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ilippickett/Downloads/"/>
    </mc:Choice>
  </mc:AlternateContent>
  <xr:revisionPtr revIDLastSave="0" documentId="13_ncr:1_{9B12377C-75EF-0B4E-AAF9-C5AF13A643E2}" xr6:coauthVersionLast="45" xr6:coauthVersionMax="45" xr10:uidLastSave="{00000000-0000-0000-0000-000000000000}"/>
  <bookViews>
    <workbookView xWindow="160" yWindow="460" windowWidth="26760" windowHeight="25320" firstSheet="2" activeTab="6" xr2:uid="{00000000-000D-0000-FFFF-FFFF00000000}"/>
  </bookViews>
  <sheets>
    <sheet name="Kickstarter" sheetId="1" r:id="rId1"/>
    <sheet name="Successful U.S. Kickstarters" sheetId="9" r:id="rId2"/>
    <sheet name="Failed U.S. Kickstarters" sheetId="10" r:id="rId3"/>
    <sheet name="Category Statistics" sheetId="2" r:id="rId4"/>
    <sheet name="Subcategory Statistics" sheetId="3" r:id="rId5"/>
    <sheet name="Descriptive Statistics" sheetId="11" r:id="rId6"/>
    <sheet name="Box Plot Data" sheetId="12" r:id="rId7"/>
    <sheet name="Outcomes Based on Launch Date" sheetId="7" r:id="rId8"/>
    <sheet name="Edinburgh Research" sheetId="8" r:id="rId9"/>
  </sheets>
  <definedNames>
    <definedName name="_xlnm._FilterDatabase" localSheetId="0" hidden="1">Kickstarter!$A$1:$T$4117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  <definedName name="Name">'Edinburgh Research'!$A:$A</definedName>
  </definedNames>
  <calcPr calcId="191029"/>
  <pivotCaches>
    <pivotCache cacheId="23" r:id="rId10"/>
    <pivotCache cacheId="24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4" i="11"/>
  <c r="C10" i="11"/>
  <c r="B10" i="11"/>
  <c r="C9" i="11"/>
  <c r="B9" i="11"/>
  <c r="B2" i="11"/>
  <c r="C3" i="11"/>
  <c r="B3" i="11"/>
  <c r="C2" i="11"/>
  <c r="D3" i="8" l="1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4" i="1"/>
  <c r="S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O1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2" i="1"/>
</calcChain>
</file>

<file path=xl/sharedStrings.xml><?xml version="1.0" encoding="utf-8"?>
<sst xmlns="http://schemas.openxmlformats.org/spreadsheetml/2006/main" count="38339" uniqueCount="8400">
  <si>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</si>
  <si>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</si>
  <si>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</si>
  <si>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</si>
  <si>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</si>
  <si>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</si>
  <si>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</si>
  <si>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</si>
  <si>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</si>
  <si>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</si>
  <si>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</si>
  <si>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</si>
  <si>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</si>
  <si>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</si>
  <si>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</si>
  <si>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</si>
  <si>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</si>
  <si>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</si>
  <si>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</si>
  <si>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</si>
  <si>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</si>
  <si>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</si>
  <si>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</si>
  <si>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</si>
  <si>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</si>
  <si>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</si>
  <si>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</si>
  <si>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</si>
  <si>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</si>
  <si>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</si>
  <si>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</si>
  <si>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</si>
  <si>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</si>
  <si>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</si>
  <si>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</si>
  <si>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</si>
  <si>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</si>
  <si>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</si>
  <si>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</si>
  <si>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</si>
  <si>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</si>
  <si>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</si>
  <si>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</si>
  <si>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</si>
  <si>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</si>
  <si>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</si>
  <si>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</si>
  <si>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</si>
  <si>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</si>
  <si>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</si>
  <si>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</si>
  <si>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</si>
  <si>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</si>
  <si>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</si>
  <si>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</si>
  <si>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</si>
  <si>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</si>
  <si>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</si>
  <si>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</si>
  <si>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</si>
  <si>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</si>
  <si>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</si>
  <si>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</si>
  <si>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</si>
  <si>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</si>
  <si>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</si>
  <si>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</si>
  <si>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</si>
  <si>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</si>
  <si>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</si>
  <si>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</si>
  <si>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</si>
  <si>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</si>
  <si>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</si>
  <si>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</si>
  <si>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</si>
  <si>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</si>
  <si>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</si>
  <si>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</si>
  <si>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</si>
  <si>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</si>
  <si>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</si>
  <si>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</si>
  <si>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</si>
  <si>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</si>
  <si>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</si>
  <si>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</si>
  <si>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</si>
  <si>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</si>
  <si>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</si>
  <si>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</si>
  <si>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</si>
  <si>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</si>
  <si>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</si>
  <si>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</si>
  <si>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</si>
  <si>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</si>
  <si>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</si>
  <si>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</si>
  <si>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</si>
  <si>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</si>
  <si>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</si>
  <si>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</si>
  <si>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</si>
  <si>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</si>
  <si>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</si>
  <si>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</si>
  <si>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</si>
  <si>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</si>
  <si>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</si>
  <si>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</si>
  <si>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</si>
  <si>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</si>
  <si>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</si>
  <si>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</si>
  <si>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</si>
  <si>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</si>
  <si>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</si>
  <si>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</si>
  <si>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</si>
  <si>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</si>
  <si>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</si>
  <si>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</si>
  <si>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</si>
  <si>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</si>
  <si>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</si>
  <si>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</si>
  <si>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</si>
  <si>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</si>
  <si>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</si>
  <si>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</si>
  <si>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</si>
  <si>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</si>
  <si>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</si>
  <si>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</si>
  <si>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</si>
  <si>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</si>
  <si>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</si>
  <si>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</si>
  <si>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</si>
  <si>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</si>
  <si>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</si>
  <si>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</si>
  <si>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</si>
  <si>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</si>
  <si>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</si>
  <si>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</si>
  <si>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</si>
  <si>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</si>
  <si>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</si>
  <si>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</si>
  <si>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</si>
  <si>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</si>
  <si>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</si>
  <si>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</si>
  <si>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</si>
  <si>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</si>
  <si>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</si>
  <si>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</si>
  <si>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</si>
  <si>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</si>
  <si>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</si>
  <si>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</si>
  <si>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</si>
  <si>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</si>
  <si>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</si>
  <si>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</si>
  <si>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</si>
  <si>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</si>
  <si>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</si>
  <si>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</si>
  <si>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</si>
  <si>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</si>
  <si>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</si>
  <si>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</si>
  <si>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</si>
  <si>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</si>
  <si>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</si>
  <si>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</si>
  <si>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</si>
  <si>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</si>
  <si>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</si>
  <si>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</si>
  <si>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</si>
  <si>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</si>
  <si>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</si>
  <si>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</si>
  <si>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</si>
  <si>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</si>
  <si>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</si>
  <si>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</si>
  <si>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</si>
  <si>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</si>
  <si>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</si>
  <si>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</si>
  <si>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</si>
  <si>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</si>
  <si>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</si>
  <si>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</si>
  <si>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</si>
  <si>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</si>
  <si>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</si>
  <si>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</si>
  <si>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</si>
  <si>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</si>
  <si>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</si>
  <si>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</si>
  <si>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</si>
  <si>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</si>
  <si>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</si>
  <si>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</si>
  <si>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</si>
  <si>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</si>
  <si>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</si>
  <si>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</si>
  <si>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</si>
  <si>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</si>
  <si>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</si>
  <si>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</si>
  <si>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</si>
  <si>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</si>
  <si>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</si>
  <si>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</si>
  <si>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</si>
  <si>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</si>
  <si>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</si>
  <si>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</si>
  <si>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</si>
  <si>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</si>
  <si>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</si>
  <si>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</si>
  <si>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</si>
  <si>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</si>
  <si>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</si>
  <si>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</si>
  <si>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</si>
  <si>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</si>
  <si>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</si>
  <si>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</si>
  <si>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</si>
  <si>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</si>
  <si>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</si>
  <si>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</si>
  <si>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</si>
  <si>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</si>
  <si>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</si>
  <si>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</si>
  <si>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</si>
  <si>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</si>
  <si>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</si>
  <si>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</si>
  <si>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</si>
  <si>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</si>
  <si>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</si>
  <si>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</si>
  <si>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</si>
  <si>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</si>
  <si>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</si>
  <si>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</si>
  <si>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</si>
  <si>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</si>
  <si>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</si>
  <si>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</si>
  <si>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</si>
  <si>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</si>
  <si>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</si>
  <si>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</si>
  <si>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</si>
  <si>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</si>
  <si>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</si>
  <si>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</si>
  <si>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</si>
  <si>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</si>
  <si>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</si>
  <si>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</si>
  <si>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</si>
  <si>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</si>
  <si>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</si>
  <si>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</si>
  <si>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</si>
  <si>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</si>
  <si>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</si>
  <si>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</si>
  <si>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</si>
  <si>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</si>
  <si>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</si>
  <si>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</si>
  <si>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</si>
  <si>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</si>
  <si>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</si>
  <si>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</si>
  <si>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</si>
  <si>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</si>
  <si>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</si>
  <si>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</si>
  <si>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</si>
  <si>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</si>
  <si>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</si>
  <si>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</si>
  <si>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</si>
  <si>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</si>
  <si>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</si>
  <si>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</si>
  <si>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</si>
  <si>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</si>
  <si>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</si>
  <si>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</si>
  <si>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</si>
  <si>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</si>
  <si>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</si>
  <si>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</si>
  <si>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</si>
  <si>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</si>
  <si>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</si>
  <si>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</si>
  <si>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</si>
  <si>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</si>
  <si>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</si>
  <si>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</si>
  <si>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</si>
  <si>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</si>
  <si>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</si>
  <si>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</si>
  <si>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</si>
  <si>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</si>
  <si>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</si>
  <si>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</si>
  <si>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</si>
  <si>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</si>
  <si>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</si>
  <si>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</si>
  <si>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</si>
  <si>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</si>
  <si>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</si>
  <si>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</si>
  <si>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</si>
  <si>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</si>
  <si>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</si>
  <si>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</si>
  <si>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</si>
  <si>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</si>
  <si>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</si>
  <si>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</si>
  <si>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</si>
  <si>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</si>
  <si>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</si>
  <si>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</si>
  <si>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</si>
  <si>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</si>
  <si>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</si>
  <si>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</si>
  <si>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</si>
  <si>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</si>
  <si>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</si>
  <si>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</si>
  <si>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</si>
  <si>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</si>
  <si>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</si>
  <si>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</si>
  <si>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</si>
  <si>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</si>
  <si>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</si>
  <si>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</si>
  <si>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</si>
  <si>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</si>
  <si>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</si>
  <si>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</si>
  <si>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</si>
  <si>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</si>
  <si>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</si>
  <si>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</si>
  <si>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</si>
  <si>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</si>
  <si>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</si>
  <si>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</si>
  <si>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</si>
  <si>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</si>
  <si>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</si>
  <si>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</si>
  <si>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</si>
  <si>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</si>
  <si>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</si>
  <si>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</si>
  <si>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</si>
  <si>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</si>
  <si>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</si>
  <si>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</si>
  <si>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</si>
  <si>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</si>
  <si>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</si>
  <si>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</si>
  <si>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</si>
  <si>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</si>
  <si>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</si>
  <si>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</si>
  <si>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</si>
  <si>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</si>
  <si>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</si>
  <si>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</si>
  <si>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</si>
  <si>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</si>
  <si>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</si>
  <si>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</si>
  <si>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</si>
  <si>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</si>
  <si>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</si>
  <si>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</si>
  <si>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</si>
  <si>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</si>
  <si>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</si>
  <si>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</si>
  <si>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</si>
  <si>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</si>
  <si>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</si>
  <si>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</si>
  <si>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</si>
  <si>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</si>
  <si>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</si>
  <si>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</si>
  <si>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</si>
  <si>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</si>
  <si>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</si>
  <si>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</si>
  <si>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</si>
  <si>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</si>
  <si>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</si>
  <si>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</si>
  <si>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</si>
  <si>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</si>
  <si>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</si>
  <si>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</si>
  <si>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</si>
  <si>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</si>
  <si>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</si>
  <si>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</si>
  <si>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</si>
  <si>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</si>
  <si>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</si>
  <si>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</si>
  <si>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</si>
  <si>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</si>
  <si>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</si>
  <si>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</si>
  <si>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</si>
  <si>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</si>
  <si>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</si>
  <si>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</si>
  <si>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</si>
  <si>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</si>
  <si>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</si>
  <si>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</si>
  <si>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</si>
  <si>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</si>
  <si>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</si>
  <si>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</si>
  <si>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</si>
  <si>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</si>
  <si>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</si>
  <si>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</si>
  <si>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</si>
  <si>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</si>
  <si>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</si>
  <si>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</si>
  <si>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</si>
  <si>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</si>
  <si>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</si>
  <si>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</si>
  <si>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</si>
  <si>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</si>
  <si>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</si>
  <si>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</si>
  <si>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</si>
  <si>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</si>
  <si>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</si>
  <si>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</si>
  <si>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</si>
  <si>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</si>
  <si>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</si>
  <si>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</si>
  <si>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</si>
  <si>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</si>
  <si>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</si>
  <si>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</si>
  <si>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</si>
  <si>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</si>
  <si>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</si>
  <si>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</si>
  <si>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</si>
  <si>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</si>
  <si>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</si>
  <si>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</si>
  <si>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</si>
  <si>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</si>
  <si>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</si>
  <si>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</si>
  <si>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</si>
  <si>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</si>
  <si>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</si>
  <si>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</si>
  <si>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</si>
  <si>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</si>
  <si>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</si>
  <si>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</si>
  <si>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</si>
  <si>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</si>
  <si>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</si>
  <si>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</si>
  <si>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</si>
  <si>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</si>
  <si>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</si>
  <si>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</si>
  <si>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</si>
  <si>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</si>
  <si>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</si>
  <si>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</si>
  <si>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</si>
  <si>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</si>
  <si>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</si>
  <si>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</si>
  <si>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</si>
  <si>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</si>
  <si>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</si>
  <si>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</si>
  <si>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</si>
  <si>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</si>
  <si>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</si>
  <si>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</si>
  <si>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</si>
  <si>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</si>
  <si>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</si>
  <si>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</si>
  <si>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</si>
  <si>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</si>
  <si>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</si>
  <si>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</si>
  <si>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</si>
  <si>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</si>
  <si>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</si>
  <si>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</si>
  <si>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</si>
  <si>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</si>
  <si>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</si>
  <si>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</si>
  <si>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</si>
  <si>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</si>
  <si>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</si>
  <si>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</si>
  <si>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</si>
  <si>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</si>
  <si>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</si>
  <si>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</si>
  <si>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</si>
  <si>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</si>
  <si>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</si>
  <si>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</si>
  <si>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</si>
  <si>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</si>
  <si>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</si>
  <si>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</si>
  <si>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</si>
  <si>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</si>
  <si>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</si>
  <si>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</si>
  <si>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</si>
  <si>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</si>
  <si>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</si>
  <si>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</si>
  <si>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</si>
  <si>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</si>
  <si>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</si>
  <si>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</si>
  <si>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</si>
  <si>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</si>
  <si>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</si>
  <si>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</si>
  <si>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</si>
  <si>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</si>
  <si>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</si>
  <si>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</si>
  <si>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</si>
  <si>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</si>
  <si>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</si>
  <si>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</si>
  <si>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</si>
  <si>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</si>
  <si>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</si>
  <si>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</si>
  <si>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</si>
  <si>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</si>
  <si>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</si>
  <si>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</si>
  <si>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</si>
  <si>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</si>
  <si>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</si>
  <si>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</si>
  <si>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</si>
  <si>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</si>
  <si>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</si>
  <si>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</si>
  <si>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</si>
  <si>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</si>
  <si>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</si>
  <si>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</si>
  <si>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</si>
  <si>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</si>
  <si>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</si>
  <si>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</si>
  <si>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</si>
  <si>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</si>
  <si>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</si>
  <si>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</si>
  <si>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</si>
  <si>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</si>
  <si>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</si>
  <si>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</si>
  <si>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</si>
  <si>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</si>
  <si>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</si>
  <si>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</si>
  <si>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</si>
  <si>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</si>
  <si>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</si>
  <si>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</si>
  <si>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</si>
  <si>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</si>
  <si>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</si>
  <si>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</si>
  <si>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</si>
  <si>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</si>
  <si>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</si>
  <si>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</si>
  <si>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</si>
  <si>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</si>
  <si>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</si>
  <si>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</si>
  <si>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</si>
  <si>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</si>
  <si>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</si>
  <si>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</si>
  <si>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</si>
  <si>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</si>
  <si>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</si>
  <si>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</si>
  <si>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</si>
  <si>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</si>
  <si>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</si>
  <si>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</si>
  <si>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</si>
  <si>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</si>
  <si>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</si>
  <si>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</si>
  <si>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</si>
  <si>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</si>
  <si>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</si>
  <si>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</si>
  <si>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</si>
  <si>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</si>
  <si>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</si>
  <si>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</si>
  <si>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</si>
  <si>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</si>
  <si>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</si>
  <si>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</si>
  <si>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</si>
  <si>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</si>
  <si>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</si>
  <si>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</si>
  <si>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</si>
  <si>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</si>
  <si>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</si>
  <si>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</si>
  <si>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</si>
  <si>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</si>
  <si>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</si>
  <si>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</si>
  <si>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</si>
  <si>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</si>
  <si>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</si>
  <si>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</si>
  <si>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</si>
  <si>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</si>
  <si>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</si>
  <si>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</si>
  <si>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</si>
  <si>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</si>
  <si>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</si>
  <si>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</si>
  <si>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</si>
  <si>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</si>
  <si>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</si>
  <si>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</si>
  <si>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</si>
  <si>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</si>
  <si>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</si>
  <si>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</si>
  <si>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</si>
  <si>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</si>
  <si>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</si>
  <si>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</si>
  <si>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</si>
  <si>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</si>
  <si>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</si>
  <si>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</si>
  <si>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</si>
  <si>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</si>
  <si>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</si>
  <si>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</si>
  <si>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</si>
  <si>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</si>
  <si>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</si>
  <si>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</si>
  <si>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</si>
  <si>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</si>
  <si>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</si>
  <si>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</si>
  <si>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</si>
  <si>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</si>
  <si>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</si>
  <si>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</si>
  <si>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</si>
  <si>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</si>
  <si>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</si>
  <si>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</si>
  <si>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</si>
  <si>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</si>
  <si>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</si>
  <si>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</si>
  <si>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</si>
  <si>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</si>
  <si>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</si>
  <si>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</si>
  <si>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</si>
  <si>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</si>
  <si>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</si>
  <si>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</si>
  <si>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</si>
  <si>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</si>
  <si>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</si>
  <si>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</si>
  <si>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</si>
  <si>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</si>
  <si>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</si>
  <si>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</si>
  <si>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</si>
  <si>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</si>
  <si>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</si>
  <si>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</si>
  <si>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</si>
  <si>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</si>
  <si>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</si>
  <si>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</si>
  <si>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</si>
  <si>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</si>
  <si>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</si>
  <si>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</si>
  <si>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</si>
  <si>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</si>
  <si>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</si>
  <si>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</si>
  <si>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</si>
  <si>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</si>
  <si>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</si>
  <si>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</si>
  <si>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</si>
  <si>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</si>
  <si>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</si>
  <si>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</si>
  <si>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</si>
  <si>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</si>
  <si>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</si>
  <si>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</si>
  <si>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</si>
  <si>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</si>
  <si>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</si>
  <si>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</si>
  <si>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</si>
  <si>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</si>
  <si>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</si>
  <si>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</si>
  <si>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</si>
  <si>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</si>
  <si>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</si>
  <si>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</si>
  <si>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</si>
  <si>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</si>
  <si>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</si>
  <si>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</si>
  <si>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</si>
  <si>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</si>
  <si>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</si>
  <si>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</si>
  <si>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</si>
  <si>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</si>
  <si>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</si>
  <si>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</si>
  <si>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</si>
  <si>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</si>
  <si>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</si>
  <si>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</si>
  <si>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</si>
  <si>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</si>
  <si>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</si>
  <si>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</si>
  <si>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</si>
  <si>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</si>
  <si>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</si>
  <si>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</si>
  <si>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</si>
  <si>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</si>
  <si>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</si>
  <si>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</si>
  <si>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</si>
  <si>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</si>
  <si>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</si>
  <si>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</si>
  <si>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</si>
  <si>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</si>
  <si>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</si>
  <si>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</si>
  <si>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</si>
  <si>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</si>
  <si>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</si>
  <si>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</si>
  <si>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</si>
  <si>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</si>
  <si>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</si>
  <si>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</si>
  <si>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</si>
  <si>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</si>
  <si>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</si>
  <si>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</si>
  <si>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</si>
  <si>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</si>
  <si>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</si>
  <si>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</si>
  <si>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</si>
  <si>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</si>
  <si>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</si>
  <si>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</si>
  <si>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</si>
  <si>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</si>
  <si>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</si>
  <si>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</si>
  <si>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</si>
  <si>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</si>
  <si>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</si>
  <si>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</si>
  <si>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</si>
  <si>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</si>
  <si>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</si>
  <si>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</si>
  <si>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</si>
  <si>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</si>
  <si>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</si>
  <si>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</si>
  <si>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</si>
  <si>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</si>
  <si>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</si>
  <si>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</si>
  <si>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</si>
  <si>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</si>
  <si>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</si>
  <si>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</si>
  <si>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</si>
  <si>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</si>
  <si>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</si>
  <si>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</si>
  <si>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</si>
  <si>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</si>
  <si>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</si>
  <si>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</si>
  <si>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</si>
  <si>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</si>
  <si>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</si>
  <si>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</si>
  <si>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</si>
  <si>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</si>
  <si>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</si>
  <si>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</si>
  <si>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</si>
  <si>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</si>
  <si>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</si>
  <si>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</si>
  <si>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</si>
  <si>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</si>
  <si>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</si>
  <si>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</si>
  <si>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</si>
  <si>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</si>
  <si>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</si>
  <si>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</si>
  <si>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</si>
  <si>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</si>
  <si>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</si>
  <si>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</si>
  <si>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</si>
  <si>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</si>
  <si>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</si>
  <si>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</si>
  <si>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</si>
  <si>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</si>
  <si>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</si>
  <si>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</si>
  <si>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</si>
  <si>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</si>
  <si>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</si>
  <si>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</si>
  <si>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</si>
  <si>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</si>
  <si>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</si>
  <si>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</si>
  <si>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</si>
  <si>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</si>
  <si>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</si>
  <si>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</si>
  <si>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</si>
  <si>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</si>
  <si>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</si>
  <si>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</si>
  <si>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</si>
  <si>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</si>
  <si>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</si>
  <si>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</si>
  <si>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</si>
  <si>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</si>
  <si>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</si>
  <si>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</si>
  <si>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</si>
  <si>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</si>
  <si>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</si>
  <si>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</si>
  <si>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</si>
  <si>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</si>
  <si>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</si>
  <si>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</si>
  <si>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</si>
  <si>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</si>
  <si>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</si>
  <si>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</si>
  <si>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</si>
  <si>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</si>
  <si>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</si>
  <si>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</si>
  <si>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</si>
  <si>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</si>
  <si>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</si>
  <si>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</si>
  <si>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</si>
  <si>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</si>
  <si>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</si>
  <si>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</si>
  <si>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</si>
  <si>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</si>
  <si>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</si>
  <si>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</si>
  <si>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</si>
  <si>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</si>
  <si>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</si>
  <si>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</si>
  <si>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</si>
  <si>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</si>
  <si>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</si>
  <si>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</si>
  <si>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</si>
  <si>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</si>
  <si>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</si>
  <si>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</si>
  <si>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</si>
  <si>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</si>
  <si>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</si>
  <si>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</si>
  <si>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</si>
  <si>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</si>
  <si>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</si>
  <si>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</si>
  <si>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</si>
  <si>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</si>
  <si>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</si>
  <si>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</si>
  <si>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</si>
  <si>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</si>
  <si>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</si>
  <si>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</si>
  <si>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</si>
  <si>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</si>
  <si>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</si>
  <si>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</si>
  <si>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</si>
  <si>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</si>
  <si>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</si>
  <si>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</si>
  <si>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</si>
  <si>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</si>
  <si>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</si>
  <si>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</si>
  <si>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</si>
  <si>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</si>
  <si>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</si>
  <si>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</si>
  <si>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</si>
  <si>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</si>
  <si>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</si>
  <si>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</si>
  <si>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</si>
  <si>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</si>
  <si>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</si>
  <si>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</si>
  <si>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</si>
  <si>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</si>
  <si>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</si>
  <si>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</si>
  <si>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</si>
  <si>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</si>
  <si>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</si>
  <si>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</si>
  <si>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</si>
  <si>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</si>
  <si>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</si>
  <si>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</si>
  <si>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</si>
  <si>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</si>
  <si>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</si>
  <si>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</si>
  <si>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</si>
  <si>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</si>
  <si>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</si>
  <si>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</si>
  <si>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</si>
  <si>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</si>
  <si>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</si>
  <si>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</si>
  <si>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</si>
  <si>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</si>
  <si>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</si>
  <si>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</si>
  <si>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</si>
  <si>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</si>
  <si>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</si>
  <si>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</si>
  <si>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</si>
  <si>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</si>
  <si>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</si>
  <si>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</si>
  <si>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</si>
  <si>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</si>
  <si>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</si>
  <si>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</si>
  <si>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</si>
  <si>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</si>
  <si>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</si>
  <si>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</si>
  <si>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</si>
  <si>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</si>
  <si>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</si>
  <si>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</si>
  <si>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</si>
  <si>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</si>
  <si>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</si>
  <si>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</si>
  <si>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</si>
  <si>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</si>
  <si>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</si>
  <si>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</si>
  <si>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</si>
  <si>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</si>
  <si>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</si>
  <si>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</si>
  <si>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</si>
  <si>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</si>
  <si>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</si>
  <si>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</si>
  <si>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</si>
  <si>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</si>
  <si>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</si>
  <si>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</si>
  <si>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</si>
  <si>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</si>
  <si>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</si>
  <si>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</si>
  <si>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</si>
  <si>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</si>
  <si>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</si>
  <si>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</si>
  <si>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</si>
  <si>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</si>
  <si>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</si>
  <si>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</si>
  <si>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</si>
  <si>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</si>
  <si>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</si>
  <si>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</si>
  <si>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</si>
  <si>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</si>
  <si>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</si>
  <si>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</si>
  <si>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</si>
  <si>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</si>
  <si>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</si>
  <si>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</si>
  <si>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</si>
  <si>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</si>
  <si>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</si>
  <si>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</si>
  <si>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</si>
  <si>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</si>
  <si>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</si>
  <si>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</si>
  <si>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</si>
  <si>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</si>
  <si>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</si>
  <si>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</si>
  <si>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</si>
  <si>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</si>
  <si>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</si>
  <si>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</si>
  <si>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</si>
  <si>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</si>
  <si>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</si>
  <si>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</si>
  <si>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</si>
  <si>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</si>
  <si>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</si>
  <si>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</si>
  <si>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</si>
  <si>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</si>
  <si>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</si>
  <si>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</si>
  <si>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</si>
  <si>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</si>
  <si>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</si>
  <si>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</si>
  <si>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</si>
  <si>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</si>
  <si>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</si>
  <si>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</si>
  <si>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</si>
  <si>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</si>
  <si>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</si>
  <si>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</si>
  <si>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</si>
  <si>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</si>
  <si>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</si>
  <si>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</si>
  <si>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</si>
  <si>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</si>
  <si>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</si>
  <si>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</si>
  <si>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</si>
  <si>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</si>
  <si>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</si>
  <si>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</si>
  <si>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</si>
  <si>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</si>
  <si>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</si>
  <si>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</si>
  <si>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</si>
  <si>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</si>
  <si>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</si>
  <si>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</si>
  <si>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</si>
  <si>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</si>
  <si>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</si>
  <si>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</si>
  <si>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</si>
  <si>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</si>
  <si>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</si>
  <si>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</si>
  <si>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</si>
  <si>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</si>
  <si>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</si>
  <si>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</si>
  <si>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</si>
  <si>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</si>
  <si>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</si>
  <si>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</si>
  <si>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</si>
  <si>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</si>
  <si>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</si>
  <si>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</si>
  <si>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</si>
  <si>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</si>
  <si>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</si>
  <si>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</si>
  <si>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</si>
  <si>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</si>
  <si>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</si>
  <si>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</si>
  <si>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</si>
  <si>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</si>
  <si>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</si>
  <si>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</si>
  <si>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</si>
  <si>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</si>
  <si>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</si>
  <si>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</si>
  <si>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</si>
  <si>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</si>
  <si>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</si>
  <si>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</si>
  <si>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</si>
  <si>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</si>
  <si>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</si>
  <si>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</si>
  <si>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</si>
  <si>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</si>
  <si>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</si>
  <si>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</si>
  <si>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</si>
  <si>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</si>
  <si>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</si>
  <si>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</si>
  <si>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</si>
  <si>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</si>
  <si>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</si>
  <si>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</si>
  <si>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</si>
  <si>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</si>
  <si>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</si>
  <si>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</si>
  <si>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</si>
  <si>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</si>
  <si>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</si>
  <si>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</si>
  <si>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</si>
  <si>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</si>
  <si>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</si>
  <si>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</si>
  <si>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</si>
  <si>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</si>
  <si>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</si>
  <si>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</si>
  <si>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</si>
  <si>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</si>
  <si>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</si>
  <si>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</si>
  <si>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</si>
  <si>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</si>
  <si>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</si>
  <si>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</si>
  <si>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</si>
  <si>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</si>
  <si>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</si>
  <si>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</si>
  <si>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</si>
  <si>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</si>
  <si>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</si>
  <si>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</si>
  <si>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</si>
  <si>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</si>
  <si>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</si>
  <si>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</si>
  <si>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</si>
  <si>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</si>
  <si>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</si>
  <si>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</si>
  <si>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</si>
  <si>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</si>
  <si>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</si>
  <si>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</si>
  <si>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</si>
  <si>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</si>
  <si>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</si>
  <si>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</si>
  <si>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</si>
  <si>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</si>
  <si>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</si>
  <si>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</si>
  <si>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</si>
  <si>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</si>
  <si>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</si>
  <si>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</si>
  <si>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</si>
  <si>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</si>
  <si>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</si>
  <si>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</si>
  <si>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</si>
  <si>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</si>
  <si>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</si>
  <si>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</si>
  <si>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</si>
  <si>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</si>
  <si>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</si>
  <si>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</si>
  <si>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</si>
  <si>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</si>
  <si>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</si>
  <si>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</si>
  <si>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</si>
  <si>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</si>
  <si>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</si>
  <si>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</si>
  <si>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</si>
  <si>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</si>
  <si>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</si>
  <si>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</si>
  <si>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</si>
  <si>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</si>
  <si>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</si>
  <si>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</si>
  <si>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</si>
  <si>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</si>
  <si>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</si>
  <si>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</si>
  <si>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</si>
  <si>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</si>
  <si>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</si>
  <si>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</si>
  <si>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</si>
  <si>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</si>
  <si>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</si>
  <si>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</si>
  <si>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</si>
  <si>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</si>
  <si>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</si>
  <si>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</si>
  <si>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</si>
  <si>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</si>
  <si>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</si>
  <si>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</si>
  <si>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</si>
  <si>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</si>
  <si>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</si>
  <si>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</si>
  <si>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</si>
  <si>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</si>
  <si>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</si>
  <si>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</si>
  <si>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</si>
  <si>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</si>
  <si>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</si>
  <si>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</si>
  <si>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</si>
  <si>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</si>
  <si>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</si>
  <si>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</si>
  <si>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</si>
  <si>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</si>
  <si>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</si>
  <si>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</si>
  <si>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</si>
  <si>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</si>
  <si>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</si>
  <si>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</si>
  <si>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</si>
  <si>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</si>
  <si>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</si>
  <si>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</si>
  <si>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</si>
  <si>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</si>
  <si>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</si>
  <si>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</si>
  <si>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</si>
  <si>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</si>
  <si>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</si>
  <si>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</si>
  <si>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</si>
  <si>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</si>
  <si>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</si>
  <si>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</si>
  <si>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</si>
  <si>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</si>
  <si>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</si>
  <si>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</si>
  <si>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</si>
  <si>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</si>
  <si>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</si>
  <si>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</si>
  <si>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</si>
  <si>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</si>
  <si>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</si>
  <si>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</si>
  <si>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</si>
  <si>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</si>
  <si>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</si>
  <si>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</si>
  <si>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</si>
  <si>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</si>
  <si>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</si>
  <si>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</si>
  <si>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</si>
  <si>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</si>
  <si>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</si>
  <si>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</si>
  <si>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</si>
  <si>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</si>
  <si>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</si>
  <si>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</si>
  <si>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</si>
  <si>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</si>
  <si>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</si>
  <si>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</si>
  <si>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</si>
  <si>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</si>
  <si>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</si>
  <si>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</si>
  <si>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</si>
  <si>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</si>
  <si>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</si>
  <si>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</si>
  <si>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</si>
  <si>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</si>
  <si>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</si>
  <si>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</si>
  <si>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</si>
  <si>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</si>
  <si>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</si>
  <si>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</si>
  <si>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</si>
  <si>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</si>
  <si>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</si>
  <si>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</si>
  <si>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</si>
  <si>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</si>
  <si>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</si>
  <si>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</si>
  <si>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</si>
  <si>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</si>
  <si>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</si>
  <si>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</si>
  <si>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</si>
  <si>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</si>
  <si>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</si>
  <si>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</si>
  <si>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</si>
  <si>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</si>
  <si>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</si>
  <si>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</si>
  <si>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</si>
  <si>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</si>
  <si>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</si>
  <si>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</si>
  <si>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</si>
  <si>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</si>
  <si>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</si>
  <si>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</si>
  <si>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</si>
  <si>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</si>
  <si>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</si>
  <si>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</si>
  <si>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</si>
  <si>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</si>
  <si>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</si>
  <si>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</si>
  <si>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</si>
  <si>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</si>
  <si>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</si>
  <si>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</si>
  <si>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</si>
  <si>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</si>
  <si>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</si>
  <si>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</si>
  <si>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</si>
  <si>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</si>
  <si>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</si>
  <si>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</si>
  <si>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</si>
  <si>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</si>
  <si>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</si>
  <si>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</si>
  <si>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</si>
  <si>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</si>
  <si>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</si>
  <si>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</si>
  <si>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</si>
  <si>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</si>
  <si>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</si>
  <si>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</si>
  <si>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</si>
  <si>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</si>
  <si>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</si>
  <si>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</si>
  <si>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</si>
  <si>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</si>
  <si>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</si>
  <si>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</si>
  <si>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</si>
  <si>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</si>
  <si>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</si>
  <si>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</si>
  <si>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</si>
  <si>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</si>
  <si>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</si>
  <si>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</si>
  <si>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</si>
  <si>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</si>
  <si>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</si>
  <si>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</si>
  <si>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</si>
  <si>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</si>
  <si>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</si>
  <si>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</si>
  <si>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</si>
  <si>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</si>
  <si>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</si>
  <si>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</si>
  <si>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</si>
  <si>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</si>
  <si>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</si>
  <si>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</si>
  <si>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</si>
  <si>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</si>
  <si>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</si>
  <si>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</si>
  <si>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</si>
  <si>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</si>
  <si>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</si>
  <si>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</si>
  <si>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</si>
  <si>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</si>
  <si>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</si>
  <si>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</si>
  <si>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</si>
  <si>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</si>
  <si>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</si>
  <si>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</si>
  <si>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</si>
  <si>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</si>
  <si>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</si>
  <si>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</si>
  <si>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</si>
  <si>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</si>
  <si>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</si>
  <si>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</si>
  <si>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</si>
  <si>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</si>
  <si>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</si>
  <si>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</si>
  <si>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</si>
  <si>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</si>
  <si>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</si>
  <si>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</si>
  <si>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</si>
  <si>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</si>
  <si>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</si>
  <si>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</si>
  <si>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</si>
  <si>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</si>
  <si>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</si>
  <si>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</si>
  <si>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</si>
  <si>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</si>
  <si>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</si>
  <si>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</si>
  <si>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</si>
  <si>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</si>
  <si>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</si>
  <si>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</si>
  <si>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</si>
  <si>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</si>
  <si>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</si>
  <si>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</si>
  <si>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</si>
  <si>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</si>
  <si>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</si>
  <si>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</si>
  <si>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</si>
  <si>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</si>
  <si>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</si>
  <si>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</si>
  <si>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</si>
  <si>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</si>
  <si>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</si>
  <si>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</si>
  <si>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</si>
  <si>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</si>
  <si>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</si>
  <si>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</si>
  <si>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</si>
  <si>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</si>
  <si>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</si>
  <si>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</si>
  <si>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</si>
  <si>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</si>
  <si>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</si>
  <si>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</si>
  <si>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</si>
  <si>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</si>
  <si>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</si>
  <si>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</si>
  <si>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</si>
  <si>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</si>
  <si>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</si>
  <si>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</si>
  <si>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</si>
  <si>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</si>
  <si>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</si>
  <si>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</si>
  <si>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</si>
  <si>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</si>
  <si>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</si>
  <si>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</si>
  <si>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</si>
  <si>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</si>
  <si>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</si>
  <si>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</si>
  <si>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</si>
  <si>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</si>
  <si>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</si>
  <si>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</si>
  <si>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</si>
  <si>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</si>
  <si>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</si>
  <si>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</si>
  <si>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</si>
  <si>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</si>
  <si>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</si>
  <si>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</si>
  <si>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</si>
  <si>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</si>
  <si>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</si>
  <si>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</si>
  <si>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</si>
  <si>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</si>
  <si>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</si>
  <si>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</si>
  <si>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</si>
  <si>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</si>
  <si>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</si>
  <si>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</si>
  <si>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</si>
  <si>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</si>
  <si>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</si>
  <si>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</si>
  <si>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</si>
  <si>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</si>
  <si>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</si>
  <si>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</si>
  <si>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</si>
  <si>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</si>
  <si>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</si>
  <si>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</si>
  <si>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</si>
  <si>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</si>
  <si>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</si>
  <si>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</si>
  <si>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</si>
  <si>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</si>
  <si>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</si>
  <si>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</si>
  <si>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</si>
  <si>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</si>
  <si>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</si>
  <si>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</si>
  <si>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</si>
  <si>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</si>
  <si>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</si>
  <si>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</si>
  <si>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</si>
  <si>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</si>
  <si>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</si>
  <si>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</si>
  <si>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</si>
  <si>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</si>
  <si>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</si>
  <si>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</si>
  <si>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</si>
  <si>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</si>
  <si>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</si>
  <si>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</si>
  <si>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</si>
  <si>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</si>
  <si>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</si>
  <si>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</si>
  <si>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</si>
  <si>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</si>
  <si>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</si>
  <si>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</si>
  <si>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</si>
  <si>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</si>
  <si>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</si>
  <si>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</si>
  <si>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</si>
  <si>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</si>
  <si>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</si>
  <si>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</si>
  <si>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</si>
  <si>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</si>
  <si>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</si>
  <si>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</si>
  <si>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</si>
  <si>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</si>
  <si>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</si>
  <si>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</si>
  <si>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</si>
  <si>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</si>
  <si>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</si>
  <si>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</si>
  <si>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</si>
  <si>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</si>
  <si>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</si>
  <si>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</si>
  <si>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</si>
  <si>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</si>
  <si>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</si>
  <si>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</si>
  <si>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</si>
  <si>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</si>
  <si>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</si>
  <si>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</si>
  <si>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</si>
  <si>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</si>
  <si>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</si>
  <si>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</si>
  <si>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</si>
  <si>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</si>
  <si>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</si>
  <si>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</si>
  <si>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</si>
  <si>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</si>
  <si>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</si>
  <si>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</si>
  <si>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</si>
  <si>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</si>
  <si>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</si>
  <si>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</si>
  <si>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</si>
  <si>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</si>
  <si>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</si>
  <si>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</si>
  <si>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</si>
  <si>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</si>
  <si>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</si>
  <si>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</si>
  <si>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</si>
  <si>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</si>
  <si>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</si>
  <si>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</si>
  <si>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</si>
  <si>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</si>
  <si>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</si>
  <si>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</si>
  <si>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</si>
  <si>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</si>
  <si>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</si>
  <si>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</si>
  <si>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</si>
  <si>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</si>
  <si>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</si>
  <si>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</si>
  <si>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</si>
  <si>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</si>
  <si>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</si>
  <si>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</si>
  <si>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</si>
  <si>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</si>
  <si>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</si>
  <si>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</si>
  <si>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</si>
  <si>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</si>
  <si>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</si>
  <si>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</si>
  <si>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</si>
  <si>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</si>
  <si>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</si>
  <si>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</si>
  <si>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</si>
  <si>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</si>
  <si>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</si>
  <si>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</si>
  <si>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</si>
  <si>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</si>
  <si>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</si>
  <si>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</si>
  <si>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</si>
  <si>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</si>
  <si>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</si>
  <si>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</si>
  <si>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</si>
  <si>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</si>
  <si>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</si>
  <si>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</si>
  <si>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</si>
  <si>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</si>
  <si>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</si>
  <si>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</si>
  <si>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</si>
  <si>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</si>
  <si>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</si>
  <si>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</si>
  <si>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</si>
  <si>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</si>
  <si>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</si>
  <si>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</si>
  <si>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</si>
  <si>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</si>
  <si>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</si>
  <si>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</si>
  <si>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</si>
  <si>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</si>
  <si>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</si>
  <si>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</si>
  <si>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</si>
  <si>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</si>
  <si>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</si>
  <si>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</si>
  <si>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</si>
  <si>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</si>
  <si>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</si>
  <si>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</si>
  <si>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</si>
  <si>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</si>
  <si>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</si>
  <si>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</si>
  <si>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</si>
  <si>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</si>
  <si>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</si>
  <si>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</si>
  <si>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</si>
  <si>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</si>
  <si>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</si>
  <si>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</si>
  <si>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</si>
  <si>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</si>
  <si>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</si>
  <si>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</si>
  <si>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</si>
  <si>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</si>
  <si>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</si>
  <si>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</si>
  <si>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</si>
  <si>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</si>
  <si>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</si>
  <si>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</si>
  <si>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</si>
  <si>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</si>
  <si>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</si>
  <si>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</si>
  <si>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</si>
  <si>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</si>
  <si>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</si>
  <si>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</si>
  <si>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</si>
  <si>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</si>
  <si>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</si>
  <si>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</si>
  <si>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</si>
  <si>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</si>
  <si>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</si>
  <si>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</si>
  <si>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</si>
  <si>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</si>
  <si>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</si>
  <si>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</si>
  <si>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</si>
  <si>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</si>
  <si>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</si>
  <si>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</si>
  <si>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</si>
  <si>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</si>
  <si>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</si>
  <si>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</si>
  <si>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</si>
  <si>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</si>
  <si>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</si>
  <si>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</si>
  <si>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</si>
  <si>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</si>
  <si>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</si>
  <si>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</si>
  <si>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</si>
  <si>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</si>
  <si>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</si>
  <si>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</si>
  <si>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</si>
  <si>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</si>
  <si>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</si>
  <si>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</si>
  <si>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</si>
  <si>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</si>
  <si>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</si>
  <si>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</si>
  <si>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</si>
  <si>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</si>
  <si>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</si>
  <si>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</si>
  <si>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</si>
  <si>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</si>
  <si>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</si>
  <si>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</si>
  <si>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</si>
  <si>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</si>
  <si>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</si>
  <si>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</si>
  <si>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</si>
  <si>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</si>
  <si>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</si>
  <si>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</si>
  <si>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</si>
  <si>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</si>
  <si>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</si>
  <si>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</si>
  <si>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</si>
  <si>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</si>
  <si>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</si>
  <si>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</si>
  <si>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</si>
  <si>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</si>
  <si>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</si>
  <si>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</si>
  <si>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</si>
  <si>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</si>
  <si>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</si>
  <si>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</si>
  <si>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</si>
  <si>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</si>
  <si>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</si>
  <si>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</si>
  <si>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</si>
  <si>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</si>
  <si>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</si>
  <si>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</si>
  <si>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</si>
  <si>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</si>
  <si>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</si>
  <si>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</si>
  <si>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</si>
  <si>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</si>
  <si>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</si>
  <si>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</si>
  <si>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</si>
  <si>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</si>
  <si>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</si>
  <si>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</si>
  <si>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</si>
  <si>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</si>
  <si>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</si>
  <si>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</si>
  <si>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</si>
  <si>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</si>
  <si>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</si>
  <si>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</si>
  <si>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</si>
  <si>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</si>
  <si>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</si>
  <si>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</si>
  <si>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</si>
  <si>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</si>
  <si>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</si>
  <si>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</si>
  <si>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</si>
  <si>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</si>
  <si>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</si>
  <si>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</si>
  <si>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</si>
  <si>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</si>
  <si>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</si>
  <si>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</si>
  <si>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</si>
  <si>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</si>
  <si>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</si>
  <si>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</si>
  <si>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</si>
  <si>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</si>
  <si>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</si>
  <si>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</si>
  <si>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</si>
  <si>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</si>
  <si>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</si>
  <si>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</si>
  <si>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</si>
  <si>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</si>
  <si>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</si>
  <si>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</si>
  <si>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</si>
  <si>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</si>
  <si>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</si>
  <si>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</si>
  <si>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</si>
  <si>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</si>
  <si>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</si>
  <si>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</si>
  <si>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</si>
  <si>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</si>
  <si>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</si>
  <si>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</si>
  <si>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</si>
  <si>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</si>
  <si>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</si>
  <si>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</si>
  <si>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</si>
  <si>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</si>
  <si>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</si>
  <si>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</si>
  <si>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</si>
  <si>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</si>
  <si>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</si>
  <si>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</si>
  <si>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</si>
  <si>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</si>
  <si>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</si>
  <si>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</si>
  <si>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</si>
  <si>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</si>
  <si>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</si>
  <si>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</si>
  <si>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</si>
  <si>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</si>
  <si>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</si>
  <si>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</si>
  <si>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</si>
  <si>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</si>
  <si>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</si>
  <si>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</si>
  <si>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</si>
  <si>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</si>
  <si>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</si>
  <si>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</si>
  <si>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</si>
  <si>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</si>
  <si>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</si>
  <si>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</si>
  <si>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</si>
  <si>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</si>
  <si>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</si>
  <si>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</si>
  <si>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</si>
  <si>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</si>
  <si>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</si>
  <si>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</si>
  <si>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</si>
  <si>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</si>
  <si>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</si>
  <si>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</si>
  <si>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</si>
  <si>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</si>
  <si>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</si>
  <si>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</si>
  <si>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</si>
  <si>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</si>
  <si>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</si>
  <si>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</si>
  <si>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</si>
  <si>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</si>
  <si>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</si>
  <si>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</si>
  <si>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</si>
  <si>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</si>
  <si>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</si>
  <si>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</si>
  <si>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</si>
  <si>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</si>
  <si>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</si>
  <si>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</si>
  <si>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</si>
  <si>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</si>
  <si>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</si>
  <si>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</si>
  <si>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</si>
  <si>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</si>
  <si>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</si>
  <si>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</si>
  <si>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</si>
  <si>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</si>
  <si>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</si>
  <si>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</si>
  <si>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</si>
  <si>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</si>
  <si>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</si>
  <si>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</si>
  <si>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</si>
  <si>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</si>
  <si>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</si>
  <si>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</si>
  <si>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</si>
  <si>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</si>
  <si>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</si>
  <si>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</si>
  <si>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</si>
  <si>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</si>
  <si>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</si>
  <si>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</si>
  <si>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</si>
  <si>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</si>
  <si>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</si>
  <si>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</si>
  <si>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</si>
  <si>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</si>
  <si>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</si>
  <si>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</si>
  <si>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</si>
  <si>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</si>
  <si>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</si>
  <si>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</si>
  <si>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</si>
  <si>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</si>
  <si>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</si>
  <si>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</si>
  <si>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</si>
  <si>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</si>
  <si>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</si>
  <si>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</si>
  <si>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</si>
  <si>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</si>
  <si>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</si>
  <si>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</si>
  <si>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</si>
  <si>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</si>
  <si>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</si>
  <si>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</si>
  <si>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</si>
  <si>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</si>
  <si>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</si>
  <si>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</si>
  <si>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</si>
  <si>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</si>
  <si>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</si>
  <si>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</si>
  <si>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</si>
  <si>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</si>
  <si>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</si>
  <si>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</si>
  <si>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</si>
  <si>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</si>
  <si>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</si>
  <si>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</si>
  <si>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</si>
  <si>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</si>
  <si>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</si>
  <si>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</si>
  <si>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</si>
  <si>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</si>
  <si>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</si>
  <si>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</si>
  <si>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</si>
  <si>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</si>
  <si>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</si>
  <si>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</si>
  <si>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</si>
  <si>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</si>
  <si>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</si>
  <si>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</si>
  <si>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</si>
  <si>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</si>
  <si>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</si>
  <si>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</si>
  <si>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</si>
  <si>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</si>
  <si>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</si>
  <si>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</si>
  <si>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</si>
  <si>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</si>
  <si>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</si>
  <si>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</si>
  <si>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</si>
  <si>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</si>
  <si>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</si>
  <si>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</si>
  <si>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</si>
  <si>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</si>
  <si>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</si>
  <si>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</si>
  <si>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</si>
  <si>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</si>
  <si>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</si>
  <si>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</si>
  <si>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</si>
  <si>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</si>
  <si>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</si>
  <si>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</si>
  <si>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</si>
  <si>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</si>
  <si>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</si>
  <si>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</si>
  <si>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</si>
  <si>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</si>
  <si>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</si>
  <si>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</si>
  <si>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</si>
  <si>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</si>
  <si>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</si>
  <si>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</si>
  <si>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</si>
  <si>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</si>
  <si>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</si>
  <si>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</si>
  <si>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</si>
  <si>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</si>
  <si>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</si>
  <si>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</si>
  <si>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</si>
  <si>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</si>
  <si>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</si>
  <si>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</si>
  <si>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</si>
  <si>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</si>
  <si>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</si>
  <si>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</si>
  <si>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</si>
  <si>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</si>
  <si>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</si>
  <si>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</si>
  <si>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</si>
  <si>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</si>
  <si>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</si>
  <si>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</si>
  <si>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</si>
  <si>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</si>
  <si>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</si>
  <si>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</si>
  <si>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</si>
  <si>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</si>
  <si>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</si>
  <si>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</si>
  <si>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</si>
  <si>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</si>
  <si>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</si>
  <si>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</si>
  <si>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</si>
  <si>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</si>
  <si>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</si>
  <si>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</si>
  <si>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</si>
  <si>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</si>
  <si>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</si>
  <si>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</si>
  <si>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</si>
  <si>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</si>
  <si>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</si>
  <si>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</si>
  <si>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</si>
  <si>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</si>
  <si>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</si>
  <si>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</si>
  <si>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</si>
  <si>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</si>
  <si>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</si>
  <si>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</si>
  <si>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</si>
  <si>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</si>
  <si>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</si>
  <si>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</si>
  <si>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</si>
  <si>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</si>
  <si>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</si>
  <si>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</si>
  <si>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</si>
  <si>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</si>
  <si>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</si>
  <si>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</si>
  <si>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</si>
  <si>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</si>
  <si>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</si>
  <si>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</si>
  <si>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</si>
  <si>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</si>
  <si>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</si>
  <si>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</si>
  <si>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</si>
  <si>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</si>
  <si>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</si>
  <si>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</si>
  <si>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</si>
  <si>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</si>
  <si>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</si>
  <si>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</si>
  <si>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</si>
  <si>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</si>
  <si>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</si>
  <si>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</si>
  <si>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</si>
  <si>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</si>
  <si>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</si>
  <si>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</si>
  <si>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</si>
  <si>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</si>
  <si>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</si>
  <si>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</si>
  <si>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</si>
  <si>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</si>
  <si>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</si>
  <si>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</si>
  <si>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</si>
  <si>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</si>
  <si>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</si>
  <si>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</si>
  <si>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</si>
  <si>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</si>
  <si>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</si>
  <si>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</si>
  <si>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</si>
  <si>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</si>
  <si>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</si>
  <si>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</si>
  <si>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</si>
  <si>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</si>
  <si>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</si>
  <si>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</si>
  <si>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</si>
  <si>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</si>
  <si>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</si>
  <si>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</si>
  <si>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</si>
  <si>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</si>
  <si>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</si>
  <si>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</si>
  <si>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</si>
  <si>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</si>
  <si>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</si>
  <si>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</si>
  <si>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</si>
  <si>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</si>
  <si>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</si>
  <si>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</si>
  <si>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</si>
  <si>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</si>
  <si>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</si>
  <si>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</si>
  <si>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</si>
  <si>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</si>
  <si>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</si>
  <si>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</si>
  <si>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</si>
  <si>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</si>
  <si>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</si>
  <si>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</si>
  <si>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</si>
  <si>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</si>
  <si>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</si>
  <si>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</si>
  <si>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</si>
  <si>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</si>
  <si>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</si>
  <si>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</si>
  <si>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</si>
  <si>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</si>
  <si>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</si>
  <si>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</si>
  <si>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</si>
  <si>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</si>
  <si>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</si>
  <si>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</si>
  <si>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</si>
  <si>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</si>
  <si>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</si>
  <si>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</si>
  <si>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</si>
  <si>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</si>
  <si>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</si>
  <si>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</si>
  <si>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</si>
  <si>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</si>
  <si>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</si>
  <si>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</si>
  <si>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</si>
  <si>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</si>
  <si>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</si>
  <si>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</si>
  <si>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</si>
  <si>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</si>
  <si>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</si>
  <si>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</si>
  <si>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</si>
  <si>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</si>
  <si>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</si>
  <si>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</si>
  <si>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</si>
  <si>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</si>
  <si>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</si>
  <si>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</si>
  <si>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</si>
  <si>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</si>
  <si>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</si>
  <si>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</si>
  <si>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</si>
  <si>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</si>
  <si>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</si>
  <si>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</si>
  <si>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</si>
  <si>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</si>
  <si>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</si>
  <si>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</si>
  <si>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</si>
  <si>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</si>
  <si>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</si>
  <si>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</si>
  <si>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</si>
  <si>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</si>
  <si>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</si>
  <si>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</si>
  <si>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</si>
  <si>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</si>
  <si>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</si>
  <si>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</si>
  <si>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</si>
  <si>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</si>
  <si>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</si>
  <si>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</si>
  <si>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</si>
  <si>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</si>
  <si>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</si>
  <si>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</si>
  <si>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</si>
  <si>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</si>
  <si>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</si>
  <si>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</si>
  <si>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</si>
  <si>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</si>
  <si>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</si>
  <si>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</si>
  <si>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</si>
  <si>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</si>
  <si>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</si>
  <si>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</si>
  <si>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</si>
  <si>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</si>
  <si>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</si>
  <si>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</si>
  <si>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</si>
  <si>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</si>
  <si>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</si>
  <si>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</si>
  <si>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</si>
  <si>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</si>
  <si>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</si>
  <si>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</si>
  <si>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</si>
  <si>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</si>
  <si>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</si>
  <si>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</si>
  <si>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</si>
  <si>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</si>
  <si>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</si>
  <si>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</si>
  <si>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</si>
  <si>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</si>
  <si>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</si>
  <si>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</si>
  <si>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</si>
  <si>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</si>
  <si>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</si>
  <si>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</si>
  <si>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</si>
  <si>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</si>
  <si>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</si>
  <si>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</si>
  <si>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</si>
  <si>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</si>
  <si>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</si>
  <si>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</si>
  <si>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</si>
  <si>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</si>
  <si>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</si>
  <si>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</si>
  <si>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</si>
  <si>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</si>
  <si>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</si>
  <si>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</si>
  <si>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</si>
  <si>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</si>
  <si>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</si>
  <si>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</si>
  <si>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</si>
  <si>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</si>
  <si>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</si>
  <si>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</si>
  <si>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</si>
  <si>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</si>
  <si>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</si>
  <si>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</si>
  <si>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</si>
  <si>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</si>
  <si>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</si>
  <si>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</si>
  <si>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</si>
  <si>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</si>
  <si>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</si>
  <si>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</si>
  <si>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</si>
  <si>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</si>
  <si>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</si>
  <si>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</si>
  <si>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</si>
  <si>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</si>
  <si>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</si>
  <si>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</si>
  <si>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</si>
  <si>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</si>
  <si>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</si>
  <si>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</si>
  <si>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</si>
  <si>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</si>
  <si>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</si>
  <si>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</si>
  <si>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</si>
  <si>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</si>
  <si>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</si>
  <si>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</si>
  <si>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</si>
  <si>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</si>
  <si>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</si>
  <si>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</si>
  <si>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</si>
  <si>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</si>
  <si>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</si>
  <si>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</si>
  <si>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</si>
  <si>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</si>
  <si>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</si>
  <si>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</si>
  <si>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</si>
  <si>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</si>
  <si>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</si>
  <si>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</si>
  <si>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</si>
  <si>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</si>
  <si>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</si>
  <si>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</si>
  <si>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</si>
  <si>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</si>
  <si>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</si>
  <si>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</si>
  <si>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</si>
  <si>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</si>
  <si>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</si>
  <si>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</si>
  <si>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</si>
  <si>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</si>
  <si>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</si>
  <si>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</si>
  <si>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</si>
  <si>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</si>
  <si>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</si>
  <si>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</si>
  <si>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</si>
  <si>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</si>
  <si>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</si>
  <si>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</si>
  <si>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</si>
  <si>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</si>
  <si>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</si>
  <si>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</si>
  <si>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</si>
  <si>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</si>
  <si>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</si>
  <si>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</si>
  <si>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</si>
  <si>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</si>
  <si>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</si>
  <si>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</si>
  <si>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</si>
  <si>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</si>
  <si>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</si>
  <si>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</si>
  <si>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</si>
  <si>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</si>
  <si>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</si>
  <si>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</si>
  <si>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</si>
  <si>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</si>
  <si>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</si>
  <si>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</si>
  <si>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</si>
  <si>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</si>
  <si>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</si>
  <si>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</si>
  <si>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</si>
  <si>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</si>
  <si>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</si>
  <si>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</si>
  <si>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</si>
  <si>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</si>
  <si>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</si>
  <si>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</si>
  <si>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</si>
  <si>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</si>
  <si>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</si>
  <si>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</si>
  <si>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</si>
  <si>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</si>
  <si>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</si>
  <si>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</si>
  <si>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</si>
  <si>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</si>
  <si>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</si>
  <si>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</si>
  <si>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</si>
  <si>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</si>
  <si>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</si>
  <si>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</si>
  <si>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</si>
  <si>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</si>
  <si>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</si>
  <si>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</si>
  <si>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</si>
  <si>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</si>
  <si>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</si>
  <si>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</si>
  <si>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</si>
  <si>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</si>
  <si>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</si>
  <si>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</si>
  <si>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</si>
  <si>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</si>
  <si>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</si>
  <si>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</si>
  <si>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</si>
  <si>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</si>
  <si>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</si>
  <si>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</si>
  <si>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</si>
  <si>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</si>
  <si>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</si>
  <si>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</si>
  <si>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</si>
  <si>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</si>
  <si>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</si>
  <si>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</si>
  <si>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</si>
  <si>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</si>
  <si>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</si>
  <si>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</si>
  <si>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</si>
  <si>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</si>
  <si>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</si>
  <si>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</si>
  <si>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</si>
  <si>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</si>
  <si>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</si>
  <si>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</si>
  <si>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</si>
  <si>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</si>
  <si>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</si>
  <si>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</si>
  <si>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</si>
  <si>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</si>
  <si>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</si>
  <si>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</si>
  <si>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</si>
  <si>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</si>
  <si>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</si>
  <si>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</si>
  <si>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</si>
  <si>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</si>
  <si>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</si>
  <si>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</si>
  <si>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</si>
  <si>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</si>
  <si>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</si>
  <si>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</si>
  <si>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</si>
  <si>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</si>
  <si>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</si>
  <si>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</si>
  <si>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</si>
  <si>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</si>
  <si>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</si>
  <si>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</si>
  <si>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</si>
  <si>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</si>
  <si>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</si>
  <si>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</si>
  <si>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</si>
  <si>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</si>
  <si>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</si>
  <si>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</si>
  <si>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</si>
  <si>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</si>
  <si>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</si>
  <si>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</si>
  <si>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</si>
  <si>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</si>
  <si>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</si>
  <si>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</si>
  <si>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</si>
  <si>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</si>
  <si>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</si>
  <si>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</si>
  <si>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</si>
  <si>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</si>
  <si>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</si>
  <si>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</si>
  <si>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</si>
  <si>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</si>
  <si>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</si>
  <si>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</si>
  <si>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</si>
  <si>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</si>
  <si>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</si>
  <si>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</si>
  <si>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</si>
  <si>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</si>
  <si>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</si>
  <si>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</si>
  <si>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</si>
  <si>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</si>
  <si>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</si>
  <si>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</si>
  <si>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</si>
  <si>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</si>
  <si>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</si>
  <si>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</si>
  <si>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</si>
  <si>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</si>
  <si>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</si>
  <si>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</si>
  <si>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</si>
  <si>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</si>
  <si>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</si>
  <si>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</si>
  <si>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</si>
  <si>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</si>
  <si>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</si>
  <si>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</si>
  <si>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</si>
  <si>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</si>
  <si>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</si>
  <si>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</si>
  <si>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</si>
  <si>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</si>
  <si>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</si>
  <si>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</si>
  <si>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</si>
  <si>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</si>
  <si>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</si>
  <si>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</si>
  <si>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</si>
  <si>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</si>
  <si>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</si>
  <si>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</si>
  <si>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</si>
  <si>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</si>
  <si>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</si>
  <si>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</si>
  <si>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</si>
  <si>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</si>
  <si>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</si>
  <si>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</si>
  <si>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</si>
  <si>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</si>
  <si>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</si>
  <si>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</si>
  <si>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</si>
  <si>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</si>
  <si>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</si>
  <si>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</si>
  <si>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</si>
  <si>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</si>
  <si>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</si>
  <si>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</si>
  <si>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</si>
  <si>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</si>
  <si>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</si>
  <si>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</si>
  <si>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</si>
  <si>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</si>
  <si>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</si>
  <si>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</si>
  <si>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</si>
  <si>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</si>
  <si>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</si>
  <si>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</si>
  <si>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</si>
  <si>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</si>
  <si>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</si>
  <si>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</si>
  <si>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</si>
  <si>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</si>
  <si>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</si>
  <si>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</si>
  <si>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</si>
  <si>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</si>
  <si>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</si>
  <si>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</si>
  <si>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</si>
  <si>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</si>
  <si>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</si>
  <si>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</si>
  <si>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</si>
  <si>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</si>
  <si>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</si>
  <si>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</si>
  <si>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</si>
  <si>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</si>
  <si>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</si>
  <si>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</si>
  <si>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</si>
  <si>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</si>
  <si>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</si>
  <si>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</si>
  <si>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</si>
  <si>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</si>
  <si>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</si>
  <si>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</si>
  <si>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</si>
  <si>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</si>
  <si>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</si>
  <si>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</si>
  <si>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</si>
  <si>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</si>
  <si>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</si>
  <si>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</si>
  <si>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</si>
  <si>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</si>
  <si>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</si>
  <si>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</si>
  <si>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</si>
  <si>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</si>
  <si>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</si>
  <si>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</si>
  <si>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</si>
  <si>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</si>
  <si>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</si>
  <si>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</si>
  <si>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</si>
  <si>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</si>
  <si>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</si>
  <si>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</si>
  <si>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</si>
  <si>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</si>
  <si>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</si>
  <si>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</si>
  <si>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</si>
  <si>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</si>
  <si>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</si>
  <si>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</si>
  <si>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</si>
  <si>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</si>
  <si>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</si>
  <si>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</si>
  <si>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</si>
  <si>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</si>
  <si>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</si>
  <si>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</si>
  <si>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</si>
  <si>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</si>
  <si>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</si>
  <si>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</si>
  <si>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</si>
  <si>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</si>
  <si>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</si>
  <si>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</si>
  <si>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</si>
  <si>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</si>
  <si>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</si>
  <si>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</si>
  <si>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</si>
  <si>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</si>
  <si>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</si>
  <si>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</si>
  <si>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</si>
  <si>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</si>
  <si>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</si>
  <si>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</si>
  <si>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</si>
  <si>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</si>
  <si>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</si>
  <si>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</si>
  <si>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</si>
  <si>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</si>
  <si>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</si>
  <si>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</si>
  <si>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</si>
  <si>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</si>
  <si>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</si>
  <si>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</si>
  <si>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</si>
  <si>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</si>
  <si>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</si>
  <si>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</si>
  <si>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</si>
  <si>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</si>
  <si>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</si>
  <si>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</si>
  <si>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</si>
  <si>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</si>
  <si>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</si>
  <si>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</si>
  <si>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</si>
  <si>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</si>
  <si>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</si>
  <si>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</si>
  <si>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</si>
  <si>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</si>
  <si>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</si>
  <si>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</si>
  <si>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</si>
  <si>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</si>
  <si>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</si>
  <si>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</si>
  <si>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</si>
  <si>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</si>
  <si>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</si>
  <si>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</si>
  <si>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</si>
  <si>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</si>
  <si>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</si>
  <si>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</si>
  <si>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</si>
  <si>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</si>
  <si>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</si>
  <si>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</si>
  <si>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</si>
  <si>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</si>
  <si>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</si>
  <si>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</si>
  <si>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</si>
  <si>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</si>
  <si>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</si>
  <si>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</si>
  <si>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</si>
  <si>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</si>
  <si>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</si>
  <si>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</si>
  <si>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</si>
  <si>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</si>
  <si>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</si>
  <si>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</si>
  <si>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</si>
  <si>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</si>
  <si>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</si>
  <si>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</si>
  <si>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</si>
  <si>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</si>
  <si>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</si>
  <si>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</si>
  <si>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</si>
  <si>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</si>
  <si>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</si>
  <si>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</si>
  <si>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</si>
  <si>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</si>
  <si>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</si>
  <si>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</si>
  <si>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</si>
  <si>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</si>
  <si>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</si>
  <si>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</si>
  <si>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</si>
  <si>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</si>
  <si>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</si>
  <si>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</si>
  <si>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</si>
  <si>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</si>
  <si>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</si>
  <si>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</si>
  <si>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</si>
  <si>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</si>
  <si>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</si>
  <si>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</si>
  <si>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</si>
  <si>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</si>
  <si>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</si>
  <si>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</si>
  <si>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</si>
  <si>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</si>
  <si>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</si>
  <si>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</si>
  <si>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</si>
  <si>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</si>
  <si>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</si>
  <si>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</si>
  <si>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</si>
  <si>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</si>
  <si>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</si>
  <si>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</si>
  <si>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</si>
  <si>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</si>
  <si>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</si>
  <si>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</si>
  <si>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</si>
  <si>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</si>
  <si>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</si>
  <si>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</si>
  <si>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</si>
  <si>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</si>
  <si>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</si>
  <si>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</si>
  <si>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</si>
  <si>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</si>
  <si>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</si>
  <si>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</si>
  <si>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</si>
  <si>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</si>
  <si>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</si>
  <si>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</si>
  <si>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</si>
  <si>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</si>
  <si>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</si>
  <si>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</si>
  <si>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</si>
  <si>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</si>
  <si>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</si>
  <si>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</si>
  <si>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</si>
  <si>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</si>
  <si>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</si>
  <si>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</si>
  <si>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</si>
  <si>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</si>
  <si>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</si>
  <si>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</si>
  <si>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</si>
  <si>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</si>
  <si>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</si>
  <si>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</si>
  <si>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</si>
  <si>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</si>
  <si>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</si>
  <si>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</si>
  <si>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</si>
  <si>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</si>
  <si>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</si>
  <si>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</si>
  <si>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</si>
  <si>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</si>
  <si>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</si>
  <si>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</si>
  <si>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</si>
  <si>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</si>
  <si>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</si>
  <si>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</si>
  <si>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</si>
  <si>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</si>
  <si>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</si>
  <si>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</si>
  <si>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</si>
  <si>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</si>
  <si>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</si>
  <si>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</si>
  <si>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</si>
  <si>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</si>
  <si>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</si>
  <si>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</si>
  <si>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</si>
  <si>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</si>
  <si>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</si>
  <si>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</si>
  <si>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</si>
  <si>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</si>
  <si>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</si>
  <si>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</si>
  <si>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</si>
  <si>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</si>
  <si>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</si>
  <si>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</si>
  <si>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</si>
  <si>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</si>
  <si>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</si>
  <si>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</si>
  <si>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</si>
  <si>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</si>
  <si>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</si>
  <si>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</si>
  <si>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</si>
  <si>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</si>
  <si>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</si>
  <si>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</si>
  <si>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</si>
  <si>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</si>
  <si>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</si>
  <si>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</si>
  <si>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</si>
  <si>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</si>
  <si>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</si>
  <si>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</si>
  <si>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</si>
  <si>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</si>
  <si>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</si>
  <si>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</si>
  <si>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</si>
  <si>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</si>
  <si>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</si>
  <si>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</si>
  <si>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</si>
  <si>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</si>
  <si>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</si>
  <si>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</si>
  <si>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</si>
  <si>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</si>
  <si>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</si>
  <si>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</si>
  <si>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</si>
  <si>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</si>
  <si>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</si>
  <si>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</si>
  <si>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</si>
  <si>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</si>
  <si>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</si>
  <si>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</si>
  <si>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</si>
  <si>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</si>
  <si>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</si>
  <si>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</si>
  <si>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</si>
  <si>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</si>
  <si>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</si>
  <si>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</si>
  <si>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</si>
  <si>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</si>
  <si>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</si>
  <si>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</si>
  <si>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</si>
  <si>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</si>
  <si>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</si>
  <si>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</si>
  <si>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</si>
  <si>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</si>
  <si>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</si>
  <si>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</si>
  <si>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</si>
  <si>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</si>
  <si>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</si>
  <si>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</si>
  <si>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</si>
  <si>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</si>
  <si>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</si>
  <si>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</si>
  <si>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</si>
  <si>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</si>
  <si>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</si>
  <si>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</si>
  <si>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</si>
  <si>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</si>
  <si>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</si>
  <si>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</si>
  <si>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</si>
  <si>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</si>
  <si>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</si>
  <si>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</si>
  <si>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</si>
  <si>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</si>
  <si>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</si>
  <si>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</si>
  <si>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</si>
  <si>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</si>
  <si>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</si>
  <si>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</si>
  <si>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</si>
  <si>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</si>
  <si>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</si>
  <si>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</si>
  <si>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</si>
  <si>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</si>
  <si>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</si>
  <si>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</si>
  <si>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</si>
  <si>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</si>
  <si>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</si>
  <si>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</si>
  <si>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</si>
  <si>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</si>
  <si>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</si>
  <si>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</si>
  <si>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</si>
  <si>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</si>
  <si>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</si>
  <si>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</si>
  <si>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</si>
  <si>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</si>
  <si>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</si>
  <si>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</si>
  <si>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</si>
  <si>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</si>
  <si>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</si>
  <si>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</si>
  <si>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</si>
  <si>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</si>
  <si>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</si>
  <si>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</si>
  <si>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</si>
  <si>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</si>
  <si>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</si>
  <si>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</si>
  <si>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</si>
  <si>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</si>
  <si>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</si>
  <si>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</si>
  <si>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</si>
  <si>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</si>
  <si>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</si>
  <si>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</si>
  <si>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</si>
  <si>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</si>
  <si>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</si>
  <si>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</si>
  <si>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</si>
  <si>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</si>
  <si>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</si>
  <si>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</si>
  <si>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</si>
  <si>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</si>
  <si>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</si>
  <si>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</si>
  <si>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</si>
  <si>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</si>
  <si>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</si>
  <si>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</si>
  <si>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</si>
  <si>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</si>
  <si>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</si>
  <si>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</si>
  <si>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</si>
  <si>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</si>
  <si>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</si>
  <si>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</si>
  <si>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</si>
  <si>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</si>
  <si>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</si>
  <si>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</si>
  <si>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</si>
  <si>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</si>
  <si>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</si>
  <si>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</si>
  <si>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</si>
  <si>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</si>
  <si>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</si>
  <si>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</si>
  <si>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</si>
  <si>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</si>
  <si>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</si>
  <si>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</si>
  <si>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</si>
  <si>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</si>
  <si>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</si>
  <si>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</si>
  <si>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</si>
  <si>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</si>
  <si>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</si>
  <si>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</si>
  <si>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</si>
  <si>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</si>
  <si>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</si>
  <si>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</si>
  <si>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</si>
  <si>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</si>
  <si>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</si>
  <si>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</si>
  <si>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</si>
  <si>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</si>
  <si>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</si>
  <si>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</si>
  <si>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</si>
  <si>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</si>
  <si>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</si>
  <si>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</si>
  <si>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</si>
  <si>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</si>
  <si>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</si>
  <si>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</si>
  <si>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</si>
  <si>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</si>
  <si>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</si>
  <si>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</si>
  <si>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</si>
  <si>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</si>
  <si>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</si>
  <si>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</si>
  <si>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</si>
  <si>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</si>
  <si>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</si>
  <si>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</si>
  <si>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</si>
  <si>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</si>
  <si>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</si>
  <si>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</si>
  <si>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</si>
  <si>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</si>
  <si>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</si>
  <si>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</si>
  <si>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</si>
  <si>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</si>
  <si>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</si>
  <si>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</si>
  <si>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</si>
  <si>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</si>
  <si>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</si>
  <si>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</si>
  <si>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</si>
  <si>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</si>
  <si>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</si>
  <si>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</si>
  <si>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</si>
  <si>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</si>
  <si>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</si>
  <si>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</si>
  <si>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</si>
  <si>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</si>
  <si>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</si>
  <si>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</si>
  <si>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</si>
  <si>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</si>
  <si>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</si>
  <si>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</si>
  <si>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</si>
  <si>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</si>
  <si>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</si>
  <si>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</si>
  <si>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</si>
  <si>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</si>
  <si>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</si>
  <si>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</si>
  <si>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</si>
  <si>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</si>
  <si>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</si>
  <si>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</si>
  <si>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</si>
  <si>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</si>
  <si>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</si>
  <si>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</si>
  <si>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</si>
  <si>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</si>
  <si>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</si>
  <si>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</si>
  <si>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</si>
  <si>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</si>
  <si>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</si>
  <si>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</si>
  <si>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</si>
  <si>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</si>
  <si>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</si>
  <si>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</si>
  <si>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</si>
  <si>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</si>
  <si>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</si>
  <si>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</si>
  <si>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</si>
  <si>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</si>
  <si>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</si>
  <si>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</si>
  <si>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</si>
  <si>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</si>
  <si>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</si>
  <si>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</si>
  <si>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</si>
  <si>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</si>
  <si>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</si>
  <si>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</si>
  <si>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</si>
  <si>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</si>
  <si>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</si>
  <si>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</si>
  <si>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</si>
  <si>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</si>
  <si>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</si>
  <si>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</si>
  <si>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</si>
  <si>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</si>
  <si>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</si>
  <si>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</si>
  <si>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</si>
  <si>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</si>
  <si>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</si>
  <si>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</si>
  <si>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</si>
  <si>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</si>
  <si>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</si>
  <si>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</si>
  <si>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</si>
  <si>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</si>
  <si>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</si>
  <si>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</si>
  <si>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</si>
  <si>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</si>
  <si>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</si>
  <si>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</si>
  <si>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</si>
  <si>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</si>
  <si>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</si>
  <si>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</si>
  <si>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</si>
  <si>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</si>
  <si>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</si>
  <si>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</si>
  <si>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</si>
  <si>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</si>
  <si>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</si>
  <si>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</si>
  <si>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</si>
  <si>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</si>
  <si>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</si>
  <si>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</si>
  <si>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</si>
  <si>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</si>
  <si>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</si>
  <si>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</si>
  <si>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</si>
  <si>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</si>
  <si>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</si>
  <si>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</si>
  <si>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</si>
  <si>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</si>
  <si>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</si>
  <si>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</si>
  <si>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</si>
  <si>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</si>
  <si>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</si>
  <si>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</si>
  <si>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</si>
  <si>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</si>
  <si>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</si>
  <si>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</si>
  <si>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</si>
  <si>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</si>
  <si>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</si>
  <si>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</si>
  <si>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</si>
  <si>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</si>
  <si>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</si>
  <si>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</si>
  <si>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</si>
  <si>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</si>
  <si>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</si>
  <si>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</si>
  <si>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</si>
  <si>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</si>
  <si>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</si>
  <si>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</si>
  <si>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</si>
  <si>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</si>
  <si>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</si>
  <si>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</si>
  <si>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</si>
  <si>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</si>
  <si>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</si>
  <si>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</si>
  <si>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</si>
  <si>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</si>
  <si>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</si>
  <si>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</si>
  <si>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</si>
  <si>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</si>
  <si>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</si>
  <si>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</si>
  <si>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</si>
  <si>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</si>
  <si>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</si>
  <si>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</si>
  <si>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</si>
  <si>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</si>
  <si>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</si>
  <si>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</si>
  <si>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</si>
  <si>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</si>
  <si>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</si>
  <si>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</si>
  <si>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</si>
  <si>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</si>
  <si>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</si>
  <si>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</si>
  <si>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</si>
  <si>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</si>
  <si>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</si>
  <si>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</si>
  <si>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</si>
  <si>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</si>
  <si>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</si>
  <si>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</si>
  <si>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</si>
  <si>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</si>
  <si>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</si>
  <si>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</si>
  <si>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</si>
  <si>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</si>
  <si>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</si>
  <si>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</si>
  <si>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</si>
  <si>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</si>
  <si>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</si>
  <si>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</si>
  <si>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</si>
  <si>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</si>
  <si>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</si>
  <si>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</si>
  <si>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</si>
  <si>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</si>
  <si>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</si>
  <si>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</si>
  <si>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</si>
  <si>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</si>
  <si>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</si>
  <si>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</si>
  <si>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</si>
  <si>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</si>
  <si>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</si>
  <si>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</si>
  <si>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</si>
  <si>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</si>
  <si>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</si>
  <si>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</si>
  <si>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</si>
  <si>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</si>
  <si>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</si>
  <si>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</si>
  <si>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</si>
  <si>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</si>
  <si>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</si>
  <si>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</si>
  <si>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</si>
  <si>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</si>
  <si>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</si>
  <si>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</si>
  <si>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</si>
  <si>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</si>
  <si>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</si>
  <si>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</si>
  <si>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</si>
  <si>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</si>
  <si>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</si>
  <si>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</si>
  <si>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</si>
  <si>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</si>
  <si>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</si>
  <si>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</si>
  <si>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</si>
  <si>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</si>
  <si>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</si>
  <si>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</si>
  <si>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</si>
  <si>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</si>
  <si>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</si>
  <si>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</si>
  <si>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</si>
  <si>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</si>
  <si>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</si>
  <si>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</si>
  <si>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</si>
  <si>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</si>
  <si>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</si>
  <si>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</si>
  <si>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</si>
  <si>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</si>
  <si>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</si>
  <si>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</si>
  <si>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</si>
  <si>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</si>
  <si>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</si>
  <si>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</si>
  <si>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</si>
  <si>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</si>
  <si>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</si>
  <si>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</si>
  <si>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</si>
  <si>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</si>
  <si>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</si>
  <si>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</si>
  <si>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</si>
  <si>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</si>
  <si>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</si>
  <si>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</si>
  <si>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</si>
  <si>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</si>
  <si>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</si>
  <si>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</si>
  <si>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</si>
  <si>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</si>
  <si>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</si>
  <si>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</si>
  <si>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</si>
  <si>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</si>
  <si>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</si>
  <si>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</si>
  <si>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</si>
  <si>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</si>
  <si>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</si>
  <si>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</si>
  <si>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</si>
  <si>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</si>
  <si>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</si>
  <si>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</si>
  <si>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</si>
  <si>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</si>
  <si>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</si>
  <si>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</si>
  <si>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</si>
  <si>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</si>
  <si>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</si>
  <si>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</si>
  <si>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</si>
  <si>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</si>
  <si>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</si>
  <si>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</si>
  <si>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</si>
  <si>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</si>
  <si>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</si>
  <si>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</si>
  <si>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</si>
  <si>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</si>
  <si>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</si>
  <si>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</si>
  <si>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</si>
  <si>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</si>
  <si>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</si>
  <si>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</si>
  <si>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</si>
  <si>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</si>
  <si>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</si>
  <si>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</si>
  <si>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</si>
  <si>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</si>
  <si>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</si>
  <si>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</si>
  <si>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</si>
  <si>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</si>
  <si>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</si>
  <si>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</si>
  <si>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</si>
  <si>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</si>
  <si>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</si>
  <si>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</si>
  <si>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</si>
  <si>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</si>
  <si>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</si>
  <si>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</si>
  <si>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</si>
  <si>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</si>
  <si>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</si>
  <si>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</si>
  <si>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</si>
  <si>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</si>
  <si>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</si>
  <si>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</si>
  <si>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</si>
  <si>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</si>
  <si>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</si>
  <si>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</si>
  <si>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</si>
  <si>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</si>
  <si>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</si>
  <si>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</si>
  <si>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</si>
  <si>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</si>
  <si>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</si>
  <si>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</si>
  <si>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</si>
  <si>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</si>
  <si>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</si>
  <si>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</si>
  <si>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</si>
  <si>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</si>
  <si>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</si>
  <si>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</si>
  <si>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</si>
  <si>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</si>
  <si>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</si>
  <si>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</si>
  <si>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</si>
  <si>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</si>
  <si>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</si>
  <si>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</si>
  <si>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</si>
  <si>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</si>
  <si>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</si>
  <si>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</si>
  <si>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</si>
  <si>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</si>
  <si>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</si>
  <si>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</si>
  <si>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</si>
  <si>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</si>
  <si>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</si>
  <si>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</si>
  <si>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</si>
  <si>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</si>
  <si>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</si>
  <si>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</si>
  <si>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</si>
  <si>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</si>
  <si>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</si>
  <si>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</si>
  <si>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</si>
  <si>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</si>
  <si>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</si>
  <si>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</si>
  <si>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</si>
  <si>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</si>
  <si>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</si>
  <si>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</si>
  <si>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</si>
  <si>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</si>
  <si>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</si>
  <si>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</si>
  <si>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</si>
  <si>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</si>
  <si>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</si>
  <si>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</si>
  <si>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</si>
  <si>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</si>
  <si>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</si>
  <si>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</si>
  <si>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</si>
  <si>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</si>
  <si>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</si>
  <si>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</si>
  <si>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</si>
  <si>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</si>
  <si>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</si>
  <si>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</si>
  <si>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</si>
  <si>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</si>
  <si>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</si>
  <si>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</si>
  <si>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</si>
  <si>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</si>
  <si>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</si>
  <si>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</si>
  <si>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</si>
  <si>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</si>
  <si>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</si>
  <si>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</si>
  <si>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</si>
  <si>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</si>
  <si>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</si>
  <si>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</si>
  <si>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</si>
  <si>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</si>
  <si>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</si>
  <si>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</si>
  <si>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</si>
  <si>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</si>
  <si>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</si>
  <si>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</si>
  <si>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</si>
  <si>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</si>
  <si>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</si>
  <si>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</si>
  <si>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</si>
  <si>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</si>
  <si>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</si>
  <si>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</si>
  <si>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</si>
  <si>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</si>
  <si>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</si>
  <si>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</si>
  <si>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</si>
  <si>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</si>
  <si>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</si>
  <si>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</si>
  <si>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</si>
  <si>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</si>
  <si>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</si>
  <si>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</si>
  <si>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</si>
  <si>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</si>
  <si>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</si>
  <si>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</si>
  <si>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</si>
  <si>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</si>
  <si>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</si>
  <si>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</si>
  <si>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</si>
  <si>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</si>
  <si>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</si>
  <si>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</si>
  <si>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</si>
  <si>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</si>
  <si>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</si>
  <si>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</si>
  <si>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</si>
  <si>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</si>
  <si>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</si>
  <si>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</si>
  <si>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</si>
  <si>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</si>
  <si>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</si>
  <si>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</si>
  <si>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</si>
  <si>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</si>
  <si>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</si>
  <si>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</si>
  <si>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</si>
  <si>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</si>
  <si>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</si>
  <si>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</si>
  <si>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</si>
  <si>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</si>
  <si>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</si>
  <si>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</si>
  <si>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</si>
  <si>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</si>
  <si>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</si>
  <si>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</si>
  <si>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</si>
  <si>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</si>
  <si>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</si>
  <si>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</si>
  <si>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</si>
  <si>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</si>
  <si>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</si>
  <si>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</si>
  <si>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</si>
  <si>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</si>
  <si>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</si>
  <si>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</si>
  <si>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</si>
  <si>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</si>
  <si>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</si>
  <si>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</si>
  <si>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</si>
  <si>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</si>
  <si>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</si>
  <si>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</si>
  <si>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</si>
  <si>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</si>
  <si>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</si>
  <si>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</si>
  <si>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</si>
  <si>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</si>
  <si>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</si>
  <si>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</si>
  <si>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</si>
  <si>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</si>
  <si>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</si>
  <si>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</si>
  <si>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</si>
  <si>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</si>
  <si>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</si>
  <si>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</si>
  <si>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</si>
  <si>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</si>
  <si>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</si>
  <si>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</si>
  <si>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</si>
  <si>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</si>
  <si>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</si>
  <si>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</si>
  <si>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</si>
  <si>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</si>
  <si>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</si>
  <si>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</si>
  <si>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</si>
  <si>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</si>
  <si>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</si>
  <si>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</si>
  <si>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</si>
  <si>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</si>
  <si>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</si>
  <si>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</si>
  <si>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</si>
  <si>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</si>
  <si>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</si>
  <si>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</si>
  <si>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</si>
  <si>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</si>
  <si>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</si>
  <si>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</si>
  <si>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</si>
  <si>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</si>
  <si>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</si>
  <si>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</si>
  <si>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</si>
  <si>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</si>
  <si>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</si>
  <si>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</si>
  <si>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</si>
  <si>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</si>
  <si>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</si>
  <si>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</si>
  <si>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</si>
  <si>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</si>
  <si>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</si>
  <si>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</si>
  <si>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</si>
  <si>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</si>
  <si>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</si>
  <si>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</si>
  <si>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</si>
  <si>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</si>
  <si>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</si>
  <si>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</si>
  <si>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</si>
  <si>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</si>
  <si>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</si>
  <si>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</si>
  <si>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</si>
  <si>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</si>
  <si>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</si>
  <si>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</si>
  <si>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</si>
  <si>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</si>
  <si>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</si>
  <si>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</si>
  <si>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</si>
  <si>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</si>
  <si>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</si>
  <si>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</si>
  <si>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</si>
  <si>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</si>
  <si>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</si>
  <si>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</si>
  <si>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</si>
  <si>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</si>
  <si>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</si>
  <si>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</si>
  <si>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</si>
  <si>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</si>
  <si>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</si>
  <si>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</si>
  <si>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</si>
  <si>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</si>
  <si>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</si>
  <si>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</si>
  <si>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</si>
  <si>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</si>
  <si>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</si>
  <si>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</si>
  <si>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</si>
  <si>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</si>
  <si>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</si>
  <si>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</si>
  <si>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</si>
  <si>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</si>
  <si>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</si>
  <si>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</si>
  <si>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</si>
  <si>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</si>
  <si>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</si>
  <si>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</si>
  <si>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</si>
  <si>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</si>
  <si>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</si>
  <si>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</si>
  <si>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</si>
  <si>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</si>
  <si>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</si>
  <si>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</si>
  <si>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</si>
  <si>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</si>
  <si>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</si>
  <si>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</si>
  <si>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</si>
  <si>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</si>
  <si>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</si>
  <si>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</si>
  <si>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</si>
  <si>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</si>
  <si>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</si>
  <si>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</si>
  <si>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</si>
  <si>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</si>
  <si>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</si>
  <si>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</si>
  <si>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</si>
  <si>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</si>
  <si>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</si>
  <si>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</si>
  <si>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</si>
  <si>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</si>
  <si>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</si>
  <si>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</si>
  <si>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</si>
  <si>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</si>
  <si>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</si>
  <si>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</si>
  <si>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</si>
  <si>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</si>
  <si>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</si>
  <si>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</si>
  <si>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</si>
  <si>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</si>
  <si>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</si>
  <si>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</si>
  <si>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</si>
  <si>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</si>
  <si>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</si>
  <si>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</si>
  <si>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</si>
  <si>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</si>
  <si>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</si>
  <si>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</si>
  <si>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</si>
  <si>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</si>
  <si>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</si>
  <si>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</si>
  <si>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</si>
  <si>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</si>
  <si>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</si>
  <si>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</si>
  <si>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</si>
  <si>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</si>
  <si>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</si>
  <si>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</si>
  <si>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</si>
  <si>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</si>
  <si>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</si>
  <si>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</si>
  <si>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</si>
  <si>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</si>
  <si>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</si>
  <si>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</si>
  <si>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</si>
  <si>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</si>
  <si>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</si>
  <si>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</si>
  <si>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</si>
  <si>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</si>
  <si>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</si>
  <si>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</si>
  <si>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</si>
  <si>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</si>
  <si>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</si>
  <si>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</si>
  <si>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</si>
  <si>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</si>
  <si>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</si>
  <si>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</si>
  <si>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</si>
  <si>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</si>
  <si>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</si>
  <si>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</si>
  <si>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</si>
  <si>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</si>
  <si>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</si>
  <si>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</si>
  <si>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</si>
  <si>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</si>
  <si>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</si>
  <si>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</si>
  <si>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</si>
  <si>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</si>
  <si>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</si>
  <si>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</si>
  <si>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</si>
  <si>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</si>
  <si>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</si>
  <si>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</si>
  <si>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</si>
  <si>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</si>
  <si>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</si>
  <si>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</si>
  <si>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</si>
  <si>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</si>
  <si>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</si>
  <si>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</si>
  <si>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</si>
  <si>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</si>
  <si>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</si>
  <si>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</si>
  <si>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</si>
  <si>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</si>
  <si>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</si>
  <si>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</si>
  <si>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</si>
  <si>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</si>
  <si>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</si>
  <si>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</si>
  <si>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</si>
  <si>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</si>
  <si>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</si>
  <si>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</si>
  <si>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</si>
  <si>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</si>
  <si>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</si>
  <si>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</si>
  <si>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</si>
  <si>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</si>
  <si>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</si>
  <si>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</si>
  <si>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</si>
  <si>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</si>
  <si>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</si>
  <si>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</si>
  <si>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</si>
  <si>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</si>
  <si>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</si>
  <si>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</si>
  <si>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</si>
  <si>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</si>
  <si>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</si>
  <si>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</si>
  <si>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</si>
  <si>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</si>
  <si>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</si>
  <si>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</si>
  <si>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</si>
  <si>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</si>
  <si>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</si>
  <si>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</si>
  <si>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</si>
  <si>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</si>
  <si>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</si>
  <si>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</si>
  <si>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</si>
  <si>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</si>
  <si>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</si>
  <si>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</si>
  <si>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</si>
  <si>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</si>
  <si>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</si>
  <si>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</si>
  <si>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</si>
  <si>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</si>
  <si>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</si>
  <si>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</si>
  <si>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</si>
  <si>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</si>
  <si>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</si>
  <si>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</si>
  <si>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</si>
  <si>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</si>
  <si>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</si>
  <si>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</si>
  <si>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</si>
  <si>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</si>
  <si>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</si>
  <si>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</si>
  <si>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</si>
  <si>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</si>
  <si>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</si>
  <si>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</si>
  <si>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</si>
  <si>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</si>
  <si>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</si>
  <si>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</si>
  <si>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</si>
  <si>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</si>
  <si>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</si>
  <si>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</si>
  <si>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</si>
  <si>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</si>
  <si>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</si>
  <si>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</si>
  <si>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</si>
  <si>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</si>
  <si>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</si>
  <si>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</si>
  <si>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</si>
  <si>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</si>
  <si>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</si>
  <si>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</si>
  <si>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</si>
  <si>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</si>
  <si>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</si>
  <si>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</si>
  <si>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</si>
  <si>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</si>
  <si>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</si>
  <si>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</si>
  <si>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</si>
  <si>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</si>
  <si>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</si>
  <si>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</si>
  <si>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</si>
  <si>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</si>
  <si>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</si>
  <si>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</si>
  <si>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</si>
  <si>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</si>
  <si>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</si>
  <si>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</si>
  <si>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</si>
  <si>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</si>
  <si>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</si>
  <si>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</si>
  <si>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</si>
  <si>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</si>
  <si>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</si>
  <si>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</si>
  <si>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</si>
  <si>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</si>
  <si>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</si>
  <si>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</si>
  <si>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</si>
  <si>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</si>
  <si>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</si>
  <si>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</si>
  <si>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</si>
  <si>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</si>
  <si>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</si>
  <si>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</si>
  <si>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</si>
  <si>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</si>
  <si>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</si>
  <si>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</si>
  <si>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</si>
  <si>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</si>
  <si>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</si>
  <si>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</si>
  <si>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</si>
  <si>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</si>
  <si>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</si>
  <si>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</si>
  <si>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</si>
  <si>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</si>
  <si>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</si>
  <si>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</si>
  <si>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</si>
  <si>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</si>
  <si>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</si>
  <si>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</si>
  <si>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</si>
  <si>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</si>
  <si>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</si>
  <si>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</si>
  <si>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</si>
  <si>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</si>
  <si>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</si>
  <si>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</si>
  <si>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</si>
  <si>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</si>
  <si>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</si>
  <si>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</si>
  <si>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</si>
  <si>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</si>
  <si>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</si>
  <si>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</si>
  <si>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</si>
  <si>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</si>
  <si>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</si>
  <si>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</si>
  <si>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</si>
  <si>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</si>
  <si>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</si>
  <si>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</si>
  <si>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</si>
  <si>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</si>
  <si>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</si>
  <si>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</si>
  <si>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</si>
  <si>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</si>
  <si>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</si>
  <si>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</si>
  <si>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</si>
  <si>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</si>
  <si>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</si>
  <si>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</si>
  <si>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</si>
  <si>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</si>
  <si>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</si>
  <si>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</si>
  <si>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</si>
  <si>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</si>
  <si>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</si>
  <si>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</si>
  <si>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</si>
  <si>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</si>
  <si>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</si>
  <si>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</si>
  <si>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</si>
  <si>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</si>
  <si>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</si>
  <si>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</si>
  <si>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</si>
  <si>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</si>
  <si>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</si>
  <si>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</si>
  <si>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</si>
  <si>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</si>
  <si>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</si>
  <si>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</si>
  <si>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</si>
  <si>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</si>
  <si>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</si>
  <si>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</si>
  <si>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</si>
  <si>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</si>
  <si>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</si>
  <si>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</si>
  <si>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</si>
  <si>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</si>
  <si>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</si>
  <si>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</si>
  <si>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</si>
  <si>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</si>
  <si>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</si>
  <si>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</si>
  <si>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</si>
  <si>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</si>
  <si>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</si>
  <si>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</si>
  <si>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</si>
  <si>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</si>
  <si>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</si>
  <si>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</si>
  <si>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</si>
  <si>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</si>
  <si>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</si>
  <si>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</si>
  <si>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</si>
  <si>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</si>
  <si>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</si>
  <si>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</si>
  <si>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</si>
  <si>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</si>
  <si>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</si>
  <si>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</si>
  <si>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</si>
  <si>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</si>
  <si>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</si>
  <si>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</si>
  <si>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</si>
  <si>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</si>
  <si>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</si>
  <si>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</si>
  <si>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</si>
  <si>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</si>
  <si>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</si>
  <si>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</si>
  <si>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</si>
  <si>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</si>
  <si>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</si>
  <si>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</si>
  <si>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</si>
  <si>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</si>
  <si>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</si>
  <si>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</si>
  <si>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</si>
  <si>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</si>
  <si>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</si>
  <si>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</si>
  <si>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</si>
  <si>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</si>
  <si>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</si>
  <si>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</si>
  <si>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</si>
  <si>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</si>
  <si>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</si>
  <si>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</si>
  <si>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</si>
  <si>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</si>
  <si>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</si>
  <si>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</si>
  <si>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</si>
  <si>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</si>
  <si>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</si>
  <si>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</si>
  <si>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</si>
  <si>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</si>
  <si>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</si>
  <si>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</si>
  <si>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</si>
  <si>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</si>
  <si>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</si>
  <si>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</si>
  <si>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</si>
  <si>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</si>
  <si>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</si>
  <si>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</si>
  <si>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</si>
  <si>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</si>
  <si>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</si>
  <si>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</si>
  <si>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</si>
  <si>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</si>
  <si>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</si>
  <si>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</si>
  <si>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</si>
  <si>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</si>
  <si>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</si>
  <si>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</si>
  <si>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</si>
  <si>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</si>
  <si>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</si>
  <si>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</si>
  <si>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</si>
  <si>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</si>
  <si>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</si>
  <si>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</si>
  <si>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</si>
  <si>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</si>
  <si>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</si>
  <si>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</si>
  <si>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</si>
  <si>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</si>
  <si>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</si>
  <si>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</si>
  <si>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</si>
  <si>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</si>
  <si>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</si>
  <si>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</si>
  <si>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</si>
  <si>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</si>
  <si>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</si>
  <si>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</si>
  <si>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</si>
  <si>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</si>
  <si>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</si>
  <si>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</si>
  <si>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</si>
  <si>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</si>
  <si>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</si>
  <si>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</si>
  <si>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</si>
  <si>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</si>
  <si>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</si>
  <si>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</si>
  <si>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</si>
  <si>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</si>
  <si>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</si>
  <si>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</si>
  <si>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</si>
  <si>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</si>
  <si>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</si>
  <si>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</si>
  <si>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</si>
  <si>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</si>
  <si>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</si>
  <si>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</si>
  <si>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</si>
  <si>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</si>
  <si>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</si>
  <si>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</si>
  <si>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</si>
  <si>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</si>
  <si>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</si>
  <si>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</si>
  <si>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</si>
  <si>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</si>
  <si>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</si>
  <si>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</si>
  <si>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</si>
  <si>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</si>
  <si>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</si>
  <si>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</si>
  <si>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</si>
  <si>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</si>
  <si>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</si>
  <si>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</si>
  <si>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</si>
  <si>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</si>
  <si>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</si>
  <si>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</si>
  <si>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</si>
  <si>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</si>
  <si>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</si>
  <si>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</si>
  <si>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</si>
  <si>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</si>
  <si>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</si>
  <si>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</si>
  <si>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</si>
  <si>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</si>
  <si>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</si>
  <si>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</si>
  <si>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</si>
  <si>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</si>
  <si>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</si>
  <si>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</si>
  <si>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</si>
  <si>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</si>
  <si>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</si>
  <si>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</si>
  <si>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</si>
  <si>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</si>
  <si>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</si>
  <si>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</si>
  <si>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</si>
  <si>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</si>
  <si>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</si>
  <si>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</si>
  <si>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</si>
  <si>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</si>
  <si>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</si>
  <si>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</si>
  <si>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</si>
  <si>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</si>
  <si>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</si>
  <si>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</si>
  <si>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</si>
  <si>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</si>
  <si>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</si>
  <si>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</si>
  <si>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</si>
  <si>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</si>
  <si>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</si>
  <si>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</si>
  <si>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</si>
  <si>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</si>
  <si>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</si>
  <si>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</si>
  <si>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</si>
  <si>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</si>
  <si>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</si>
  <si>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</si>
  <si>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</si>
  <si>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</si>
  <si>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</si>
  <si>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</si>
  <si>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</si>
  <si>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</si>
  <si>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</si>
  <si>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</si>
  <si>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</si>
  <si>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</si>
  <si>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</si>
  <si>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</si>
  <si>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</si>
  <si>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</si>
  <si>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</si>
  <si>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</si>
  <si>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</si>
  <si>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</si>
  <si>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</si>
  <si>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</si>
  <si>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</si>
  <si>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</si>
  <si>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</si>
  <si>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</si>
  <si>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</si>
  <si>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</si>
  <si>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</si>
  <si>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</si>
  <si>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</si>
  <si>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</si>
  <si>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</si>
  <si>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</si>
  <si>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</si>
  <si>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</si>
  <si>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</si>
  <si>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</si>
  <si>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</si>
  <si>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</si>
  <si>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</si>
  <si>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</si>
  <si>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</si>
  <si>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</si>
  <si>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</si>
  <si>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</si>
  <si>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</si>
  <si>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</si>
  <si>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</si>
  <si>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</si>
  <si>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</si>
  <si>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</si>
  <si>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</si>
  <si>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</si>
  <si>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</si>
  <si>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</si>
  <si>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</si>
  <si>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</si>
  <si>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</si>
  <si>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</si>
  <si>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</si>
  <si>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</si>
  <si>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</si>
  <si>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</si>
  <si>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</si>
  <si>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</si>
  <si>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</si>
  <si>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</si>
  <si>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</si>
  <si>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</si>
  <si>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</si>
  <si>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</si>
  <si>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</si>
  <si>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</si>
  <si>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</si>
  <si>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</si>
  <si>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</si>
  <si>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</si>
  <si>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</si>
  <si>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</si>
  <si>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</si>
  <si>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</si>
  <si>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</si>
  <si>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</si>
  <si>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</si>
  <si>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</si>
  <si>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</si>
  <si>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</si>
  <si>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</si>
  <si>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</si>
  <si>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</si>
  <si>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</si>
  <si>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</si>
  <si>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</si>
  <si>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</si>
  <si>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</si>
  <si>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</si>
  <si>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</si>
  <si>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</si>
  <si>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</si>
  <si>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</si>
  <si>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</si>
  <si>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</si>
  <si>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</si>
  <si>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</si>
  <si>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</si>
  <si>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</si>
  <si>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</si>
  <si>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</si>
  <si>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</si>
  <si>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</si>
  <si>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</si>
  <si>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</si>
  <si>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</si>
  <si>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</si>
  <si>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</si>
  <si>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</si>
  <si>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</si>
  <si>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</si>
  <si>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</si>
  <si>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</si>
  <si>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</si>
  <si>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</si>
  <si>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</si>
  <si>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</si>
  <si>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</si>
  <si>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</si>
  <si>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</si>
  <si>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</si>
  <si>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</si>
  <si>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</si>
  <si>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</si>
  <si>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</si>
  <si>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</si>
  <si>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</si>
  <si>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</si>
  <si>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</si>
  <si>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</si>
  <si>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</si>
  <si>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</si>
  <si>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</si>
  <si>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</si>
  <si>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</si>
  <si>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</si>
  <si>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</si>
  <si>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</si>
  <si>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</si>
  <si>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</si>
  <si>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</si>
  <si>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</si>
  <si>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</si>
  <si>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</si>
  <si>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</si>
  <si>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</si>
  <si>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</si>
  <si>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</si>
  <si>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</si>
  <si>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</si>
  <si>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</si>
  <si>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</si>
  <si>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</si>
  <si>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</si>
  <si>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</si>
  <si>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</si>
  <si>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</si>
  <si>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</si>
  <si>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</si>
  <si>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</si>
  <si>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</si>
  <si>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</si>
  <si>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</si>
  <si>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</si>
  <si>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</si>
  <si>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</si>
  <si>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</si>
  <si>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</si>
  <si>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</si>
  <si>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</si>
  <si>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</si>
  <si>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</si>
  <si>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</si>
  <si>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</si>
  <si>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</si>
  <si>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</si>
  <si>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</si>
  <si>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</si>
  <si>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</si>
  <si>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</si>
  <si>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</si>
  <si>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</si>
  <si>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</si>
  <si>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</si>
  <si>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</si>
  <si>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</si>
  <si>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</si>
  <si>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</si>
  <si>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</si>
  <si>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</si>
  <si>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</si>
  <si>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</si>
  <si>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</si>
  <si>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</si>
  <si>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</si>
  <si>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</si>
  <si>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</si>
  <si>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</si>
  <si>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</si>
  <si>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</si>
  <si>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</si>
  <si>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</si>
  <si>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</si>
  <si>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</si>
  <si>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</si>
  <si>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</si>
  <si>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</si>
  <si>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</si>
  <si>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</si>
  <si>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</si>
  <si>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</si>
  <si>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</si>
  <si>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</si>
  <si>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</si>
  <si>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</si>
  <si>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</si>
  <si>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</si>
  <si>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</si>
  <si>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</si>
  <si>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</si>
  <si>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</si>
  <si>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</si>
  <si>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</si>
  <si>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</si>
  <si>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</si>
  <si>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</si>
  <si>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</si>
  <si>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</si>
  <si>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</si>
  <si>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</si>
  <si>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</si>
  <si>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</si>
  <si>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</si>
  <si>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</si>
  <si>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</si>
  <si>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</si>
  <si>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</si>
  <si>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</si>
  <si>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</si>
  <si>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</si>
  <si>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</si>
  <si>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</si>
  <si>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</si>
  <si>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</si>
  <si>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</si>
  <si>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</si>
  <si>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</si>
  <si>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</si>
  <si>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</si>
  <si>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</si>
  <si>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</si>
  <si>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</si>
  <si>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</si>
  <si>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</si>
  <si>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</si>
  <si>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</si>
  <si>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</si>
  <si>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</si>
  <si>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</si>
  <si>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</si>
  <si>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</si>
  <si>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</si>
  <si>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</si>
  <si>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</si>
  <si>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</si>
  <si>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</si>
  <si>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</si>
  <si>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</si>
  <si>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</si>
  <si>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</si>
  <si>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</si>
  <si>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</si>
  <si>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</si>
  <si>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</si>
  <si>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</si>
  <si>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</si>
  <si>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</si>
  <si>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</si>
  <si>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</si>
  <si>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</si>
  <si>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</si>
  <si>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</si>
  <si>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</si>
  <si>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</si>
  <si>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</si>
  <si>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</si>
  <si>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</si>
  <si>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</si>
  <si>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</si>
  <si>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</si>
  <si>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</si>
  <si>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</si>
  <si>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</si>
  <si>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</si>
  <si>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</si>
  <si>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</si>
  <si>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</si>
  <si>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</si>
  <si>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</si>
  <si>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</si>
  <si>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</si>
  <si>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</si>
  <si>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</si>
  <si>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</si>
  <si>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</si>
  <si>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</si>
  <si>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</si>
  <si>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</si>
  <si>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</si>
  <si>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</si>
  <si>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</si>
  <si>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</si>
  <si>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</si>
  <si>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</si>
  <si>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</si>
  <si>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</si>
  <si>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</si>
  <si>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</si>
  <si>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</si>
  <si>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</si>
  <si>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</si>
  <si>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</si>
  <si>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</si>
  <si>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</si>
  <si>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</si>
  <si>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</si>
  <si>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</si>
  <si>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</si>
  <si>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</si>
  <si>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</si>
  <si>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</si>
  <si>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</si>
  <si>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</si>
  <si>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</si>
  <si>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</si>
  <si>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</si>
  <si>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</si>
  <si>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</si>
  <si>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</si>
  <si>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</si>
  <si>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</si>
  <si>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</si>
  <si>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</si>
  <si>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</si>
  <si>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</si>
  <si>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</si>
  <si>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</si>
  <si>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</si>
  <si>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</si>
  <si>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</si>
  <si>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</si>
  <si>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</si>
  <si>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</si>
  <si>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</si>
  <si>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</si>
  <si>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</si>
  <si>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</si>
  <si>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</si>
  <si>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</si>
  <si>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</si>
  <si>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</si>
  <si>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</si>
  <si>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</si>
  <si>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</si>
  <si>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</si>
  <si>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</si>
  <si>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</si>
  <si>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</si>
  <si>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</si>
  <si>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</si>
  <si>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</si>
  <si>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</si>
  <si>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</si>
  <si>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</si>
  <si>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</si>
  <si>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</si>
  <si>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</si>
  <si>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</si>
  <si>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</si>
  <si>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</si>
  <si>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</si>
  <si>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</si>
  <si>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</si>
  <si>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</si>
  <si>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</si>
  <si>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</si>
  <si>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</si>
  <si>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</si>
  <si>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</si>
  <si>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</si>
  <si>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</si>
  <si>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</si>
  <si>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</si>
  <si>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</si>
  <si>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</si>
  <si>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</si>
  <si>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</si>
  <si>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</si>
  <si>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</si>
  <si>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</si>
  <si>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</si>
  <si>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</si>
  <si>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</si>
  <si>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</si>
  <si>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</si>
  <si>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</si>
  <si>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</si>
  <si>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</si>
  <si>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</si>
  <si>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</si>
  <si>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</si>
  <si>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</si>
  <si>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</si>
  <si>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</si>
  <si>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</si>
  <si>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</si>
  <si>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</si>
  <si>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</si>
  <si>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</si>
  <si>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</si>
  <si>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</si>
  <si>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</si>
  <si>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</si>
  <si>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</si>
  <si>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</si>
  <si>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</si>
  <si>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</si>
  <si>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</si>
  <si>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</si>
  <si>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</si>
  <si>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</si>
  <si>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</si>
  <si>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</si>
  <si>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</si>
  <si>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</si>
  <si>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</si>
  <si>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</si>
  <si>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</si>
  <si>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</si>
  <si>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</si>
  <si>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</si>
  <si>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</si>
  <si>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</si>
  <si>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</si>
  <si>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</si>
  <si>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</si>
  <si>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</si>
  <si>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</si>
  <si>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</si>
  <si>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</si>
  <si>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</si>
  <si>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</si>
  <si>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</si>
  <si>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</si>
  <si>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</si>
  <si>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</si>
  <si>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</si>
  <si>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</si>
  <si>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</si>
  <si>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</si>
  <si>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</si>
  <si>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</si>
  <si>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</si>
  <si>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</si>
  <si>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</si>
  <si>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</si>
  <si>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</si>
  <si>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</si>
  <si>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</si>
  <si>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</si>
  <si>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</si>
  <si>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</si>
  <si>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</si>
  <si>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</si>
  <si>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</si>
  <si>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</si>
  <si>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</si>
  <si>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</si>
  <si>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</si>
  <si>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</si>
  <si>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</si>
  <si>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</si>
  <si>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</si>
  <si>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</si>
  <si>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</si>
  <si>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</si>
  <si>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</si>
  <si>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</si>
  <si>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</si>
  <si>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</si>
  <si>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</si>
  <si>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</si>
  <si>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</si>
  <si>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</si>
  <si>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</si>
  <si>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</si>
  <si>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</si>
  <si>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</si>
  <si>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</si>
  <si>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</si>
  <si>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</si>
  <si>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</si>
  <si>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</si>
  <si>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</si>
  <si>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</si>
  <si>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</si>
  <si>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</si>
  <si>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</si>
  <si>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</si>
  <si>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</si>
  <si>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</si>
  <si>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</si>
  <si>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</si>
  <si>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</si>
  <si>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</si>
  <si>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</si>
  <si>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</si>
  <si>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</si>
  <si>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</si>
  <si>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</si>
  <si>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</si>
  <si>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</si>
  <si>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</si>
  <si>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</si>
  <si>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</si>
  <si>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</si>
  <si>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</si>
  <si>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</si>
  <si>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</si>
  <si>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</si>
  <si>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</si>
  <si>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</si>
  <si>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</si>
  <si>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</si>
  <si>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</si>
  <si>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</si>
  <si>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</si>
  <si>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</si>
  <si>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</si>
  <si>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</si>
  <si>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</si>
  <si>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</si>
  <si>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</si>
  <si>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</si>
  <si>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</si>
  <si>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</si>
  <si>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</si>
  <si>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</si>
  <si>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</si>
  <si>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</si>
  <si>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</si>
  <si>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</si>
  <si>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</si>
  <si>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</si>
  <si>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</si>
  <si>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</si>
  <si>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</si>
  <si>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</si>
  <si>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</si>
  <si>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</si>
  <si>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</si>
  <si>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</si>
  <si>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</si>
  <si>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</si>
  <si>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</si>
  <si>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</si>
  <si>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</si>
  <si>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</si>
  <si>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</si>
  <si>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</si>
  <si>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</si>
  <si>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</si>
  <si>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</si>
  <si>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</si>
  <si>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</si>
  <si>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</si>
  <si>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</si>
  <si>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</si>
  <si>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</si>
  <si>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</si>
  <si>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</si>
  <si>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</si>
  <si>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</si>
  <si>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</si>
  <si>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</si>
  <si>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</si>
  <si>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</si>
  <si>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</si>
  <si>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</si>
  <si>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</si>
  <si>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</si>
  <si>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</si>
  <si>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</si>
  <si>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</si>
  <si>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</si>
  <si>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</si>
  <si>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</si>
  <si>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</si>
  <si>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</si>
  <si>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</si>
  <si>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</si>
  <si>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</si>
  <si>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</si>
  <si>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</si>
  <si>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</si>
  <si>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</si>
  <si>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</si>
  <si>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</si>
  <si>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</si>
  <si>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</si>
  <si>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</si>
  <si>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</si>
  <si>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</si>
  <si>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</si>
  <si>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</si>
  <si>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</si>
  <si>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</si>
  <si>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</si>
  <si>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</si>
  <si>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</si>
  <si>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</si>
  <si>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</si>
  <si>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</si>
  <si>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</si>
  <si>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</si>
  <si>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</si>
  <si>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</si>
  <si>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</si>
  <si>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</si>
  <si>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</si>
  <si>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</si>
  <si>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</si>
  <si>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</si>
  <si>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</si>
  <si>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</si>
  <si>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</si>
  <si>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</si>
  <si>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</si>
  <si>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</si>
  <si>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</si>
  <si>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</si>
  <si>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</si>
  <si>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</si>
  <si>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</si>
  <si>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</si>
  <si>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</si>
  <si>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</si>
  <si>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</si>
  <si>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</si>
  <si>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</si>
  <si>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</si>
  <si>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</si>
  <si>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</si>
  <si>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</si>
  <si>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</si>
  <si>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</si>
  <si>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</si>
  <si>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</si>
  <si>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</si>
  <si>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</si>
  <si>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</si>
  <si>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</si>
  <si>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</si>
  <si>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</si>
  <si>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</si>
  <si>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</si>
  <si>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</si>
  <si>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</si>
  <si>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</si>
  <si>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</si>
  <si>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</si>
  <si>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</si>
  <si>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</si>
  <si>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</si>
  <si>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</si>
  <si>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</si>
  <si>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</si>
  <si>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</si>
  <si>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</si>
  <si>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</si>
  <si>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</si>
  <si>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</si>
  <si>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</si>
  <si>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</si>
  <si>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</si>
  <si>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</si>
  <si>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</si>
  <si>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</si>
  <si>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</si>
  <si>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</si>
  <si>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</si>
  <si>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</si>
  <si>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</si>
  <si>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</si>
  <si>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</si>
  <si>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</si>
  <si>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</si>
  <si>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</si>
  <si>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</si>
  <si>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</si>
  <si>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</si>
  <si>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</si>
  <si>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</si>
  <si>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</si>
  <si>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</si>
  <si>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</si>
  <si>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</si>
  <si>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</si>
  <si>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</si>
  <si>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</si>
  <si>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</si>
  <si>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</si>
  <si>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</si>
  <si>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</si>
  <si>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</si>
  <si>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</si>
  <si>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</si>
  <si>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</si>
  <si>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</si>
  <si>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</si>
  <si>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</si>
  <si>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</si>
  <si>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</si>
  <si>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</si>
  <si>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</si>
  <si>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</si>
  <si>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</si>
  <si>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</si>
  <si>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</si>
  <si>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</si>
  <si>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</si>
  <si>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</si>
  <si>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</si>
  <si>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</si>
  <si>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</si>
  <si>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</si>
  <si>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</si>
  <si>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</si>
  <si>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</si>
  <si>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</si>
  <si>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</si>
  <si>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</si>
  <si>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</si>
  <si>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</si>
  <si>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</si>
  <si>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</si>
  <si>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</si>
  <si>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</si>
  <si>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</si>
  <si>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</si>
  <si>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</si>
  <si>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</si>
  <si>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</si>
  <si>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</si>
  <si>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</si>
  <si>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</si>
  <si>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</si>
  <si>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</si>
  <si>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</si>
  <si>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</si>
  <si>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</si>
  <si>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</si>
  <si>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</si>
  <si>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</si>
  <si>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</si>
  <si>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</si>
  <si>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</si>
  <si>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</si>
  <si>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</si>
  <si>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</si>
  <si>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</si>
  <si>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</si>
  <si>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</si>
  <si>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</si>
  <si>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</si>
  <si>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</si>
  <si>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</si>
  <si>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</si>
  <si>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</si>
  <si>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</si>
  <si>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</si>
  <si>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</si>
  <si>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</si>
  <si>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</si>
  <si>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</si>
  <si>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</si>
  <si>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</si>
  <si>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</si>
  <si>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</si>
  <si>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</si>
  <si>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</si>
  <si>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</si>
  <si>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</si>
  <si>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</si>
  <si>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</si>
  <si>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</si>
  <si>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</si>
  <si>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</si>
  <si>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</si>
  <si>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</si>
  <si>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</si>
  <si>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</si>
  <si>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</si>
  <si>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</si>
  <si>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</si>
  <si>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</si>
  <si>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</si>
  <si>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</si>
  <si>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</si>
  <si>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</si>
  <si>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</si>
  <si>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</si>
  <si>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</si>
  <si>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</si>
  <si>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</si>
  <si>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</si>
  <si>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</si>
  <si>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</si>
  <si>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</si>
  <si>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</si>
  <si>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</si>
  <si>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</si>
  <si>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</si>
  <si>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</si>
  <si>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</si>
  <si>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</si>
  <si>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</si>
  <si>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</si>
  <si>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</si>
  <si>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</si>
  <si>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</si>
  <si>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</si>
  <si>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</si>
  <si>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</si>
  <si>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</si>
  <si>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</si>
  <si>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</si>
  <si>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</si>
  <si>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</si>
  <si>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</si>
  <si>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</si>
  <si>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</si>
  <si>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</si>
  <si>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</si>
  <si>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</si>
  <si>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</si>
  <si>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</si>
  <si>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</si>
  <si>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</si>
  <si>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</si>
  <si>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</si>
  <si>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</si>
  <si>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</si>
  <si>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</si>
  <si>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</si>
  <si>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</si>
  <si>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</si>
  <si>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</si>
  <si>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</si>
  <si>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</si>
  <si>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</si>
  <si>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</si>
  <si>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</si>
  <si>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</si>
  <si>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</si>
  <si>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</si>
  <si>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</si>
  <si>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</si>
  <si>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</si>
  <si>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</si>
  <si>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</si>
  <si>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</si>
  <si>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</si>
  <si>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</si>
  <si>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</si>
  <si>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</si>
  <si>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</si>
  <si>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</si>
  <si>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</si>
  <si>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</si>
  <si>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</si>
  <si>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</si>
  <si>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</si>
  <si>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</si>
  <si>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</si>
  <si>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</si>
  <si>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</si>
  <si>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</si>
  <si>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</si>
  <si>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</si>
  <si>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</si>
  <si>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</si>
  <si>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</si>
  <si>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</si>
  <si>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</si>
  <si>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</si>
  <si>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</si>
  <si>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</si>
  <si>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</si>
  <si>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</si>
  <si>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</si>
  <si>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</si>
  <si>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</si>
  <si>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</si>
  <si>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</si>
  <si>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</si>
  <si>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</si>
  <si>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</si>
  <si>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</si>
  <si>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</si>
  <si>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</si>
  <si>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</si>
  <si>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</si>
  <si>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</si>
  <si>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</si>
  <si>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</si>
  <si>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</si>
  <si>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</si>
  <si>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</si>
  <si>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</si>
  <si>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</si>
  <si>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</si>
  <si>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</si>
  <si>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</si>
  <si>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</si>
  <si>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</si>
  <si>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</si>
  <si>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</si>
  <si>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</si>
  <si>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</si>
  <si>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</si>
  <si>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</si>
  <si>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</si>
  <si>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</si>
  <si>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</si>
  <si>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</si>
  <si>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</si>
  <si>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</si>
  <si>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</si>
  <si>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</si>
  <si>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</si>
  <si>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</si>
  <si>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</si>
  <si>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</si>
  <si>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</si>
  <si>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</si>
  <si>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</si>
  <si>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</si>
  <si>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</si>
  <si>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</si>
  <si>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</si>
  <si>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</si>
  <si>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</si>
  <si>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</si>
  <si>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</si>
  <si>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</si>
  <si>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</si>
  <si>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</si>
  <si>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</si>
  <si>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</si>
  <si>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</si>
  <si>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</si>
  <si>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</si>
  <si>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</si>
  <si>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</si>
  <si>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</si>
  <si>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</si>
  <si>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</si>
  <si>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</si>
  <si>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</si>
  <si>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</si>
  <si>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</si>
  <si>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</si>
  <si>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</si>
  <si>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</si>
  <si>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</si>
  <si>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</si>
  <si>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</si>
  <si>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</si>
  <si>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</si>
  <si>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</si>
  <si>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</si>
  <si>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</si>
  <si>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</si>
  <si>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</si>
  <si>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</si>
  <si>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</si>
  <si>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</si>
  <si>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</si>
  <si>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</si>
  <si>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</si>
  <si>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</si>
  <si>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</si>
  <si>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</si>
  <si>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</si>
  <si>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</si>
  <si>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</si>
  <si>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</si>
  <si>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</si>
  <si>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</si>
  <si>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</si>
  <si>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</si>
  <si>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</si>
  <si>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</si>
  <si>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</si>
  <si>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</si>
  <si>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</si>
  <si>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</si>
  <si>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</si>
  <si>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</si>
  <si>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</si>
  <si>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</si>
  <si>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</si>
  <si>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</si>
  <si>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</si>
  <si>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</si>
  <si>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</si>
  <si>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</si>
  <si>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</si>
  <si>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</si>
  <si>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</si>
  <si>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</si>
  <si>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</si>
  <si>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</si>
  <si>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</si>
  <si>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</si>
  <si>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</si>
  <si>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</si>
  <si>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</si>
  <si>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</si>
  <si>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</si>
  <si>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</si>
  <si>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</si>
  <si>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</si>
  <si>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</si>
  <si>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</si>
  <si>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</si>
  <si>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</si>
  <si>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</si>
  <si>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</si>
  <si>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</si>
  <si>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</si>
  <si>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</si>
  <si>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</si>
  <si>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</si>
  <si>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</si>
  <si>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</si>
  <si>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</si>
  <si>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</si>
  <si>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</si>
  <si>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</si>
  <si>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</si>
  <si>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</si>
  <si>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</si>
  <si>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</si>
  <si>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</si>
  <si>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</si>
  <si>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</si>
  <si>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</si>
  <si>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</si>
  <si>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</si>
  <si>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</si>
  <si>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</si>
  <si>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</si>
  <si>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</si>
  <si>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</si>
  <si>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</si>
  <si>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</si>
  <si>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</si>
  <si>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</si>
  <si>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</si>
  <si>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</si>
  <si>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</si>
  <si>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</si>
  <si>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</si>
  <si>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</si>
  <si>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</si>
  <si>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</si>
  <si>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</si>
  <si>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</si>
  <si>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</si>
  <si>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</si>
  <si>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</si>
  <si>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</si>
  <si>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</si>
  <si>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</si>
  <si>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</si>
  <si>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</si>
  <si>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</si>
  <si>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</si>
  <si>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</si>
  <si>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</si>
  <si>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</si>
  <si>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</si>
  <si>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</si>
  <si>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</si>
  <si>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</si>
  <si>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</si>
  <si>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</si>
  <si>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</si>
  <si>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</si>
  <si>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</si>
  <si>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</si>
  <si>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</si>
  <si>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</si>
  <si>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</si>
  <si>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</si>
  <si>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</si>
  <si>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</si>
  <si>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</si>
  <si>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</si>
  <si>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</si>
  <si>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</si>
  <si>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</si>
  <si>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</si>
  <si>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</si>
  <si>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</si>
  <si>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</si>
  <si>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</si>
  <si>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</si>
  <si>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</si>
  <si>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</si>
  <si>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</si>
  <si>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</si>
  <si>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</si>
  <si>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</si>
  <si>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</si>
  <si>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</si>
  <si>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</si>
  <si>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</si>
  <si>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</si>
  <si>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</si>
  <si>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</si>
  <si>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</si>
  <si>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</si>
  <si>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</si>
  <si>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</si>
  <si>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</si>
  <si>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</si>
  <si>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</si>
  <si>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</si>
  <si>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</si>
  <si>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</si>
  <si>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</si>
  <si>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</si>
  <si>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</si>
  <si>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</si>
  <si>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</si>
  <si>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</si>
  <si>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</si>
  <si>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</si>
  <si>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</si>
  <si>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</si>
  <si>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</si>
  <si>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</si>
  <si>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</si>
  <si>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</si>
  <si>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</si>
  <si>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</si>
  <si>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</si>
  <si>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</si>
  <si>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</si>
  <si>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</si>
  <si>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</si>
  <si>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</si>
  <si>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</si>
  <si>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</si>
  <si>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</si>
  <si>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</si>
  <si>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</si>
  <si>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</si>
  <si>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</si>
  <si>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</si>
  <si>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</si>
  <si>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</si>
  <si>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</si>
  <si>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</si>
  <si>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</si>
  <si>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</si>
  <si>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</si>
  <si>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</si>
  <si>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</si>
  <si>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</si>
  <si>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</si>
  <si>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</si>
  <si>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</si>
  <si>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</si>
  <si>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</si>
  <si>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</si>
  <si>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</si>
  <si>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</si>
  <si>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</si>
  <si>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</si>
  <si>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</si>
  <si>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</si>
  <si>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</si>
  <si>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</si>
  <si>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</si>
  <si>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</si>
  <si>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</si>
  <si>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</si>
  <si>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</si>
  <si>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</si>
  <si>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</si>
  <si>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</si>
  <si>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</si>
  <si>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</si>
  <si>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</si>
  <si>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</si>
  <si>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</si>
  <si>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</si>
  <si>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</si>
  <si>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</si>
  <si>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</si>
  <si>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</si>
  <si>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</si>
  <si>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</si>
  <si>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</si>
  <si>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</si>
  <si>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</si>
  <si>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</si>
  <si>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</si>
  <si>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</si>
  <si>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</si>
  <si>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</si>
  <si>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</si>
  <si>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</si>
  <si>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</si>
  <si>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</si>
  <si>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</si>
  <si>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</si>
  <si>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</si>
  <si>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</si>
  <si>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</si>
  <si>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</si>
  <si>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</si>
  <si>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</si>
  <si>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</si>
  <si>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</si>
  <si>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</si>
  <si>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</si>
  <si>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</si>
  <si>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</si>
  <si>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</si>
  <si>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</si>
  <si>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</si>
  <si>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</si>
  <si>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</si>
  <si>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</si>
  <si>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</si>
  <si>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</si>
  <si>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</si>
  <si>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</si>
  <si>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</si>
  <si>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</si>
  <si>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</si>
  <si>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</si>
  <si>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</si>
  <si>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</si>
  <si>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</si>
  <si>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</si>
  <si>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</si>
  <si>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</si>
  <si>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</si>
  <si>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</si>
  <si>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</si>
  <si>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</si>
  <si>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</si>
  <si>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</si>
  <si>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</si>
  <si>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</si>
  <si>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</si>
  <si>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</si>
  <si>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</si>
  <si>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</si>
  <si>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</si>
  <si>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</si>
  <si>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</si>
  <si>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</si>
  <si>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</si>
  <si>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</si>
  <si>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</si>
  <si>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</si>
  <si>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</si>
  <si>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</si>
  <si>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</si>
  <si>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</si>
  <si>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</si>
  <si>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</si>
  <si>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</si>
  <si>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</si>
  <si>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</si>
  <si>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</si>
  <si>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</si>
  <si>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</si>
  <si>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</si>
  <si>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</si>
  <si>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</si>
  <si>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</si>
  <si>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</si>
  <si>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</si>
  <si>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</si>
  <si>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</si>
  <si>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</si>
  <si>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</si>
  <si>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</si>
  <si>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</si>
  <si>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</si>
  <si>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</si>
  <si>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</si>
  <si>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</si>
  <si>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</si>
  <si>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</si>
  <si>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</si>
  <si>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</si>
  <si>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</si>
  <si>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</si>
  <si>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</si>
  <si>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</si>
  <si>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</si>
  <si>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</si>
  <si>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</si>
  <si>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</si>
  <si>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</si>
  <si>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</si>
  <si>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</si>
  <si>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</si>
  <si>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</si>
  <si>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</si>
  <si>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</si>
  <si>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</si>
  <si>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</si>
  <si>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</si>
  <si>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</si>
  <si>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</si>
  <si>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</si>
  <si>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</si>
  <si>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</si>
  <si>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</si>
  <si>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</si>
  <si>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</si>
  <si>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</si>
  <si>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</si>
  <si>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</si>
  <si>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</si>
  <si>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</si>
  <si>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</si>
  <si>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</si>
  <si>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</si>
  <si>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</si>
  <si>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</si>
  <si>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</si>
  <si>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</si>
  <si>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</si>
  <si>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</si>
  <si>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</si>
  <si>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</si>
  <si>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</si>
  <si>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</si>
  <si>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</si>
  <si>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</si>
  <si>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</si>
  <si>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</si>
  <si>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</si>
  <si>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</si>
  <si>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</si>
  <si>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</si>
  <si>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</si>
  <si>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</si>
  <si>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</si>
  <si>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</si>
  <si>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</si>
  <si>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</si>
  <si>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</si>
  <si>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</si>
  <si>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</si>
  <si>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</si>
  <si>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</si>
  <si>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</si>
  <si>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</si>
  <si>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</si>
  <si>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</si>
  <si>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</si>
  <si>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</si>
  <si>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</si>
  <si>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</si>
  <si>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</si>
  <si>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</si>
  <si>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</si>
  <si>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</si>
  <si>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</si>
  <si>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</si>
  <si>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</si>
  <si>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</si>
  <si>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</si>
  <si>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</si>
  <si>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</si>
  <si>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</si>
  <si>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</si>
  <si>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</si>
  <si>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</si>
  <si>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</si>
  <si>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</si>
  <si>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</si>
  <si>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</si>
  <si>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</si>
  <si>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</si>
  <si>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</si>
  <si>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</si>
  <si>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</si>
  <si>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</si>
  <si>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</si>
  <si>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</si>
  <si>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</si>
  <si>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</si>
  <si>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</si>
  <si>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</si>
  <si>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</si>
  <si>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</si>
  <si>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</si>
  <si>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</si>
  <si>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</si>
  <si>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</si>
  <si>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</si>
  <si>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</si>
  <si>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</si>
  <si>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</si>
  <si>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</si>
  <si>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</si>
  <si>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</si>
  <si>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</si>
  <si>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</si>
  <si>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</si>
  <si>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</si>
  <si>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</si>
  <si>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</si>
  <si>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</si>
  <si>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</si>
  <si>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</si>
  <si>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</si>
  <si>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</si>
  <si>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</si>
  <si>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</si>
  <si>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</si>
  <si>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</si>
  <si>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</si>
  <si>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</si>
  <si>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</si>
  <si>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</si>
  <si>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</si>
  <si>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</si>
  <si>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</si>
  <si>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</si>
  <si>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</si>
  <si>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</si>
  <si>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</si>
  <si>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</si>
  <si>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</si>
  <si>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</si>
  <si>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</si>
  <si>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</si>
  <si>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</si>
  <si>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</si>
  <si>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</si>
  <si>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</si>
  <si>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</si>
  <si>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</si>
  <si>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</si>
  <si>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</si>
  <si>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</si>
  <si>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</si>
  <si>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</si>
  <si>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</si>
  <si>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</si>
  <si>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</si>
  <si>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</si>
  <si>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</si>
  <si>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</si>
  <si>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</si>
  <si>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</si>
  <si>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</si>
  <si>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</si>
  <si>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</si>
  <si>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</si>
  <si>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</si>
  <si>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</si>
  <si>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</si>
  <si>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</si>
  <si>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</si>
  <si>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</si>
  <si>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</si>
  <si>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</si>
  <si>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</si>
  <si>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</si>
  <si>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</si>
  <si>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</si>
  <si>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</si>
  <si>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</si>
  <si>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</si>
  <si>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</si>
  <si>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</si>
  <si>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</si>
  <si>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</si>
  <si>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</si>
  <si>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</si>
  <si>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</si>
  <si>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</si>
  <si>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</si>
  <si>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</si>
  <si>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</si>
  <si>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</si>
  <si>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</si>
  <si>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</si>
  <si>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</si>
  <si>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</si>
  <si>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</si>
  <si>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</si>
  <si>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</si>
  <si>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</si>
  <si>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</si>
  <si>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</si>
  <si>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</si>
  <si>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</si>
  <si>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</si>
  <si>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</si>
  <si>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</si>
  <si>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</si>
  <si>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</si>
  <si>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</si>
  <si>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</si>
  <si>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</si>
  <si>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</si>
  <si>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</si>
  <si>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</si>
  <si>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</si>
  <si>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</si>
  <si>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</si>
  <si>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</si>
  <si>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</si>
  <si>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</si>
  <si>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</si>
  <si>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</si>
  <si>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</si>
  <si>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</si>
  <si>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</si>
  <si>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</si>
  <si>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</si>
  <si>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</si>
  <si>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</si>
  <si>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</si>
  <si>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</si>
  <si>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</si>
  <si>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</si>
  <si>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</si>
  <si>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</si>
  <si>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</si>
  <si>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</si>
  <si>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</si>
  <si>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</si>
  <si>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</si>
  <si>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</si>
  <si>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</si>
  <si>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</si>
  <si>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</si>
  <si>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</si>
  <si>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</si>
  <si>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</si>
  <si>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</si>
  <si>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</si>
  <si>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</si>
  <si>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</si>
  <si>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</si>
  <si>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</si>
  <si>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</si>
  <si>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</si>
  <si>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</si>
  <si>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</si>
  <si>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</si>
  <si>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</si>
  <si>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</si>
  <si>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</si>
  <si>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</si>
  <si>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</si>
  <si>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</si>
  <si>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</si>
  <si>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</si>
  <si>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</si>
  <si>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</si>
  <si>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</si>
  <si>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</si>
  <si>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</si>
  <si>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</si>
  <si>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</si>
  <si>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</si>
  <si>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</si>
  <si>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</si>
  <si>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</si>
  <si>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</si>
  <si>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</si>
  <si>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</si>
  <si>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</si>
  <si>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</si>
  <si>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</si>
  <si>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</si>
  <si>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</si>
  <si>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</si>
  <si>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</si>
  <si>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</si>
  <si>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</si>
  <si>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</si>
  <si>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</si>
  <si>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</si>
  <si>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</si>
  <si>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</si>
  <si>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</si>
  <si>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</si>
  <si>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</si>
  <si>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</si>
  <si>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</si>
  <si>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</si>
  <si>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</si>
  <si>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</si>
  <si>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</si>
  <si>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</si>
  <si>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</si>
  <si>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</si>
  <si>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</si>
  <si>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</si>
  <si>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</si>
  <si>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</si>
  <si>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</si>
  <si>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</si>
  <si>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</si>
  <si>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</si>
  <si>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</si>
  <si>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</si>
  <si>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</si>
  <si>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</si>
  <si>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</si>
  <si>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</si>
  <si>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</si>
  <si>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</si>
  <si>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</si>
  <si>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</si>
  <si>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</si>
  <si>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</si>
  <si>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</si>
  <si>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</si>
  <si>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</si>
  <si>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</si>
  <si>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</si>
  <si>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</si>
  <si>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</si>
  <si>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</si>
  <si>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</si>
  <si>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</si>
  <si>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</si>
  <si>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</si>
  <si>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</si>
  <si>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</si>
  <si>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</si>
  <si>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</si>
  <si>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</si>
  <si>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</si>
  <si>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</si>
  <si>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</si>
  <si>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</si>
  <si>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</si>
  <si>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</si>
  <si>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</si>
  <si>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</si>
  <si>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</si>
  <si>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</si>
  <si>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</si>
  <si>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</si>
  <si>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</si>
  <si>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</si>
  <si>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</si>
  <si>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</si>
  <si>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</si>
  <si>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</si>
  <si>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</si>
  <si>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</si>
  <si>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</si>
  <si>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</si>
  <si>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</si>
  <si>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</si>
  <si>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</si>
  <si>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</si>
  <si>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</si>
  <si>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</si>
  <si>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</si>
  <si>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</si>
  <si>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</si>
  <si>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</si>
  <si>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</si>
  <si>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</si>
  <si>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</si>
  <si>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</si>
  <si>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</si>
  <si>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</si>
  <si>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</si>
  <si>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</si>
  <si>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</si>
  <si>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</si>
  <si>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</si>
  <si>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</si>
  <si>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</si>
  <si>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</si>
  <si>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</si>
  <si>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</si>
  <si>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</si>
  <si>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</si>
  <si>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</si>
  <si>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</si>
  <si>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</si>
  <si>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</si>
  <si>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</si>
  <si>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</si>
  <si>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</si>
  <si>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</si>
  <si>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</si>
  <si>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</si>
  <si>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</si>
  <si>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</si>
  <si>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</si>
  <si>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</si>
  <si>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</si>
  <si>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</si>
  <si>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</si>
  <si>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</si>
  <si>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</si>
  <si>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</si>
  <si>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</si>
  <si>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</si>
  <si>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</si>
  <si>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</si>
  <si>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</si>
  <si>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</si>
  <si>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</si>
  <si>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</si>
  <si>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</si>
  <si>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</si>
  <si>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</si>
  <si>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</si>
  <si>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</si>
  <si>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</si>
  <si>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</si>
  <si>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</si>
  <si>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</si>
  <si>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</si>
  <si>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</si>
  <si>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</si>
  <si>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</si>
  <si>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</si>
  <si>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</si>
  <si>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</si>
  <si>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</si>
  <si>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</si>
  <si>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</si>
  <si>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</si>
  <si>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</si>
  <si>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</si>
  <si>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</si>
  <si>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</si>
  <si>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</si>
  <si>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</si>
  <si>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</si>
  <si>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</si>
  <si>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</si>
  <si>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</si>
  <si>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</si>
  <si>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</si>
  <si>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</si>
  <si>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</si>
  <si>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</si>
  <si>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</si>
  <si>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</si>
  <si>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</si>
  <si>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</si>
  <si>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</si>
  <si>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</si>
  <si>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</si>
  <si>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</si>
  <si>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</si>
  <si>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</si>
  <si>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</si>
  <si>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</si>
  <si>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</si>
  <si>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</si>
  <si>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</si>
  <si>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</si>
  <si>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</si>
  <si>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</si>
  <si>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</si>
  <si>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</si>
  <si>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</si>
  <si>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</si>
  <si>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</si>
  <si>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</si>
  <si>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</si>
  <si>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</si>
  <si>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</si>
  <si>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</si>
  <si>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</si>
  <si>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</si>
  <si>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</si>
  <si>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</si>
  <si>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</si>
  <si>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</si>
  <si>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</si>
  <si>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</si>
  <si>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</si>
  <si>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</si>
  <si>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</si>
  <si>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</si>
  <si>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</si>
  <si>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</si>
  <si>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</si>
  <si>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</si>
  <si>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</si>
  <si>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</si>
  <si>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</si>
  <si>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</si>
  <si>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</si>
  <si>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</si>
  <si>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</si>
  <si>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</si>
  <si>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</si>
  <si>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</si>
  <si>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</si>
  <si>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</si>
  <si>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</si>
  <si>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</si>
  <si>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</si>
  <si>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</si>
  <si>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</si>
  <si>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</si>
  <si>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</si>
  <si>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</si>
  <si>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</si>
  <si>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</si>
  <si>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</si>
  <si>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</si>
  <si>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</si>
  <si>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</si>
  <si>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</si>
  <si>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</si>
  <si>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</si>
  <si>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</si>
  <si>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</si>
  <si>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</si>
  <si>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</si>
  <si>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</si>
  <si>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</si>
  <si>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</si>
  <si>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</si>
  <si>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</si>
  <si>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</si>
  <si>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</si>
  <si>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</si>
  <si>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</si>
  <si>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</si>
  <si>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</si>
  <si>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</si>
  <si>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</si>
  <si>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</si>
  <si>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</si>
  <si>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</si>
  <si>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</si>
  <si>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</si>
  <si>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</si>
  <si>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</si>
  <si>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</si>
  <si>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</si>
  <si>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</si>
  <si>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</si>
  <si>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</si>
  <si>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</si>
  <si>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</si>
  <si>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</si>
  <si>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</si>
  <si>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</si>
  <si>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</si>
  <si>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</si>
  <si>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</si>
  <si>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</si>
  <si>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</si>
  <si>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</si>
  <si>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</si>
  <si>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</si>
  <si>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</si>
  <si>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</si>
  <si>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</si>
  <si>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</si>
  <si>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</si>
  <si>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</si>
  <si>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</si>
  <si>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</si>
  <si>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</si>
  <si>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</si>
  <si>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</si>
  <si>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</si>
  <si>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</si>
  <si>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</si>
  <si>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</si>
  <si>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</si>
  <si>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</si>
  <si>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</si>
  <si>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</si>
  <si>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</si>
  <si>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</si>
  <si>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</si>
  <si>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</si>
  <si>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</si>
  <si>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</si>
  <si>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</si>
  <si>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</si>
  <si>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</si>
  <si>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</si>
  <si>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</si>
  <si>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</si>
  <si>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</si>
  <si>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</si>
  <si>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</si>
  <si>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</si>
  <si>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</si>
  <si>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</si>
  <si>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</si>
  <si>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</si>
  <si>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</si>
  <si>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</si>
  <si>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</si>
  <si>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</si>
  <si>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</si>
  <si>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</si>
  <si>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</si>
  <si>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</si>
  <si>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</si>
  <si>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</si>
  <si>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</si>
  <si>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</si>
  <si>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</si>
  <si>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</si>
  <si>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</si>
  <si>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</si>
  <si>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</si>
  <si>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</si>
  <si>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</si>
  <si>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</si>
  <si>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</si>
  <si>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</si>
  <si>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</si>
  <si>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</si>
  <si>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</si>
  <si>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</si>
  <si>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</si>
  <si>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</si>
  <si>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</si>
  <si>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</si>
  <si>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</si>
  <si>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</si>
  <si>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</si>
  <si>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</si>
  <si>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</si>
  <si>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</si>
  <si>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</si>
  <si>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</si>
  <si>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</si>
  <si>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</si>
  <si>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</si>
  <si>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</si>
  <si>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</si>
  <si>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</si>
  <si>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</si>
  <si>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</si>
  <si>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</si>
  <si>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</si>
  <si>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</si>
  <si>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</si>
  <si>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</si>
  <si>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</si>
  <si>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</si>
  <si>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</si>
  <si>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</si>
  <si>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</si>
  <si>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</si>
  <si>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</si>
  <si>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</si>
  <si>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</si>
  <si>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</si>
  <si>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</si>
  <si>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</si>
  <si>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</si>
  <si>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</si>
  <si>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</si>
  <si>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</si>
  <si>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</si>
  <si>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</si>
  <si>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</si>
  <si>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</si>
  <si>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</si>
  <si>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</si>
  <si>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</si>
  <si>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</si>
  <si>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</si>
  <si>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</si>
  <si>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</si>
  <si>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</si>
  <si>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</si>
  <si>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</si>
  <si>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</si>
  <si>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</si>
  <si>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</si>
  <si>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</si>
  <si>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</si>
  <si>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</si>
  <si>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</si>
  <si>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</si>
  <si>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</si>
  <si>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</si>
  <si>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</si>
  <si>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</si>
  <si>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</si>
  <si>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</si>
  <si>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</si>
  <si>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</si>
  <si>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</si>
  <si>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</si>
  <si>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</si>
  <si>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</si>
  <si>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</si>
  <si>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</si>
  <si>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</si>
  <si>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</si>
  <si>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</si>
  <si>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</si>
  <si>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</si>
  <si>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</si>
  <si>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</si>
  <si>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</si>
  <si>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</si>
  <si>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</si>
  <si>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</si>
  <si>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</si>
  <si>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</si>
  <si>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</si>
  <si>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</si>
  <si>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</si>
  <si>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</si>
  <si>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</si>
  <si>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</si>
  <si>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</si>
  <si>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</si>
  <si>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</si>
  <si>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</si>
  <si>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</si>
  <si>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</si>
  <si>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</si>
  <si>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</si>
  <si>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</si>
  <si>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</si>
  <si>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</si>
  <si>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</si>
  <si>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</si>
  <si>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</si>
  <si>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</si>
  <si>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</si>
  <si>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</si>
  <si>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</si>
  <si>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</si>
  <si>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</si>
  <si>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</si>
  <si>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</si>
  <si>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</si>
  <si>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</si>
  <si>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</si>
  <si>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</si>
  <si>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</si>
  <si>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</si>
  <si>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</si>
  <si>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</si>
  <si>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</si>
  <si>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</si>
  <si>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</si>
  <si>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</si>
  <si>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</si>
  <si>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</si>
  <si>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</si>
  <si>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</si>
  <si>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</si>
  <si>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</si>
  <si>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</si>
  <si>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</si>
  <si>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</si>
  <si>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</si>
  <si>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</si>
  <si>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</si>
  <si>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</si>
  <si>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</si>
  <si>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</si>
  <si>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</si>
  <si>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</si>
  <si>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</si>
  <si>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</si>
  <si>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</si>
  <si>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</si>
  <si>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</si>
  <si>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</si>
  <si>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</si>
  <si>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</si>
  <si>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</si>
  <si>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</si>
  <si>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</si>
  <si>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</si>
  <si>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</si>
  <si>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</si>
  <si>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</si>
  <si>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</si>
  <si>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</si>
  <si>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</si>
  <si>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</si>
  <si>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</si>
  <si>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</si>
  <si>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</si>
  <si>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</si>
  <si>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</si>
  <si>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</si>
  <si>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</si>
  <si>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</si>
  <si>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</si>
  <si>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</si>
  <si>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</si>
  <si>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</si>
  <si>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</si>
  <si>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</si>
  <si>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</si>
  <si>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</si>
  <si>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</si>
  <si>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</si>
  <si>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</si>
  <si>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</si>
  <si>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</si>
  <si>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</si>
  <si>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</si>
  <si>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</si>
  <si>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</si>
  <si>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</si>
  <si>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</si>
  <si>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</si>
  <si>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</si>
  <si>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</si>
  <si>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</si>
  <si>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</si>
  <si>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</si>
  <si>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</si>
  <si>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</si>
  <si>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</si>
  <si>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</si>
  <si>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</si>
  <si>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</si>
  <si>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</si>
  <si>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</si>
  <si>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</si>
  <si>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</si>
  <si>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</si>
  <si>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</si>
  <si>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</si>
  <si>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</si>
  <si>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</si>
  <si>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</si>
  <si>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</si>
  <si>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</si>
  <si>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</si>
  <si>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</si>
  <si>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</si>
  <si>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</si>
  <si>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</si>
  <si>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</si>
  <si>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</si>
  <si>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</si>
  <si>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</si>
  <si>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</si>
  <si>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</si>
  <si>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</si>
  <si>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</si>
  <si>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</si>
  <si>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</si>
  <si>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</si>
  <si>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</si>
  <si>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</si>
  <si>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</si>
  <si>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</si>
  <si>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</si>
  <si>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</si>
  <si>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</si>
  <si>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</si>
  <si>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</si>
  <si>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</si>
  <si>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</si>
  <si>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</si>
  <si>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</si>
  <si>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</si>
  <si>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</si>
  <si>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</si>
  <si>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</si>
  <si>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</si>
  <si>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</si>
  <si>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</si>
  <si>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</si>
  <si>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</si>
  <si>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</si>
  <si>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</si>
  <si>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</si>
  <si>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</si>
  <si>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</si>
  <si>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</si>
  <si>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</si>
  <si>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</si>
  <si>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</si>
  <si>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</si>
  <si>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</si>
  <si>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</si>
  <si>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</si>
  <si>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</si>
  <si>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</si>
  <si>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</si>
  <si>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</si>
  <si>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</si>
  <si>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</si>
  <si>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</si>
  <si>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</si>
  <si>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</si>
  <si>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</si>
  <si>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</si>
  <si>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</si>
  <si>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</si>
  <si>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</si>
  <si>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</si>
  <si>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</si>
  <si>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</si>
  <si>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</si>
  <si>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</si>
  <si>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</si>
  <si>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</si>
  <si>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</si>
  <si>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</si>
  <si>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</si>
  <si>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</si>
  <si>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</si>
  <si>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</si>
  <si>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</si>
  <si>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</si>
  <si>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</si>
  <si>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</si>
  <si>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</si>
  <si>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</si>
  <si>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</si>
  <si>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</si>
  <si>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</si>
  <si>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</si>
  <si>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</si>
  <si>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</si>
  <si>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</si>
  <si>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</si>
  <si>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</si>
  <si>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</si>
  <si>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</si>
  <si>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</si>
  <si>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</si>
  <si>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</si>
  <si>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</si>
  <si>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</si>
  <si>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</si>
  <si>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</si>
  <si>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</si>
  <si>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</si>
  <si>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</si>
  <si>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</si>
  <si>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</si>
  <si>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</si>
  <si>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</si>
  <si>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</si>
  <si>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</si>
  <si>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</si>
  <si>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</si>
  <si>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</si>
  <si>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</si>
  <si>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</si>
  <si>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</si>
  <si>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</si>
  <si>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</si>
  <si>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</si>
  <si>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</si>
  <si>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</si>
  <si>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</si>
  <si>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</si>
  <si>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</si>
  <si>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</si>
  <si>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</si>
  <si>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</si>
  <si>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</si>
  <si>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</si>
  <si>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</si>
  <si>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</si>
  <si>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</si>
  <si>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</si>
  <si>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</si>
  <si>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</si>
  <si>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</si>
  <si>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</si>
  <si>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</si>
  <si>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</si>
  <si>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</si>
  <si>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</si>
  <si>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</si>
  <si>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</si>
  <si>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</si>
  <si>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</si>
  <si>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</si>
  <si>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</si>
  <si>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</si>
  <si>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</si>
  <si>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</si>
  <si>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</si>
  <si>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</si>
  <si>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</si>
  <si>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</si>
  <si>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</si>
  <si>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</si>
  <si>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</si>
  <si>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</si>
  <si>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</si>
  <si>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</si>
  <si>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</si>
  <si>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</si>
  <si>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</si>
  <si>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</si>
  <si>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</si>
  <si>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</si>
  <si>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</si>
  <si>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</si>
  <si>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</si>
  <si>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</si>
  <si>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</si>
  <si>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</si>
  <si>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</si>
  <si>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</si>
  <si>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</si>
  <si>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</si>
  <si>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</si>
  <si>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</si>
  <si>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</si>
  <si>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</si>
  <si>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</si>
  <si>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</si>
  <si>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</si>
  <si>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</si>
  <si>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</si>
  <si>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</si>
  <si>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</si>
  <si>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</si>
  <si>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</si>
  <si>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</si>
  <si>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</si>
  <si>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</si>
  <si>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</si>
  <si>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</si>
  <si>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</si>
  <si>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</si>
  <si>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</si>
  <si>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</si>
  <si>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</si>
  <si>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</si>
  <si>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</si>
  <si>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</si>
  <si>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</si>
  <si>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</si>
  <si>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</si>
  <si>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</si>
  <si>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</si>
  <si>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</si>
  <si>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</si>
  <si>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</si>
  <si>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</si>
  <si>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</si>
  <si>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</si>
  <si>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</si>
  <si>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</si>
  <si>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</si>
  <si>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</si>
  <si>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</si>
  <si>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</si>
  <si>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</si>
  <si>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</si>
  <si>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</si>
  <si>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</si>
  <si>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</si>
  <si>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</si>
  <si>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</si>
  <si>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</si>
  <si>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</si>
  <si>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</si>
  <si>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</si>
  <si>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</si>
  <si>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</si>
  <si>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</si>
  <si>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</si>
  <si>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</si>
  <si>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</si>
  <si>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</si>
  <si>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</si>
  <si>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</si>
  <si>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</si>
  <si>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</si>
  <si>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</si>
  <si>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</si>
  <si>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</si>
  <si>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</si>
  <si>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</si>
  <si>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</si>
  <si>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</si>
  <si>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</si>
  <si>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</si>
  <si>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</si>
  <si>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</si>
  <si>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</si>
  <si>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</si>
  <si>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</si>
  <si>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</si>
  <si>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</si>
  <si>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</si>
  <si>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</si>
  <si>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</si>
  <si>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</si>
  <si>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</si>
  <si>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</si>
  <si>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</si>
  <si>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</si>
  <si>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</si>
  <si>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</si>
  <si>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</si>
  <si>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</si>
  <si>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</si>
  <si>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</si>
  <si>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</si>
  <si>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</si>
  <si>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</si>
  <si>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</si>
  <si>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</si>
  <si>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</si>
  <si>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</si>
  <si>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</si>
  <si>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</si>
  <si>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</si>
  <si>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</si>
  <si>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</si>
  <si>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</si>
  <si>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</si>
  <si>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</si>
  <si>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</si>
  <si>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</si>
  <si>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</si>
  <si>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</si>
  <si>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</si>
  <si>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</si>
  <si>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</si>
  <si>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</si>
  <si>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</si>
  <si>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</si>
  <si>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</si>
  <si>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</si>
  <si>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</si>
  <si>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</si>
  <si>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</si>
  <si>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</si>
  <si>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</si>
  <si>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</si>
  <si>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</si>
  <si>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</si>
  <si>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</si>
  <si>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</si>
  <si>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</si>
  <si>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</si>
  <si>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</si>
  <si>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</si>
  <si>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</si>
  <si>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</si>
  <si>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</si>
  <si>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</si>
  <si>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</si>
  <si>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</si>
  <si>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</si>
  <si>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</si>
  <si>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</si>
  <si>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</si>
  <si>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</si>
  <si>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</si>
  <si>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</si>
  <si>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</si>
  <si>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</si>
  <si>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</si>
  <si>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</si>
  <si>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</si>
  <si>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</si>
  <si>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</si>
  <si>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</si>
  <si>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</si>
  <si>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</si>
  <si>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</si>
  <si>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</si>
  <si>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</si>
  <si>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</si>
  <si>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</si>
  <si>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</si>
  <si>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</si>
  <si>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</si>
  <si>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</si>
  <si>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</si>
  <si>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</si>
  <si>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</si>
  <si>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</si>
  <si>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</si>
  <si>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</si>
  <si>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</si>
  <si>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</si>
  <si>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</si>
  <si>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</si>
  <si>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</si>
  <si>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</si>
  <si>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</si>
  <si>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</si>
  <si>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</si>
  <si>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</si>
  <si>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</si>
  <si>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</si>
  <si>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</si>
  <si>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</si>
  <si>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</si>
  <si>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</si>
  <si>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</si>
  <si>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</si>
  <si>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</si>
  <si>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</si>
  <si>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</si>
  <si>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</si>
  <si>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</si>
  <si>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</si>
  <si>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</si>
  <si>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</si>
  <si>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</si>
  <si>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</si>
  <si>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</si>
  <si>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</si>
  <si>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</si>
  <si>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</si>
  <si>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</si>
  <si>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</si>
  <si>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</si>
  <si>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</si>
  <si>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</si>
  <si>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</si>
  <si>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</si>
  <si>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</si>
  <si>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</si>
  <si>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</si>
  <si>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</si>
  <si>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</si>
  <si>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</si>
  <si>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</si>
  <si>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</si>
  <si>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</si>
  <si>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</si>
  <si>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</si>
  <si>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</si>
  <si>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</si>
  <si>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</si>
  <si>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</si>
  <si>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</si>
  <si>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</si>
  <si>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</si>
  <si>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</si>
  <si>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</si>
  <si>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</si>
  <si>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</si>
  <si>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</si>
  <si>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</si>
  <si>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</si>
  <si>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</si>
  <si>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</si>
  <si>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</si>
  <si>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</si>
  <si>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</si>
  <si>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</si>
  <si>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</si>
  <si>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</si>
  <si>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</si>
  <si>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</si>
  <si>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</si>
  <si>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</si>
  <si>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</si>
  <si>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</si>
  <si>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</si>
  <si>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</si>
  <si>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</si>
  <si>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</si>
  <si>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</si>
  <si>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</si>
  <si>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</si>
  <si>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</si>
  <si>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</si>
  <si>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</si>
  <si>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</si>
  <si>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</si>
  <si>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</si>
  <si>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</si>
  <si>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</si>
  <si>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</si>
  <si>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</si>
  <si>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</si>
  <si>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</si>
  <si>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</si>
  <si>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</si>
  <si>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</si>
  <si>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</si>
  <si>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</si>
  <si>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</si>
  <si>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</si>
  <si>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</si>
  <si>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</si>
  <si>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</si>
  <si>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</si>
  <si>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</si>
  <si>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</si>
  <si>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</si>
  <si>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</si>
  <si>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</si>
  <si>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</si>
  <si>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</si>
  <si>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</si>
  <si>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</si>
  <si>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</si>
  <si>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</si>
  <si>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</si>
  <si>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</si>
  <si>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</si>
  <si>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</si>
  <si>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</si>
  <si>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</si>
  <si>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</si>
  <si>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</si>
  <si>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</si>
  <si>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</si>
  <si>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</si>
  <si>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</si>
  <si>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</si>
  <si>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</si>
  <si>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</si>
  <si>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</si>
  <si>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</si>
  <si>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</si>
  <si>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</si>
  <si>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</si>
  <si>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</si>
  <si>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</si>
  <si>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</si>
  <si>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</si>
  <si>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</si>
  <si>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</si>
  <si>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</si>
  <si>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</si>
  <si>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</si>
  <si>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</si>
  <si>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</si>
  <si>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</si>
  <si>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</si>
  <si>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</si>
  <si>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</si>
  <si>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</si>
  <si>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</si>
  <si>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</si>
  <si>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</si>
  <si>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</si>
  <si>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</si>
  <si>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</si>
  <si>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</si>
  <si>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</si>
  <si>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</si>
  <si>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</si>
  <si>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</si>
  <si>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</si>
  <si>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</si>
  <si>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</si>
  <si>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</si>
  <si>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</si>
  <si>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</si>
  <si>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</si>
  <si>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</si>
  <si>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</si>
  <si>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</si>
  <si>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</si>
  <si>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</si>
  <si>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</si>
  <si>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</si>
  <si>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</si>
  <si>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</si>
  <si>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</si>
  <si>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</si>
  <si>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</si>
  <si>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</si>
  <si>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</si>
  <si>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</si>
  <si>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</si>
  <si>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</si>
  <si>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</si>
  <si>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</si>
  <si>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</si>
  <si>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</si>
  <si>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</si>
  <si>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</si>
  <si>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</si>
  <si>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</si>
  <si>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</si>
  <si>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</si>
  <si>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</si>
  <si>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</si>
  <si>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</si>
  <si>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</si>
  <si>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</si>
  <si>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</si>
  <si>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</si>
  <si>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</si>
  <si>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</si>
  <si>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</si>
  <si>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</si>
  <si>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</si>
  <si>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</si>
  <si>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</si>
  <si>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</si>
  <si>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</si>
  <si>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</si>
  <si>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</si>
  <si>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</si>
  <si>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</si>
  <si>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</si>
  <si>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</si>
  <si>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</si>
  <si>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</si>
  <si>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</si>
  <si>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</si>
  <si>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</si>
  <si>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</si>
  <si>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</si>
  <si>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</si>
  <si>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</si>
  <si>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</si>
  <si>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</si>
  <si>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</si>
  <si>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</si>
  <si>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</si>
  <si>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</si>
  <si>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</si>
  <si>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</si>
  <si>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</si>
  <si>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</si>
  <si>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</si>
  <si>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</si>
  <si>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</si>
  <si>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</si>
  <si>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</si>
  <si>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</si>
  <si>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</si>
  <si>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</si>
  <si>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</si>
  <si>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</si>
  <si>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</si>
  <si>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</si>
  <si>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</si>
  <si>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</si>
  <si>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</si>
  <si>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</si>
  <si>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</si>
  <si>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</si>
  <si>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</si>
  <si>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</si>
  <si>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</si>
  <si>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</si>
  <si>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</si>
  <si>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</si>
  <si>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</si>
  <si>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</si>
  <si>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</si>
  <si>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</si>
  <si>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</si>
  <si>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</si>
  <si>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</si>
  <si>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</si>
  <si>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</si>
  <si>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</si>
  <si>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</si>
  <si>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</si>
  <si>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</si>
  <si>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</si>
  <si>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</si>
  <si>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</si>
  <si>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</si>
  <si>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</si>
  <si>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</si>
  <si>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</si>
  <si>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</si>
  <si>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</si>
  <si>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</si>
  <si>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</si>
  <si>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</si>
  <si>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</si>
  <si>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</si>
  <si>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</si>
  <si>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</si>
  <si>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</si>
  <si>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</si>
  <si>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</si>
  <si>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</si>
  <si>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</si>
  <si>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</si>
  <si>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</si>
  <si>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</si>
  <si>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</si>
  <si>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</si>
  <si>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</si>
  <si>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</si>
  <si>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</si>
  <si>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</si>
  <si>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</si>
  <si>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</si>
  <si>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</si>
  <si>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</si>
  <si>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</si>
  <si>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</si>
  <si>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</si>
  <si>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</si>
  <si>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</si>
  <si>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</si>
  <si>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</si>
  <si>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</si>
  <si>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</si>
  <si>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</si>
  <si>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</si>
  <si>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</si>
  <si>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</si>
  <si>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</si>
  <si>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</si>
  <si>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</si>
  <si>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</si>
  <si>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</si>
  <si>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</si>
  <si>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</si>
  <si>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</si>
  <si>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</si>
  <si>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</si>
  <si>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</si>
  <si>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</si>
  <si>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</si>
  <si>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</si>
  <si>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</si>
  <si>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</si>
  <si>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</si>
  <si>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</si>
  <si>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</si>
  <si>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</si>
  <si>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</si>
  <si>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</si>
  <si>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</si>
  <si>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</si>
  <si>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</si>
  <si>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</si>
  <si>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</si>
  <si>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</si>
  <si>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</si>
  <si>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</si>
  <si>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</si>
  <si>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</si>
  <si>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</si>
  <si>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</si>
  <si>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</si>
  <si>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</si>
  <si>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</si>
  <si>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</si>
  <si>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</si>
  <si>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</si>
  <si>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</si>
  <si>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</si>
  <si>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</si>
  <si>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</si>
  <si>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</si>
  <si>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</si>
  <si>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</si>
  <si>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</si>
  <si>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</si>
  <si>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</si>
  <si>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</si>
  <si>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</si>
  <si>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</si>
  <si>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</si>
  <si>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</si>
  <si>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</si>
  <si>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</si>
  <si>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</si>
  <si>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</si>
  <si>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</si>
  <si>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</si>
  <si>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</si>
  <si>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</si>
  <si>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</si>
  <si>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</si>
  <si>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</si>
  <si>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</si>
  <si>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</si>
  <si>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</si>
  <si>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</si>
  <si>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</si>
  <si>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</si>
  <si>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</si>
  <si>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</si>
  <si>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</si>
  <si>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</si>
  <si>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</si>
  <si>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</si>
  <si>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</si>
  <si>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</si>
  <si>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</si>
  <si>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</si>
  <si>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</si>
  <si>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</si>
  <si>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</si>
  <si>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</si>
  <si>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</si>
  <si>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</si>
  <si>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</si>
  <si>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</si>
  <si>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</si>
  <si>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</si>
  <si>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</si>
  <si>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</si>
  <si>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</si>
  <si>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</si>
  <si>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</si>
  <si>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</si>
  <si>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</si>
  <si>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</si>
  <si>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</si>
  <si>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</si>
  <si>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</si>
  <si>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</si>
  <si>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</si>
  <si>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</si>
  <si>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</si>
  <si>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</si>
  <si>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</si>
  <si>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</si>
  <si>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</si>
  <si>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</si>
  <si>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</si>
  <si>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</si>
  <si>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</si>
  <si>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</si>
  <si>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</si>
  <si>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</si>
  <si>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</si>
  <si>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</si>
  <si>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</si>
  <si>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</si>
  <si>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</si>
  <si>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</si>
  <si>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</si>
  <si>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</si>
  <si>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</si>
  <si>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</si>
  <si>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</si>
  <si>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</si>
  <si>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</si>
  <si>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</si>
  <si>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</si>
  <si>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</si>
  <si>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</si>
  <si>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</si>
  <si>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</si>
  <si>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</si>
  <si>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</si>
  <si>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</si>
  <si>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</si>
  <si>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</si>
  <si>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</si>
  <si>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</si>
  <si>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</si>
  <si>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</si>
  <si>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</si>
  <si>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</si>
  <si>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</si>
  <si>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</si>
  <si>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</si>
  <si>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</si>
  <si>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</si>
  <si>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</si>
  <si>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</si>
  <si>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</si>
  <si>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</si>
  <si>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</si>
  <si>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</si>
  <si>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</si>
  <si>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</si>
  <si>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</si>
  <si>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</si>
  <si>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</si>
  <si>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</si>
  <si>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</si>
  <si>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</si>
  <si>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</si>
  <si>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</si>
  <si>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</si>
  <si>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</si>
  <si>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</si>
  <si>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</si>
  <si>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</si>
  <si>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</si>
  <si>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</si>
  <si>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</si>
  <si>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</si>
  <si>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</si>
  <si>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</si>
  <si>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</si>
  <si>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</si>
  <si>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</si>
  <si>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</si>
  <si>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</si>
  <si>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</si>
  <si>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</si>
  <si>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</si>
  <si>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</si>
  <si>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</si>
  <si>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</si>
  <si>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</si>
  <si>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</si>
  <si>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</si>
  <si>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</si>
  <si>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</si>
  <si>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</si>
  <si>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</si>
  <si>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</si>
  <si>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</si>
  <si>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</si>
  <si>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</si>
  <si>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</si>
  <si>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</si>
  <si>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</si>
  <si>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</si>
  <si>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</si>
  <si>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</si>
  <si>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</si>
  <si>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</si>
  <si>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</si>
  <si>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</si>
  <si>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</si>
  <si>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</si>
  <si>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</si>
  <si>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</si>
  <si>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</si>
  <si>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</si>
  <si>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</si>
  <si>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</si>
  <si>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</si>
  <si>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</si>
  <si>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</si>
  <si>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</si>
  <si>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</si>
  <si>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</si>
  <si>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</si>
  <si>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</si>
  <si>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</si>
  <si>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</si>
  <si>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</si>
  <si>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</si>
  <si>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</si>
  <si>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</si>
  <si>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</si>
  <si>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</si>
  <si>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</si>
  <si>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</si>
  <si>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</si>
  <si>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</si>
  <si>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</si>
  <si>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</si>
  <si>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</si>
  <si>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</si>
  <si>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</si>
  <si>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</si>
  <si>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</si>
  <si>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</si>
  <si>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</si>
  <si>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</si>
  <si>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</si>
  <si>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</si>
  <si>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</si>
  <si>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</si>
  <si>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</si>
  <si>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</si>
  <si>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</si>
  <si>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</si>
  <si>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</si>
  <si>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</si>
  <si>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</si>
  <si>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</si>
  <si>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</si>
  <si>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</si>
  <si>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</si>
  <si>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</si>
  <si>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</si>
  <si>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</si>
  <si>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</si>
  <si>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</si>
  <si>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</si>
  <si>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</si>
  <si>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</si>
  <si>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</si>
  <si>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</si>
  <si>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</si>
  <si>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</si>
  <si>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</si>
  <si>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</si>
  <si>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</si>
  <si>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</si>
  <si>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</si>
  <si>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</si>
  <si>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</si>
  <si>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</si>
  <si>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</si>
  <si>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</si>
  <si>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</si>
  <si>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</si>
  <si>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</si>
  <si>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</si>
  <si>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</si>
  <si>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</si>
  <si>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</si>
  <si>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</si>
  <si>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</si>
  <si>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</si>
  <si>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</si>
  <si>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</si>
  <si>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</si>
  <si>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</si>
  <si>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</si>
  <si>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</si>
  <si>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</si>
  <si>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</si>
  <si>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</si>
  <si>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</si>
  <si>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</si>
  <si>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</si>
  <si>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</si>
  <si>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</si>
  <si>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</si>
  <si>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</si>
  <si>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</si>
  <si>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</si>
  <si>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</si>
  <si>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</si>
  <si>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</si>
  <si>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</si>
  <si>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</si>
  <si>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</si>
  <si>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</si>
  <si>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</si>
  <si>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</si>
  <si>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</si>
  <si>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</si>
  <si>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</si>
  <si>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</si>
  <si>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</si>
  <si>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</si>
  <si>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</si>
  <si>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</si>
  <si>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</si>
  <si>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</si>
  <si>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</si>
  <si>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</si>
  <si>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</si>
  <si>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</si>
  <si>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</si>
  <si>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</si>
  <si>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</si>
  <si>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</si>
  <si>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</si>
  <si>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</si>
  <si>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</si>
  <si>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</si>
  <si>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</si>
  <si>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</si>
  <si>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</si>
  <si>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</si>
  <si>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</si>
  <si>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</si>
  <si>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</si>
  <si>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</si>
  <si>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</si>
  <si>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</si>
  <si>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</si>
  <si>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</si>
  <si>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</si>
  <si>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</si>
  <si>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</si>
  <si>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</si>
  <si>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</si>
  <si>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</si>
  <si>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</si>
  <si>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</si>
  <si>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</si>
  <si>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</si>
  <si>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</si>
  <si>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</si>
  <si>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</si>
  <si>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</si>
  <si>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</si>
  <si>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</si>
  <si>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</si>
  <si>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</si>
  <si>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</si>
  <si>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</si>
  <si>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</si>
  <si>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</si>
  <si>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</si>
  <si>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</si>
  <si>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</si>
  <si>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</si>
  <si>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</si>
  <si>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</si>
  <si>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</si>
  <si>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</si>
  <si>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</si>
  <si>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</si>
  <si>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</si>
  <si>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</si>
  <si>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</si>
  <si>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</si>
  <si>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</si>
  <si>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</si>
  <si>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</si>
  <si>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</si>
  <si>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</si>
  <si>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</si>
  <si>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</si>
  <si>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</si>
  <si>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</si>
  <si>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</si>
  <si>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</si>
  <si>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</si>
  <si>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</si>
  <si>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</si>
  <si>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</si>
  <si>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</si>
  <si>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</si>
  <si>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</si>
  <si>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</si>
  <si>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</si>
  <si>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</si>
  <si>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</si>
  <si>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</si>
  <si>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</si>
  <si>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</si>
  <si>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</si>
  <si>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</si>
  <si>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</si>
  <si>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</si>
  <si>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</si>
  <si>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</si>
  <si>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</si>
  <si>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</si>
  <si>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</si>
  <si>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</si>
  <si>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</si>
  <si>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</si>
  <si>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</si>
  <si>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</si>
  <si>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</si>
  <si>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</si>
  <si>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</si>
  <si>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</si>
  <si>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</si>
  <si>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</si>
  <si>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</si>
  <si>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</si>
  <si>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</si>
  <si>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</si>
  <si>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</si>
  <si>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</si>
  <si>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</si>
  <si>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</si>
  <si>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</si>
  <si>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</si>
  <si>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</si>
  <si>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</si>
  <si>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</si>
  <si>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</si>
  <si>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</si>
  <si>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</si>
  <si>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</si>
  <si>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</si>
  <si>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</si>
  <si>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</si>
  <si>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</si>
  <si>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</si>
  <si>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</si>
  <si>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</si>
  <si>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</si>
  <si>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</si>
  <si>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</si>
  <si>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</si>
  <si>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</si>
  <si>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</si>
  <si>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</si>
  <si>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</si>
  <si>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</si>
  <si>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</si>
  <si>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</si>
  <si>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</si>
  <si>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</si>
  <si>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</si>
  <si>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</si>
  <si>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</si>
  <si>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</si>
  <si>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</si>
  <si>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</si>
  <si>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</si>
  <si>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</si>
  <si>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</si>
  <si>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</si>
  <si>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</si>
  <si>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</si>
  <si>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</si>
  <si>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</si>
  <si>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</si>
  <si>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</si>
  <si>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</si>
  <si>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</si>
  <si>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</si>
  <si>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</si>
  <si>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</si>
  <si>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</si>
  <si>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</si>
  <si>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</si>
  <si>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</si>
  <si>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</si>
  <si>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</si>
  <si>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</si>
  <si>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</si>
  <si>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</si>
  <si>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</si>
  <si>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</si>
  <si>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</si>
  <si>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</si>
  <si>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</si>
  <si>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</si>
  <si>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</si>
  <si>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</si>
  <si>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</si>
  <si>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</si>
  <si>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</si>
  <si>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</si>
  <si>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</si>
  <si>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</si>
  <si>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</si>
  <si>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</si>
  <si>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</si>
  <si>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</si>
  <si>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</si>
  <si>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</si>
  <si>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</si>
  <si>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</si>
  <si>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</si>
  <si>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</si>
  <si>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</si>
  <si>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</si>
  <si>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</si>
  <si>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</si>
  <si>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</si>
  <si>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</si>
  <si>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</si>
  <si>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</si>
  <si>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</si>
  <si>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</si>
  <si>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</si>
  <si>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</si>
  <si>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</si>
  <si>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</si>
  <si>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</si>
  <si>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</si>
  <si>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</si>
  <si>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</si>
  <si>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</si>
  <si>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</si>
  <si>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</si>
  <si>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</si>
  <si>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</si>
  <si>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</si>
  <si>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</si>
  <si>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</si>
  <si>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</si>
  <si>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</si>
  <si>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</si>
  <si>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</si>
  <si>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</si>
  <si>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</si>
  <si>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</si>
  <si>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</si>
  <si>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</si>
  <si>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</si>
  <si>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</si>
  <si>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</si>
  <si>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</si>
  <si>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</si>
  <si>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</si>
  <si>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</si>
  <si>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</si>
  <si>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</si>
  <si>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</si>
  <si>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</si>
  <si>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</si>
  <si>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</si>
  <si>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</si>
  <si>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</si>
  <si>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</si>
  <si>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</si>
  <si>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</si>
  <si>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</si>
  <si>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</si>
  <si>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</si>
  <si>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</si>
  <si>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</si>
  <si>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</si>
  <si>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</si>
  <si>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</si>
  <si>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</si>
  <si>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</si>
  <si>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</si>
  <si>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</si>
  <si>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</si>
  <si>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</si>
  <si>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</si>
  <si>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</si>
  <si>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</si>
  <si>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</si>
  <si>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</si>
  <si>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</si>
  <si>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</si>
  <si>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</si>
  <si>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</si>
  <si>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</si>
  <si>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</si>
  <si>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</si>
  <si>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</si>
  <si>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</si>
  <si>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</si>
  <si>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</si>
  <si>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</si>
  <si>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</si>
  <si>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</si>
  <si>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</si>
  <si>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</si>
  <si>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</si>
  <si>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</si>
  <si>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</si>
  <si>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</si>
  <si>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</si>
  <si>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</si>
  <si>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</si>
  <si>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</si>
  <si>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</si>
  <si>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</si>
  <si>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</si>
  <si>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</si>
  <si>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</si>
  <si>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</si>
  <si>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</si>
  <si>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</si>
  <si>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</si>
  <si>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</si>
  <si>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</si>
  <si>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</si>
  <si>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</si>
  <si>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</si>
  <si>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</si>
  <si>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</si>
  <si>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</si>
  <si>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</si>
  <si>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</si>
  <si>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</si>
  <si>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</si>
  <si>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</si>
  <si>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</si>
  <si>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</si>
  <si>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</si>
  <si>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</si>
  <si>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</si>
  <si>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</si>
  <si>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</si>
  <si>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</si>
  <si>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</si>
  <si>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</si>
  <si>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</si>
  <si>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</si>
  <si>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</si>
  <si>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</si>
  <si>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</si>
  <si>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</si>
  <si>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</si>
  <si>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</si>
  <si>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</si>
  <si>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</si>
  <si>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</si>
  <si>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</si>
  <si>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</si>
  <si>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</si>
  <si>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</si>
  <si>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</si>
  <si>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</si>
  <si>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</si>
  <si>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</si>
  <si>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</si>
  <si>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</si>
  <si>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</si>
  <si>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</si>
  <si>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</si>
  <si>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</si>
  <si>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</si>
  <si>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</si>
  <si>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</si>
  <si>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</si>
  <si>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</si>
  <si>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</si>
  <si>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</si>
  <si>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</si>
  <si>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</si>
  <si>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</si>
  <si>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</si>
  <si>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</si>
  <si>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</si>
  <si>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</si>
  <si>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</si>
  <si>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</si>
  <si>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</si>
  <si>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</si>
  <si>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</si>
  <si>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</si>
  <si>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</si>
  <si>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</si>
  <si>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</si>
  <si>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</si>
  <si>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</si>
  <si>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</si>
  <si>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</si>
  <si>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</si>
  <si>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</si>
  <si>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</si>
  <si>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</si>
  <si>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</si>
  <si>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</si>
  <si>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</si>
  <si>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</si>
  <si>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</si>
  <si>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</si>
  <si>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</si>
  <si>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</si>
  <si>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</si>
  <si>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</si>
  <si>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</si>
  <si>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</si>
  <si>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</si>
  <si>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</si>
  <si>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</si>
  <si>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</si>
  <si>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</si>
  <si>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</si>
  <si>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</si>
  <si>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</si>
  <si>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</si>
  <si>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</si>
  <si>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</si>
  <si>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</si>
  <si>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</si>
  <si>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</si>
  <si>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</si>
  <si>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</si>
  <si>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</si>
  <si>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</si>
  <si>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</si>
  <si>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</si>
  <si>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</si>
  <si>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</si>
  <si>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</si>
  <si>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</si>
  <si>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</si>
  <si>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</si>
  <si>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</si>
  <si>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</si>
  <si>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</si>
  <si>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</si>
  <si>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</si>
  <si>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</si>
  <si>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</si>
  <si>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</si>
  <si>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</si>
  <si>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</si>
  <si>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</si>
  <si>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</si>
  <si>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</si>
  <si>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</si>
  <si>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</si>
  <si>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</si>
  <si>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</si>
  <si>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</si>
  <si>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</si>
  <si>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</si>
  <si>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</si>
  <si>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</si>
  <si>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</si>
  <si>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</si>
  <si>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</si>
  <si>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</si>
  <si>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</si>
  <si>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</si>
  <si>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</si>
  <si>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</si>
  <si>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</si>
  <si>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</si>
  <si>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</si>
  <si>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</si>
  <si>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</si>
  <si>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</si>
  <si>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</si>
  <si>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</si>
  <si>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</si>
  <si>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</si>
  <si>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</si>
  <si>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</si>
  <si>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</si>
  <si>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</si>
  <si>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</si>
  <si>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</si>
  <si>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</si>
  <si>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</si>
  <si>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</si>
  <si>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</si>
  <si>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</si>
  <si>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</si>
  <si>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</si>
  <si>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</si>
  <si>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</si>
  <si>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</si>
  <si>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</si>
  <si>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</si>
  <si>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</si>
  <si>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</si>
  <si>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</si>
  <si>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</si>
  <si>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</si>
  <si>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</si>
  <si>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</si>
  <si>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</si>
  <si>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</si>
  <si>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</si>
  <si>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</si>
  <si>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</si>
  <si>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</si>
  <si>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</si>
  <si>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</si>
  <si>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</si>
  <si>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</si>
  <si>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</si>
  <si>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</si>
  <si>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</si>
  <si>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</si>
  <si>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</si>
  <si>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</si>
  <si>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</si>
  <si>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</si>
  <si>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</si>
  <si>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</si>
  <si>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</si>
  <si>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</si>
  <si>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</si>
  <si>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</si>
  <si>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</si>
  <si>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</si>
  <si>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</si>
  <si>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</si>
  <si>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</si>
  <si>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</si>
  <si>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</si>
  <si>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</si>
  <si>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</si>
  <si>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</si>
  <si>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</si>
  <si>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</si>
  <si>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</si>
  <si>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</si>
  <si>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</si>
  <si>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</si>
  <si>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</si>
  <si>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</si>
  <si>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</si>
  <si>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</si>
  <si>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</si>
  <si>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</si>
  <si>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</si>
  <si>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</si>
  <si>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</si>
  <si>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</si>
  <si>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</si>
  <si>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</si>
  <si>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</si>
  <si>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</si>
  <si>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</si>
  <si>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</si>
  <si>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</si>
  <si>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</si>
  <si>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</si>
  <si>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</si>
  <si>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</si>
  <si>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</si>
  <si>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</si>
  <si>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</si>
  <si>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</si>
  <si>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</si>
  <si>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</si>
  <si>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</si>
  <si>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</si>
  <si>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</si>
  <si>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</si>
  <si>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</si>
  <si>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</si>
  <si>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</si>
  <si>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</si>
  <si>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</si>
  <si>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</si>
  <si>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</si>
  <si>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</si>
  <si>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</si>
  <si>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</si>
  <si>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</si>
  <si>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</si>
  <si>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</si>
  <si>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</si>
  <si>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</si>
  <si>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</si>
  <si>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</si>
  <si>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</si>
  <si>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</si>
  <si>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</si>
  <si>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</si>
  <si>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</si>
  <si>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</si>
  <si>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</si>
  <si>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</si>
  <si>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</si>
  <si>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</si>
  <si>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</si>
  <si>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</si>
  <si>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</si>
  <si>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</si>
  <si>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</si>
  <si>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</si>
  <si>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</si>
  <si>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</si>
  <si>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</si>
  <si>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</si>
  <si>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</si>
  <si>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</si>
  <si>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</si>
  <si>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</si>
  <si>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</si>
  <si>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</si>
  <si>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</si>
  <si>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</si>
  <si>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</si>
  <si>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</si>
  <si>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</si>
  <si>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</si>
  <si>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</si>
  <si>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</si>
  <si>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</si>
  <si>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</si>
  <si>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</si>
  <si>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</si>
  <si>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</si>
  <si>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</si>
  <si>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</si>
  <si>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</si>
  <si>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</si>
  <si>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</si>
  <si>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</si>
  <si>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</si>
  <si>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</si>
  <si>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</si>
  <si>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</si>
  <si>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</si>
  <si>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</si>
  <si>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</si>
  <si>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</si>
  <si>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</si>
  <si>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</si>
  <si>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</si>
  <si>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</si>
  <si>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</si>
  <si>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</si>
  <si>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</si>
  <si>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</si>
  <si>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</si>
  <si>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</si>
  <si>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</si>
  <si>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</si>
  <si>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</si>
  <si>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</si>
  <si>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</si>
  <si>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</si>
  <si>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</si>
  <si>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</si>
  <si>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</si>
  <si>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</si>
  <si>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</si>
  <si>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</si>
  <si>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</si>
  <si>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</si>
  <si>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</si>
  <si>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</si>
  <si>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</si>
  <si>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</si>
  <si>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</si>
  <si>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</si>
  <si>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</si>
  <si>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</si>
  <si>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</si>
  <si>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</si>
  <si>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</si>
  <si>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</si>
  <si>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</si>
  <si>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</si>
  <si>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</si>
  <si>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</si>
  <si>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</si>
  <si>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</si>
  <si>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</si>
  <si>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</si>
  <si>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</si>
  <si>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</si>
  <si>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</si>
  <si>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</si>
  <si>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</si>
  <si>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</si>
  <si>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</si>
  <si>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</si>
  <si>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</si>
  <si>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</si>
  <si>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</si>
  <si>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</si>
  <si>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</si>
  <si>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</si>
  <si>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</si>
  <si>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</si>
  <si>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</si>
  <si>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</si>
  <si>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</si>
  <si>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</si>
  <si>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</si>
  <si>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</si>
  <si>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</si>
  <si>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</si>
  <si>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</si>
  <si>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</si>
  <si>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</si>
  <si>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</si>
  <si>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</si>
  <si>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</si>
  <si>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</si>
  <si>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</si>
  <si>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</si>
  <si>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</si>
  <si>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</si>
  <si>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</si>
  <si>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</si>
  <si>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</si>
  <si>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</si>
  <si>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</si>
  <si>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Count of outcomes</t>
  </si>
  <si>
    <t>Column Labels</t>
  </si>
  <si>
    <t>Grand Total</t>
  </si>
  <si>
    <t>(All)</t>
  </si>
  <si>
    <t>Row Labels</t>
  </si>
  <si>
    <t>(Multiple Items)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</si>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</sst>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A9D08E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AE111D"/>
        <bgColor rgb="FF000000"/>
      </patternFill>
    </fill>
    <fill>
      <patternFill patternType="solid">
        <fgColor rgb="FF883459"/>
        <bgColor rgb="FF000000"/>
      </patternFill>
    </fill>
    <fill>
      <patternFill patternType="solid">
        <fgColor rgb="FF4472C4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165" fontId="0" fillId="0" borderId="0" xfId="0" applyNumberFormat="1"/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D546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D546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D546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D5463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D546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Project.xlsx]Category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FE-434E-A498-EDE812A2EDC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0FE-434E-A498-EDE812A2EDC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FE-434E-A498-EDE812A2EDC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0FE-434E-A498-EDE812A2E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7826575"/>
        <c:axId val="2047437679"/>
      </c:barChart>
      <c:catAx>
        <c:axId val="204782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437679"/>
        <c:crosses val="autoZero"/>
        <c:auto val="1"/>
        <c:lblAlgn val="ctr"/>
        <c:lblOffset val="100"/>
        <c:noMultiLvlLbl val="0"/>
      </c:catAx>
      <c:valAx>
        <c:axId val="204743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82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Project.xlsx]Subcategory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4-814A-AFC1-E3FCFEB8C6F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14-814A-AFC1-E3FCFEB8C6F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214-814A-AFC1-E3FCFEB8C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5867775"/>
        <c:axId val="1535195423"/>
      </c:barChart>
      <c:catAx>
        <c:axId val="153586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195423"/>
        <c:crosses val="autoZero"/>
        <c:auto val="1"/>
        <c:lblAlgn val="ctr"/>
        <c:lblOffset val="100"/>
        <c:noMultiLvlLbl val="0"/>
      </c:catAx>
      <c:valAx>
        <c:axId val="153519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86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Project.xlsx]Outcomes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FF-2643-B911-75707F316BD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FF-2643-B911-75707F316BD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6FF-2643-B911-75707F316BD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6FF-2643-B911-75707F316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6537263"/>
        <c:axId val="1246539615"/>
      </c:barChart>
      <c:catAx>
        <c:axId val="124653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39615"/>
        <c:crosses val="autoZero"/>
        <c:auto val="1"/>
        <c:lblAlgn val="ctr"/>
        <c:lblOffset val="100"/>
        <c:noMultiLvlLbl val="0"/>
      </c:catAx>
      <c:valAx>
        <c:axId val="124653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3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4C734E9-1B9C-7840-835C-D6E64F97A59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FD240B6-D186-D54B-B0B2-9194C79DC92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3C1E9FD-E598-8E44-9F8B-BC049C8C797A}">
  <sheetPr/>
  <sheetViews>
    <sheetView tabSelected="1" zoomScale="19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22425</xdr:colOff>
      <xdr:row>1</xdr:row>
      <xdr:rowOff>3222</xdr:rowOff>
    </xdr:from>
    <xdr:to>
      <xdr:col>15</xdr:col>
      <xdr:colOff>521839</xdr:colOff>
      <xdr:row>20</xdr:row>
      <xdr:rowOff>69272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30875B-7CEE-414D-905F-C42FE400D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139699</xdr:colOff>
      <xdr:row>5</xdr:row>
      <xdr:rowOff>19050</xdr:rowOff>
    </xdr:from>
    <xdr:to>
      <xdr:col>16</xdr:col>
      <xdr:colOff>383116</xdr:colOff>
      <xdr:row>29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3CA47E-3CAF-174D-BA47-F5A793E46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969" cy="628453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E218202-0741-0A4A-8E94-F1A92A14795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359C9FA-DE68-794C-B270-E18F23CFE7C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969" cy="628453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825499</xdr:colOff>
      <xdr:row>3</xdr:row>
      <xdr:rowOff>6350</xdr:rowOff>
    </xdr:from>
    <xdr:to>
      <xdr:col>14</xdr:col>
      <xdr:colOff>10582</xdr:colOff>
      <xdr:row>18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220395-0814-EF45-A312-46058C80A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Pickett" refreshedDate="44089.742193055557" createdVersion="6" refreshedVersion="6" minRefreshableVersion="3" recordCount="4116" xr:uid="{FE456564-BC40-7C40-88B4-949AF4A1F2A4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Pickett" refreshedDate="44091.609213310185" createdVersion="6" refreshedVersion="6" minRefreshableVersion="3" recordCount="4116" xr:uid="{8D178BBF-AA16-404D-9936-1A18B00AD3BE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0196C-63A8-F840-9F6E-10F5B6C81C17}" name="PivotTable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3ECD41-1336-0147-80D3-344AF9571EB8}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8">
    <chartFormat chart="0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AAD12-4890-1B46-A3E4-C71C89BF838E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zoomScale="139" zoomScaleNormal="139" workbookViewId="0">
      <pane xSplit="1" ySplit="1" topLeftCell="B2924" activePane="bottomRight" state="frozen"/>
      <selection pane="topRight" activeCell="B1" sqref="B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83203125" style="15" bestFit="1" customWidth="1"/>
    <col min="20" max="20" width="19.16406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8366</v>
      </c>
      <c r="T1" s="14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>(((J4/60)/60)/24)+DATE(1970,1,1)</f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7" si="256">ROUND(E4099/D4099*100,0)</f>
        <v>0</v>
      </c>
      <c r="P4099">
        <f t="shared" ref="P4099:P4117" si="257">IFERROR(ROUND(E4099/L4099,2),0)</f>
        <v>0</v>
      </c>
      <c r="Q4099" s="11" t="s">
        <v>8315</v>
      </c>
      <c r="R4099" t="s">
        <v>8316</v>
      </c>
      <c r="S4099" s="15">
        <f t="shared" ref="S4099:S4117" si="258">(((J4099/60)/60)/24)+DATE(1970,1,1)</f>
        <v>42344.824502314819</v>
      </c>
      <c r="T4099" s="15">
        <f t="shared" ref="T4099:T4117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  <row r="4116" spans="1:20" hidden="1" x14ac:dyDescent="0.2">
      <c r="O4116" t="e">
        <f t="shared" si="256"/>
        <v>#DIV/0!</v>
      </c>
      <c r="P4116">
        <f t="shared" si="257"/>
        <v>0</v>
      </c>
      <c r="S4116" s="15">
        <f t="shared" si="258"/>
        <v>25569</v>
      </c>
      <c r="T4116" s="15">
        <f t="shared" si="259"/>
        <v>25569</v>
      </c>
    </row>
    <row r="4117" spans="1:20" hidden="1" x14ac:dyDescent="0.2">
      <c r="O4117" t="e">
        <f t="shared" si="256"/>
        <v>#DIV/0!</v>
      </c>
      <c r="P4117">
        <f t="shared" si="257"/>
        <v>0</v>
      </c>
      <c r="S4117" s="15">
        <f t="shared" si="258"/>
        <v>25569</v>
      </c>
      <c r="T4117" s="15">
        <f t="shared" si="259"/>
        <v>25569</v>
      </c>
    </row>
  </sheetData>
  <autoFilter ref="A1:T4117" xr:uid="{B9CE07D1-1BEE-4144-896B-F60D9E5CCFE8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5" priority="4" operator="containsText" text="canceled">
      <formula>NOT(ISERROR(SEARCH("canceled",F1)))</formula>
    </cfRule>
    <cfRule type="containsText" dxfId="14" priority="5" operator="containsText" text="failed">
      <formula>NOT(ISERROR(SEARCH("failed",F1)))</formula>
    </cfRule>
    <cfRule type="containsText" dxfId="13" priority="6" operator="containsText" text="successful">
      <formula>NOT(ISERROR(SEARCH("successful",F1)))</formula>
    </cfRule>
    <cfRule type="containsText" dxfId="12" priority="7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C0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D5463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4F34E-F5B1-1B45-8F92-463C337754E2}">
  <dimension ref="A1:T1652"/>
  <sheetViews>
    <sheetView zoomScale="96" zoomScaleNormal="96" workbookViewId="0">
      <selection activeCell="C4" sqref="C4"/>
    </sheetView>
  </sheetViews>
  <sheetFormatPr baseColWidth="10" defaultRowHeight="15" x14ac:dyDescent="0.2"/>
  <cols>
    <col min="14" max="14" width="24" bestFit="1" customWidth="1"/>
    <col min="15" max="15" width="16.33203125" bestFit="1" customWidth="1"/>
    <col min="16" max="16" width="15" bestFit="1" customWidth="1"/>
    <col min="17" max="17" width="13.83203125" bestFit="1" customWidth="1"/>
    <col min="19" max="19" width="20.5" bestFit="1" customWidth="1"/>
    <col min="20" max="20" width="19.1640625" bestFit="1" customWidth="1"/>
  </cols>
  <sheetData>
    <row r="1" spans="1:20" x14ac:dyDescent="0.2">
      <c r="A1" s="17"/>
      <c r="B1" s="18"/>
      <c r="C1" s="18"/>
      <c r="D1" s="19"/>
      <c r="E1" s="20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21"/>
      <c r="R1" s="17"/>
      <c r="S1" s="22"/>
      <c r="T1" s="22"/>
    </row>
    <row r="2" spans="1:20" ht="16" x14ac:dyDescent="0.2">
      <c r="A2" s="1" t="s">
        <v>0</v>
      </c>
      <c r="B2" s="2" t="s">
        <v>1</v>
      </c>
      <c r="C2" s="2" t="s">
        <v>4110</v>
      </c>
      <c r="D2" s="5" t="s">
        <v>8216</v>
      </c>
      <c r="E2" s="7" t="s">
        <v>8217</v>
      </c>
      <c r="F2" s="1" t="s">
        <v>8304</v>
      </c>
      <c r="G2" s="1" t="s">
        <v>8222</v>
      </c>
      <c r="H2" s="1" t="s">
        <v>8244</v>
      </c>
      <c r="I2" s="1" t="s">
        <v>8258</v>
      </c>
      <c r="J2" s="1" t="s">
        <v>8259</v>
      </c>
      <c r="K2" s="1" t="s">
        <v>8260</v>
      </c>
      <c r="L2" s="1" t="s">
        <v>8261</v>
      </c>
      <c r="M2" s="1" t="s">
        <v>8262</v>
      </c>
      <c r="N2" s="1" t="s">
        <v>8305</v>
      </c>
      <c r="O2" s="1" t="s">
        <v>8306</v>
      </c>
      <c r="P2" s="1" t="s">
        <v>8307</v>
      </c>
      <c r="Q2" s="10" t="s">
        <v>8358</v>
      </c>
      <c r="R2" s="1" t="s">
        <v>8359</v>
      </c>
      <c r="S2" s="14" t="s">
        <v>8366</v>
      </c>
      <c r="T2" s="14" t="s">
        <v>8367</v>
      </c>
    </row>
    <row r="3" spans="1:20" ht="224" x14ac:dyDescent="0.2">
      <c r="A3">
        <v>521</v>
      </c>
      <c r="B3" s="3" t="s">
        <v>522</v>
      </c>
      <c r="C3" s="3" t="s">
        <v>4631</v>
      </c>
      <c r="D3" s="6">
        <v>5000</v>
      </c>
      <c r="E3" s="8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>
        <v>105</v>
      </c>
      <c r="P3">
        <v>93.43</v>
      </c>
      <c r="Q3" s="11" t="s">
        <v>8315</v>
      </c>
      <c r="R3" t="s">
        <v>8316</v>
      </c>
      <c r="S3" s="15">
        <v>42646.092812499999</v>
      </c>
      <c r="T3" s="15">
        <v>42675.207638888889</v>
      </c>
    </row>
    <row r="4" spans="1:20" ht="144" x14ac:dyDescent="0.2">
      <c r="A4">
        <v>522</v>
      </c>
      <c r="B4" s="3" t="s">
        <v>523</v>
      </c>
      <c r="C4" s="3" t="s">
        <v>4632</v>
      </c>
      <c r="D4" s="6">
        <v>3000</v>
      </c>
      <c r="E4" s="8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>
        <v>115</v>
      </c>
      <c r="P4">
        <v>110.97</v>
      </c>
      <c r="Q4" s="11" t="s">
        <v>8315</v>
      </c>
      <c r="R4" t="s">
        <v>8316</v>
      </c>
      <c r="S4" s="15">
        <v>42430.040798611109</v>
      </c>
      <c r="T4" s="15">
        <v>42449.999131944445</v>
      </c>
    </row>
    <row r="5" spans="1:20" ht="192" x14ac:dyDescent="0.2">
      <c r="A5">
        <v>523</v>
      </c>
      <c r="B5" s="3" t="s">
        <v>524</v>
      </c>
      <c r="C5" s="3" t="s">
        <v>4633</v>
      </c>
      <c r="D5" s="6">
        <v>5000</v>
      </c>
      <c r="E5" s="8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>
        <v>121</v>
      </c>
      <c r="P5">
        <v>71.790000000000006</v>
      </c>
      <c r="Q5" s="11" t="s">
        <v>8315</v>
      </c>
      <c r="R5" t="s">
        <v>8316</v>
      </c>
      <c r="S5" s="15">
        <v>42238.13282407407</v>
      </c>
      <c r="T5" s="15">
        <v>42268.13282407407</v>
      </c>
    </row>
    <row r="6" spans="1:20" ht="192" x14ac:dyDescent="0.2">
      <c r="A6">
        <v>525</v>
      </c>
      <c r="B6" s="3" t="s">
        <v>526</v>
      </c>
      <c r="C6" s="3" t="s">
        <v>4635</v>
      </c>
      <c r="D6" s="6">
        <v>12000</v>
      </c>
      <c r="E6" s="8">
        <v>12000</v>
      </c>
      <c r="F6" t="s">
        <v>8218</v>
      </c>
      <c r="G6" t="s">
        <v>8223</v>
      </c>
      <c r="H6" t="s">
        <v>8245</v>
      </c>
      <c r="I6">
        <v>1410601041</v>
      </c>
      <c r="J6">
        <v>1406713041</v>
      </c>
      <c r="K6" t="b">
        <v>0</v>
      </c>
      <c r="L6">
        <v>12</v>
      </c>
      <c r="M6" t="b">
        <v>1</v>
      </c>
      <c r="N6" t="s">
        <v>8269</v>
      </c>
      <c r="O6">
        <v>100</v>
      </c>
      <c r="P6">
        <v>1000</v>
      </c>
      <c r="Q6" s="11" t="s">
        <v>8315</v>
      </c>
      <c r="R6" t="s">
        <v>8316</v>
      </c>
      <c r="S6" s="15">
        <v>41850.400937500002</v>
      </c>
      <c r="T6" s="15">
        <v>41895.400937500002</v>
      </c>
    </row>
    <row r="7" spans="1:20" ht="208" x14ac:dyDescent="0.2">
      <c r="A7">
        <v>527</v>
      </c>
      <c r="B7" s="3" t="s">
        <v>528</v>
      </c>
      <c r="C7" s="3" t="s">
        <v>4637</v>
      </c>
      <c r="D7" s="6">
        <v>10000</v>
      </c>
      <c r="E7" s="8">
        <v>10085</v>
      </c>
      <c r="F7" t="s">
        <v>8218</v>
      </c>
      <c r="G7" t="s">
        <v>8223</v>
      </c>
      <c r="H7" t="s">
        <v>8245</v>
      </c>
      <c r="I7">
        <v>1487347500</v>
      </c>
      <c r="J7">
        <v>1484715366</v>
      </c>
      <c r="K7" t="b">
        <v>0</v>
      </c>
      <c r="L7">
        <v>158</v>
      </c>
      <c r="M7" t="b">
        <v>1</v>
      </c>
      <c r="N7" t="s">
        <v>8269</v>
      </c>
      <c r="O7">
        <v>101</v>
      </c>
      <c r="P7">
        <v>63.83</v>
      </c>
      <c r="Q7" s="11" t="s">
        <v>8315</v>
      </c>
      <c r="R7" t="s">
        <v>8316</v>
      </c>
      <c r="S7" s="15">
        <v>42753.205625000002</v>
      </c>
      <c r="T7" s="15">
        <v>42783.670138888891</v>
      </c>
    </row>
    <row r="8" spans="1:20" ht="80" x14ac:dyDescent="0.2">
      <c r="A8">
        <v>528</v>
      </c>
      <c r="B8" s="3" t="s">
        <v>529</v>
      </c>
      <c r="C8" s="3" t="s">
        <v>4638</v>
      </c>
      <c r="D8" s="6">
        <v>1150</v>
      </c>
      <c r="E8" s="8">
        <v>1330</v>
      </c>
      <c r="F8" t="s">
        <v>8218</v>
      </c>
      <c r="G8" t="s">
        <v>8223</v>
      </c>
      <c r="H8" t="s">
        <v>8245</v>
      </c>
      <c r="I8">
        <v>1434921600</v>
      </c>
      <c r="J8">
        <v>1433109907</v>
      </c>
      <c r="K8" t="b">
        <v>0</v>
      </c>
      <c r="L8">
        <v>30</v>
      </c>
      <c r="M8" t="b">
        <v>1</v>
      </c>
      <c r="N8" t="s">
        <v>8269</v>
      </c>
      <c r="O8">
        <v>116</v>
      </c>
      <c r="P8">
        <v>44.33</v>
      </c>
      <c r="Q8" s="11" t="s">
        <v>8315</v>
      </c>
      <c r="R8" t="s">
        <v>8316</v>
      </c>
      <c r="S8" s="15">
        <v>42155.920219907406</v>
      </c>
      <c r="T8" s="15">
        <v>42176.888888888891</v>
      </c>
    </row>
    <row r="9" spans="1:20" ht="224" x14ac:dyDescent="0.2">
      <c r="A9">
        <v>530</v>
      </c>
      <c r="B9" s="3" t="s">
        <v>531</v>
      </c>
      <c r="C9" s="3" t="s">
        <v>4640</v>
      </c>
      <c r="D9" s="6">
        <v>3405</v>
      </c>
      <c r="E9" s="8">
        <v>3670</v>
      </c>
      <c r="F9" t="s">
        <v>8218</v>
      </c>
      <c r="G9" t="s">
        <v>8223</v>
      </c>
      <c r="H9" t="s">
        <v>8245</v>
      </c>
      <c r="I9">
        <v>1435111200</v>
      </c>
      <c r="J9">
        <v>1433254268</v>
      </c>
      <c r="K9" t="b">
        <v>0</v>
      </c>
      <c r="L9">
        <v>29</v>
      </c>
      <c r="M9" t="b">
        <v>1</v>
      </c>
      <c r="N9" t="s">
        <v>8269</v>
      </c>
      <c r="O9">
        <v>108</v>
      </c>
      <c r="P9">
        <v>126.55</v>
      </c>
      <c r="Q9" s="11" t="s">
        <v>8315</v>
      </c>
      <c r="R9" t="s">
        <v>8316</v>
      </c>
      <c r="S9" s="15">
        <v>42157.591064814813</v>
      </c>
      <c r="T9" s="15">
        <v>42179.083333333328</v>
      </c>
    </row>
    <row r="10" spans="1:20" ht="240" x14ac:dyDescent="0.2">
      <c r="A10">
        <v>531</v>
      </c>
      <c r="B10" s="3" t="s">
        <v>532</v>
      </c>
      <c r="C10" s="3" t="s">
        <v>4641</v>
      </c>
      <c r="D10" s="6">
        <v>4000</v>
      </c>
      <c r="E10" s="8">
        <v>4000</v>
      </c>
      <c r="F10" t="s">
        <v>8218</v>
      </c>
      <c r="G10" t="s">
        <v>8223</v>
      </c>
      <c r="H10" t="s">
        <v>8245</v>
      </c>
      <c r="I10">
        <v>1481957940</v>
      </c>
      <c r="J10">
        <v>1478050429</v>
      </c>
      <c r="K10" t="b">
        <v>0</v>
      </c>
      <c r="L10">
        <v>31</v>
      </c>
      <c r="M10" t="b">
        <v>1</v>
      </c>
      <c r="N10" t="s">
        <v>8269</v>
      </c>
      <c r="O10">
        <v>100</v>
      </c>
      <c r="P10">
        <v>129.03</v>
      </c>
      <c r="Q10" s="11" t="s">
        <v>8315</v>
      </c>
      <c r="R10" t="s">
        <v>8316</v>
      </c>
      <c r="S10" s="15">
        <v>42676.065150462964</v>
      </c>
      <c r="T10" s="15">
        <v>42721.290972222225</v>
      </c>
    </row>
    <row r="11" spans="1:20" ht="208" x14ac:dyDescent="0.2">
      <c r="A11">
        <v>532</v>
      </c>
      <c r="B11" s="3" t="s">
        <v>533</v>
      </c>
      <c r="C11" s="3" t="s">
        <v>4642</v>
      </c>
      <c r="D11" s="6">
        <v>10000</v>
      </c>
      <c r="E11" s="8">
        <v>12325</v>
      </c>
      <c r="F11" t="s">
        <v>8218</v>
      </c>
      <c r="G11" t="s">
        <v>8223</v>
      </c>
      <c r="H11" t="s">
        <v>8245</v>
      </c>
      <c r="I11">
        <v>1463098208</v>
      </c>
      <c r="J11">
        <v>1460506208</v>
      </c>
      <c r="K11" t="b">
        <v>0</v>
      </c>
      <c r="L11">
        <v>173</v>
      </c>
      <c r="M11" t="b">
        <v>1</v>
      </c>
      <c r="N11" t="s">
        <v>8269</v>
      </c>
      <c r="O11">
        <v>123</v>
      </c>
      <c r="P11">
        <v>71.239999999999995</v>
      </c>
      <c r="Q11" s="11" t="s">
        <v>8315</v>
      </c>
      <c r="R11" t="s">
        <v>8316</v>
      </c>
      <c r="S11" s="15">
        <v>42473.007037037038</v>
      </c>
      <c r="T11" s="15">
        <v>42503.007037037038</v>
      </c>
    </row>
    <row r="12" spans="1:20" ht="192" x14ac:dyDescent="0.2">
      <c r="A12">
        <v>537</v>
      </c>
      <c r="B12" s="3" t="s">
        <v>538</v>
      </c>
      <c r="C12" s="3" t="s">
        <v>4647</v>
      </c>
      <c r="D12" s="6">
        <v>2000</v>
      </c>
      <c r="E12" s="8">
        <v>2410</v>
      </c>
      <c r="F12" t="s">
        <v>8218</v>
      </c>
      <c r="G12" t="s">
        <v>8223</v>
      </c>
      <c r="H12" t="s">
        <v>8245</v>
      </c>
      <c r="I12">
        <v>1446665191</v>
      </c>
      <c r="J12">
        <v>1444069591</v>
      </c>
      <c r="K12" t="b">
        <v>0</v>
      </c>
      <c r="L12">
        <v>59</v>
      </c>
      <c r="M12" t="b">
        <v>1</v>
      </c>
      <c r="N12" t="s">
        <v>8269</v>
      </c>
      <c r="O12">
        <v>121</v>
      </c>
      <c r="P12">
        <v>40.85</v>
      </c>
      <c r="Q12" s="11" t="s">
        <v>8315</v>
      </c>
      <c r="R12" t="s">
        <v>8316</v>
      </c>
      <c r="S12" s="15">
        <v>42282.768414351856</v>
      </c>
      <c r="T12" s="15">
        <v>42312.810081018513</v>
      </c>
    </row>
    <row r="13" spans="1:20" ht="224" x14ac:dyDescent="0.2">
      <c r="A13">
        <v>538</v>
      </c>
      <c r="B13" s="3" t="s">
        <v>539</v>
      </c>
      <c r="C13" s="3" t="s">
        <v>4648</v>
      </c>
      <c r="D13" s="6">
        <v>5000</v>
      </c>
      <c r="E13" s="8">
        <v>15121</v>
      </c>
      <c r="F13" t="s">
        <v>8218</v>
      </c>
      <c r="G13" t="s">
        <v>8223</v>
      </c>
      <c r="H13" t="s">
        <v>8245</v>
      </c>
      <c r="I13">
        <v>1463166263</v>
      </c>
      <c r="J13">
        <v>1460574263</v>
      </c>
      <c r="K13" t="b">
        <v>0</v>
      </c>
      <c r="L13">
        <v>60</v>
      </c>
      <c r="M13" t="b">
        <v>1</v>
      </c>
      <c r="N13" t="s">
        <v>8269</v>
      </c>
      <c r="O13">
        <v>302</v>
      </c>
      <c r="P13">
        <v>252.02</v>
      </c>
      <c r="Q13" s="11" t="s">
        <v>8315</v>
      </c>
      <c r="R13" t="s">
        <v>8316</v>
      </c>
      <c r="S13" s="15">
        <v>42473.794710648144</v>
      </c>
      <c r="T13" s="15">
        <v>42503.794710648144</v>
      </c>
    </row>
    <row r="14" spans="1:20" ht="224" x14ac:dyDescent="0.2">
      <c r="A14">
        <v>1284</v>
      </c>
      <c r="B14" s="3" t="s">
        <v>1285</v>
      </c>
      <c r="C14" s="3" t="s">
        <v>5394</v>
      </c>
      <c r="D14" s="6">
        <v>2000</v>
      </c>
      <c r="E14" s="8">
        <v>2020</v>
      </c>
      <c r="F14" t="s">
        <v>8218</v>
      </c>
      <c r="G14" t="s">
        <v>8223</v>
      </c>
      <c r="H14" t="s">
        <v>8245</v>
      </c>
      <c r="I14">
        <v>1483203540</v>
      </c>
      <c r="J14">
        <v>1481175482</v>
      </c>
      <c r="K14" t="b">
        <v>0</v>
      </c>
      <c r="L14">
        <v>31</v>
      </c>
      <c r="M14" t="b">
        <v>1</v>
      </c>
      <c r="N14" t="s">
        <v>8269</v>
      </c>
      <c r="O14">
        <v>101</v>
      </c>
      <c r="P14">
        <v>65.16</v>
      </c>
      <c r="Q14" s="11" t="s">
        <v>8315</v>
      </c>
      <c r="R14" t="s">
        <v>8316</v>
      </c>
      <c r="S14" s="15">
        <v>42712.23474537037</v>
      </c>
      <c r="T14" s="15">
        <v>42735.707638888889</v>
      </c>
    </row>
    <row r="15" spans="1:20" ht="208" x14ac:dyDescent="0.2">
      <c r="A15">
        <v>1288</v>
      </c>
      <c r="B15" s="3" t="s">
        <v>1289</v>
      </c>
      <c r="C15" s="3" t="s">
        <v>5398</v>
      </c>
      <c r="D15" s="6">
        <v>4000</v>
      </c>
      <c r="E15" s="8">
        <v>4018</v>
      </c>
      <c r="F15" t="s">
        <v>8218</v>
      </c>
      <c r="G15" t="s">
        <v>8223</v>
      </c>
      <c r="H15" t="s">
        <v>8245</v>
      </c>
      <c r="I15">
        <v>1470801600</v>
      </c>
      <c r="J15">
        <v>1468122163</v>
      </c>
      <c r="K15" t="b">
        <v>0</v>
      </c>
      <c r="L15">
        <v>61</v>
      </c>
      <c r="M15" t="b">
        <v>1</v>
      </c>
      <c r="N15" t="s">
        <v>8269</v>
      </c>
      <c r="O15">
        <v>100</v>
      </c>
      <c r="P15">
        <v>65.87</v>
      </c>
      <c r="Q15" s="11" t="s">
        <v>8315</v>
      </c>
      <c r="R15" t="s">
        <v>8316</v>
      </c>
      <c r="S15" s="15">
        <v>42561.154664351852</v>
      </c>
      <c r="T15" s="15">
        <v>42592.166666666672</v>
      </c>
    </row>
    <row r="16" spans="1:20" ht="176" x14ac:dyDescent="0.2">
      <c r="A16">
        <v>1289</v>
      </c>
      <c r="B16" s="3" t="s">
        <v>1290</v>
      </c>
      <c r="C16" s="3" t="s">
        <v>5399</v>
      </c>
      <c r="D16" s="6">
        <v>1500</v>
      </c>
      <c r="E16" s="8">
        <v>1876</v>
      </c>
      <c r="F16" t="s">
        <v>8218</v>
      </c>
      <c r="G16" t="s">
        <v>8223</v>
      </c>
      <c r="H16" t="s">
        <v>8245</v>
      </c>
      <c r="I16">
        <v>1483499645</v>
      </c>
      <c r="J16">
        <v>1480907645</v>
      </c>
      <c r="K16" t="b">
        <v>0</v>
      </c>
      <c r="L16">
        <v>52</v>
      </c>
      <c r="M16" t="b">
        <v>1</v>
      </c>
      <c r="N16" t="s">
        <v>8269</v>
      </c>
      <c r="O16">
        <v>125</v>
      </c>
      <c r="P16">
        <v>36.08</v>
      </c>
      <c r="Q16" s="11" t="s">
        <v>8315</v>
      </c>
      <c r="R16" t="s">
        <v>8316</v>
      </c>
      <c r="S16" s="15">
        <v>42709.134780092587</v>
      </c>
      <c r="T16" s="15">
        <v>42739.134780092587</v>
      </c>
    </row>
    <row r="17" spans="1:20" ht="80" x14ac:dyDescent="0.2">
      <c r="A17">
        <v>1290</v>
      </c>
      <c r="B17" s="3" t="s">
        <v>1291</v>
      </c>
      <c r="C17" s="3" t="s">
        <v>5400</v>
      </c>
      <c r="D17" s="6">
        <v>3500</v>
      </c>
      <c r="E17" s="8">
        <v>3800</v>
      </c>
      <c r="F17" t="s">
        <v>8218</v>
      </c>
      <c r="G17" t="s">
        <v>8223</v>
      </c>
      <c r="H17" t="s">
        <v>8245</v>
      </c>
      <c r="I17">
        <v>1429772340</v>
      </c>
      <c r="J17">
        <v>1427121931</v>
      </c>
      <c r="K17" t="b">
        <v>0</v>
      </c>
      <c r="L17">
        <v>86</v>
      </c>
      <c r="M17" t="b">
        <v>1</v>
      </c>
      <c r="N17" t="s">
        <v>8269</v>
      </c>
      <c r="O17">
        <v>109</v>
      </c>
      <c r="P17">
        <v>44.19</v>
      </c>
      <c r="Q17" s="11" t="s">
        <v>8315</v>
      </c>
      <c r="R17" t="s">
        <v>8316</v>
      </c>
      <c r="S17" s="15">
        <v>42086.614942129629</v>
      </c>
      <c r="T17" s="15">
        <v>42117.290972222225</v>
      </c>
    </row>
    <row r="18" spans="1:20" ht="208" x14ac:dyDescent="0.2">
      <c r="A18">
        <v>1291</v>
      </c>
      <c r="B18" s="3" t="s">
        <v>1292</v>
      </c>
      <c r="C18" s="3" t="s">
        <v>5401</v>
      </c>
      <c r="D18" s="6">
        <v>3000</v>
      </c>
      <c r="E18" s="8">
        <v>4371</v>
      </c>
      <c r="F18" t="s">
        <v>8218</v>
      </c>
      <c r="G18" t="s">
        <v>8223</v>
      </c>
      <c r="H18" t="s">
        <v>8245</v>
      </c>
      <c r="I18">
        <v>1428390000</v>
      </c>
      <c r="J18">
        <v>1425224391</v>
      </c>
      <c r="K18" t="b">
        <v>0</v>
      </c>
      <c r="L18">
        <v>42</v>
      </c>
      <c r="M18" t="b">
        <v>1</v>
      </c>
      <c r="N18" t="s">
        <v>8269</v>
      </c>
      <c r="O18">
        <v>146</v>
      </c>
      <c r="P18">
        <v>104.07</v>
      </c>
      <c r="Q18" s="11" t="s">
        <v>8315</v>
      </c>
      <c r="R18" t="s">
        <v>8316</v>
      </c>
      <c r="S18" s="15">
        <v>42064.652673611112</v>
      </c>
      <c r="T18" s="15">
        <v>42101.291666666672</v>
      </c>
    </row>
    <row r="19" spans="1:20" ht="208" x14ac:dyDescent="0.2">
      <c r="A19">
        <v>1293</v>
      </c>
      <c r="B19" s="3" t="s">
        <v>1294</v>
      </c>
      <c r="C19" s="3" t="s">
        <v>5403</v>
      </c>
      <c r="D19" s="6">
        <v>15000</v>
      </c>
      <c r="E19" s="8">
        <v>15335</v>
      </c>
      <c r="F19" t="s">
        <v>8218</v>
      </c>
      <c r="G19" t="s">
        <v>8223</v>
      </c>
      <c r="H19" t="s">
        <v>8245</v>
      </c>
      <c r="I19">
        <v>1447523371</v>
      </c>
      <c r="J19">
        <v>1444927771</v>
      </c>
      <c r="K19" t="b">
        <v>0</v>
      </c>
      <c r="L19">
        <v>120</v>
      </c>
      <c r="M19" t="b">
        <v>1</v>
      </c>
      <c r="N19" t="s">
        <v>8269</v>
      </c>
      <c r="O19">
        <v>102</v>
      </c>
      <c r="P19">
        <v>127.79</v>
      </c>
      <c r="Q19" s="11" t="s">
        <v>8315</v>
      </c>
      <c r="R19" t="s">
        <v>8316</v>
      </c>
      <c r="S19" s="15">
        <v>42292.701053240744</v>
      </c>
      <c r="T19" s="15">
        <v>42322.742719907401</v>
      </c>
    </row>
    <row r="20" spans="1:20" ht="192" x14ac:dyDescent="0.2">
      <c r="A20">
        <v>1297</v>
      </c>
      <c r="B20" s="3" t="s">
        <v>1298</v>
      </c>
      <c r="C20" s="3" t="s">
        <v>5407</v>
      </c>
      <c r="D20" s="6">
        <v>20000</v>
      </c>
      <c r="E20" s="8">
        <v>21905</v>
      </c>
      <c r="F20" t="s">
        <v>8218</v>
      </c>
      <c r="G20" t="s">
        <v>8223</v>
      </c>
      <c r="H20" t="s">
        <v>8245</v>
      </c>
      <c r="I20">
        <v>1462125358</v>
      </c>
      <c r="J20">
        <v>1459533358</v>
      </c>
      <c r="K20" t="b">
        <v>0</v>
      </c>
      <c r="L20">
        <v>238</v>
      </c>
      <c r="M20" t="b">
        <v>1</v>
      </c>
      <c r="N20" t="s">
        <v>8269</v>
      </c>
      <c r="O20">
        <v>110</v>
      </c>
      <c r="P20">
        <v>92.04</v>
      </c>
      <c r="Q20" s="11" t="s">
        <v>8315</v>
      </c>
      <c r="R20" t="s">
        <v>8316</v>
      </c>
      <c r="S20" s="15">
        <v>42461.747199074074</v>
      </c>
      <c r="T20" s="15">
        <v>42491.747199074074</v>
      </c>
    </row>
    <row r="21" spans="1:20" ht="160" x14ac:dyDescent="0.2">
      <c r="A21">
        <v>1299</v>
      </c>
      <c r="B21" s="3" t="s">
        <v>1300</v>
      </c>
      <c r="C21" s="3" t="s">
        <v>5409</v>
      </c>
      <c r="D21" s="6">
        <v>3500</v>
      </c>
      <c r="E21" s="8">
        <v>4340</v>
      </c>
      <c r="F21" t="s">
        <v>8218</v>
      </c>
      <c r="G21" t="s">
        <v>8223</v>
      </c>
      <c r="H21" t="s">
        <v>8245</v>
      </c>
      <c r="I21">
        <v>1436902359</v>
      </c>
      <c r="J21">
        <v>1434310359</v>
      </c>
      <c r="K21" t="b">
        <v>0</v>
      </c>
      <c r="L21">
        <v>32</v>
      </c>
      <c r="M21" t="b">
        <v>1</v>
      </c>
      <c r="N21" t="s">
        <v>8269</v>
      </c>
      <c r="O21">
        <v>124</v>
      </c>
      <c r="P21">
        <v>135.63</v>
      </c>
      <c r="Q21" s="11" t="s">
        <v>8315</v>
      </c>
      <c r="R21" t="s">
        <v>8316</v>
      </c>
      <c r="S21" s="15">
        <v>42169.814340277779</v>
      </c>
      <c r="T21" s="15">
        <v>42199.814340277779</v>
      </c>
    </row>
    <row r="22" spans="1:20" ht="224" x14ac:dyDescent="0.2">
      <c r="A22">
        <v>1300</v>
      </c>
      <c r="B22" s="3" t="s">
        <v>1301</v>
      </c>
      <c r="C22" s="3" t="s">
        <v>5410</v>
      </c>
      <c r="D22" s="6">
        <v>3000</v>
      </c>
      <c r="E22" s="8">
        <v>4050</v>
      </c>
      <c r="F22" t="s">
        <v>8218</v>
      </c>
      <c r="G22" t="s">
        <v>8223</v>
      </c>
      <c r="H22" t="s">
        <v>8245</v>
      </c>
      <c r="I22">
        <v>1464807420</v>
      </c>
      <c r="J22">
        <v>1461427938</v>
      </c>
      <c r="K22" t="b">
        <v>0</v>
      </c>
      <c r="L22">
        <v>24</v>
      </c>
      <c r="M22" t="b">
        <v>1</v>
      </c>
      <c r="N22" t="s">
        <v>8269</v>
      </c>
      <c r="O22">
        <v>135</v>
      </c>
      <c r="P22">
        <v>168.75</v>
      </c>
      <c r="Q22" s="11" t="s">
        <v>8315</v>
      </c>
      <c r="R22" t="s">
        <v>8316</v>
      </c>
      <c r="S22" s="15">
        <v>42483.675208333334</v>
      </c>
      <c r="T22" s="15">
        <v>42522.789583333331</v>
      </c>
    </row>
    <row r="23" spans="1:20" ht="224" x14ac:dyDescent="0.2">
      <c r="A23">
        <v>1301</v>
      </c>
      <c r="B23" s="3" t="s">
        <v>1302</v>
      </c>
      <c r="C23" s="3" t="s">
        <v>5411</v>
      </c>
      <c r="D23" s="6">
        <v>2000</v>
      </c>
      <c r="E23" s="8">
        <v>2055</v>
      </c>
      <c r="F23" t="s">
        <v>8218</v>
      </c>
      <c r="G23" t="s">
        <v>8223</v>
      </c>
      <c r="H23" t="s">
        <v>8245</v>
      </c>
      <c r="I23">
        <v>1437447600</v>
      </c>
      <c r="J23">
        <v>1436551178</v>
      </c>
      <c r="K23" t="b">
        <v>0</v>
      </c>
      <c r="L23">
        <v>29</v>
      </c>
      <c r="M23" t="b">
        <v>1</v>
      </c>
      <c r="N23" t="s">
        <v>8269</v>
      </c>
      <c r="O23">
        <v>103</v>
      </c>
      <c r="P23">
        <v>70.86</v>
      </c>
      <c r="Q23" s="11" t="s">
        <v>8315</v>
      </c>
      <c r="R23" t="s">
        <v>8316</v>
      </c>
      <c r="S23" s="15">
        <v>42195.749745370369</v>
      </c>
      <c r="T23" s="15">
        <v>42206.125</v>
      </c>
    </row>
    <row r="24" spans="1:20" ht="144" x14ac:dyDescent="0.2">
      <c r="A24">
        <v>1302</v>
      </c>
      <c r="B24" s="3" t="s">
        <v>1303</v>
      </c>
      <c r="C24" s="3" t="s">
        <v>5412</v>
      </c>
      <c r="D24" s="6">
        <v>2500</v>
      </c>
      <c r="E24" s="8">
        <v>2500</v>
      </c>
      <c r="F24" t="s">
        <v>8218</v>
      </c>
      <c r="G24" t="s">
        <v>8223</v>
      </c>
      <c r="H24" t="s">
        <v>8245</v>
      </c>
      <c r="I24">
        <v>1480559011</v>
      </c>
      <c r="J24">
        <v>1477963411</v>
      </c>
      <c r="K24" t="b">
        <v>0</v>
      </c>
      <c r="L24">
        <v>50</v>
      </c>
      <c r="M24" t="b">
        <v>1</v>
      </c>
      <c r="N24" t="s">
        <v>8269</v>
      </c>
      <c r="O24">
        <v>100</v>
      </c>
      <c r="P24">
        <v>50</v>
      </c>
      <c r="Q24" s="11" t="s">
        <v>8315</v>
      </c>
      <c r="R24" t="s">
        <v>8316</v>
      </c>
      <c r="S24" s="15">
        <v>42675.057997685188</v>
      </c>
      <c r="T24" s="15">
        <v>42705.099664351852</v>
      </c>
    </row>
    <row r="25" spans="1:20" ht="160" x14ac:dyDescent="0.2">
      <c r="A25">
        <v>2781</v>
      </c>
      <c r="B25" s="3" t="s">
        <v>2781</v>
      </c>
      <c r="C25" s="3" t="s">
        <v>6891</v>
      </c>
      <c r="D25" s="6">
        <v>1250</v>
      </c>
      <c r="E25" s="8">
        <v>1316</v>
      </c>
      <c r="F25" t="s">
        <v>8218</v>
      </c>
      <c r="G25" t="s">
        <v>8223</v>
      </c>
      <c r="H25" t="s">
        <v>8245</v>
      </c>
      <c r="I25">
        <v>1423724400</v>
      </c>
      <c r="J25">
        <v>1421274954</v>
      </c>
      <c r="K25" t="b">
        <v>0</v>
      </c>
      <c r="L25">
        <v>28</v>
      </c>
      <c r="M25" t="b">
        <v>1</v>
      </c>
      <c r="N25" t="s">
        <v>8269</v>
      </c>
      <c r="O25">
        <v>105</v>
      </c>
      <c r="P25">
        <v>47</v>
      </c>
      <c r="Q25" s="11" t="s">
        <v>8315</v>
      </c>
      <c r="R25" t="s">
        <v>8316</v>
      </c>
      <c r="S25" s="15">
        <v>42018.94159722222</v>
      </c>
      <c r="T25" s="15">
        <v>42047.291666666672</v>
      </c>
    </row>
    <row r="26" spans="1:20" ht="160" x14ac:dyDescent="0.2">
      <c r="A26">
        <v>2782</v>
      </c>
      <c r="B26" s="3" t="s">
        <v>2782</v>
      </c>
      <c r="C26" s="3" t="s">
        <v>6892</v>
      </c>
      <c r="D26" s="6">
        <v>1000</v>
      </c>
      <c r="E26" s="8">
        <v>1200</v>
      </c>
      <c r="F26" t="s">
        <v>8218</v>
      </c>
      <c r="G26" t="s">
        <v>8223</v>
      </c>
      <c r="H26" t="s">
        <v>8245</v>
      </c>
      <c r="I26">
        <v>1424149140</v>
      </c>
      <c r="J26">
        <v>1421964718</v>
      </c>
      <c r="K26" t="b">
        <v>0</v>
      </c>
      <c r="L26">
        <v>18</v>
      </c>
      <c r="M26" t="b">
        <v>1</v>
      </c>
      <c r="N26" t="s">
        <v>8269</v>
      </c>
      <c r="O26">
        <v>120</v>
      </c>
      <c r="P26">
        <v>66.67</v>
      </c>
      <c r="Q26" s="11" t="s">
        <v>8315</v>
      </c>
      <c r="R26" t="s">
        <v>8316</v>
      </c>
      <c r="S26" s="15">
        <v>42026.924976851849</v>
      </c>
      <c r="T26" s="15">
        <v>42052.207638888889</v>
      </c>
    </row>
    <row r="27" spans="1:20" ht="176" x14ac:dyDescent="0.2">
      <c r="A27">
        <v>2784</v>
      </c>
      <c r="B27" s="3" t="s">
        <v>2784</v>
      </c>
      <c r="C27" s="3" t="s">
        <v>6894</v>
      </c>
      <c r="D27" s="6">
        <v>6000</v>
      </c>
      <c r="E27" s="8">
        <v>7140</v>
      </c>
      <c r="F27" t="s">
        <v>8218</v>
      </c>
      <c r="G27" t="s">
        <v>8223</v>
      </c>
      <c r="H27" t="s">
        <v>8245</v>
      </c>
      <c r="I27">
        <v>1414608843</v>
      </c>
      <c r="J27">
        <v>1412794443</v>
      </c>
      <c r="K27" t="b">
        <v>0</v>
      </c>
      <c r="L27">
        <v>108</v>
      </c>
      <c r="M27" t="b">
        <v>1</v>
      </c>
      <c r="N27" t="s">
        <v>8269</v>
      </c>
      <c r="O27">
        <v>119</v>
      </c>
      <c r="P27">
        <v>66.11</v>
      </c>
      <c r="Q27" s="11" t="s">
        <v>8315</v>
      </c>
      <c r="R27" t="s">
        <v>8316</v>
      </c>
      <c r="S27" s="15">
        <v>41920.787534722222</v>
      </c>
      <c r="T27" s="15">
        <v>41941.787534722222</v>
      </c>
    </row>
    <row r="28" spans="1:20" ht="160" x14ac:dyDescent="0.2">
      <c r="A28">
        <v>2785</v>
      </c>
      <c r="B28" s="3" t="s">
        <v>2785</v>
      </c>
      <c r="C28" s="3" t="s">
        <v>6895</v>
      </c>
      <c r="D28" s="6">
        <v>5000</v>
      </c>
      <c r="E28" s="8">
        <v>5234</v>
      </c>
      <c r="F28" t="s">
        <v>8218</v>
      </c>
      <c r="G28" t="s">
        <v>8223</v>
      </c>
      <c r="H28" t="s">
        <v>8245</v>
      </c>
      <c r="I28">
        <v>1470430800</v>
      </c>
      <c r="J28">
        <v>1467865967</v>
      </c>
      <c r="K28" t="b">
        <v>0</v>
      </c>
      <c r="L28">
        <v>142</v>
      </c>
      <c r="M28" t="b">
        <v>1</v>
      </c>
      <c r="N28" t="s">
        <v>8269</v>
      </c>
      <c r="O28">
        <v>105</v>
      </c>
      <c r="P28">
        <v>36.86</v>
      </c>
      <c r="Q28" s="11" t="s">
        <v>8315</v>
      </c>
      <c r="R28" t="s">
        <v>8316</v>
      </c>
      <c r="S28" s="15">
        <v>42558.189432870371</v>
      </c>
      <c r="T28" s="15">
        <v>42587.875</v>
      </c>
    </row>
    <row r="29" spans="1:20" ht="192" x14ac:dyDescent="0.2">
      <c r="A29">
        <v>2787</v>
      </c>
      <c r="B29" s="3" t="s">
        <v>2787</v>
      </c>
      <c r="C29" s="3" t="s">
        <v>6897</v>
      </c>
      <c r="D29" s="6">
        <v>1000</v>
      </c>
      <c r="E29" s="8">
        <v>1197</v>
      </c>
      <c r="F29" t="s">
        <v>8218</v>
      </c>
      <c r="G29" t="s">
        <v>8223</v>
      </c>
      <c r="H29" t="s">
        <v>8245</v>
      </c>
      <c r="I29">
        <v>1405658752</v>
      </c>
      <c r="J29">
        <v>1403066752</v>
      </c>
      <c r="K29" t="b">
        <v>0</v>
      </c>
      <c r="L29">
        <v>38</v>
      </c>
      <c r="M29" t="b">
        <v>1</v>
      </c>
      <c r="N29" t="s">
        <v>8269</v>
      </c>
      <c r="O29">
        <v>120</v>
      </c>
      <c r="P29">
        <v>31.5</v>
      </c>
      <c r="Q29" s="11" t="s">
        <v>8315</v>
      </c>
      <c r="R29" t="s">
        <v>8316</v>
      </c>
      <c r="S29" s="15">
        <v>41808.198518518519</v>
      </c>
      <c r="T29" s="15">
        <v>41838.198518518519</v>
      </c>
    </row>
    <row r="30" spans="1:20" ht="160" x14ac:dyDescent="0.2">
      <c r="A30">
        <v>2788</v>
      </c>
      <c r="B30" s="3" t="s">
        <v>2788</v>
      </c>
      <c r="C30" s="3" t="s">
        <v>6898</v>
      </c>
      <c r="D30" s="6">
        <v>2000</v>
      </c>
      <c r="E30" s="8">
        <v>2050</v>
      </c>
      <c r="F30" t="s">
        <v>8218</v>
      </c>
      <c r="G30" t="s">
        <v>8223</v>
      </c>
      <c r="H30" t="s">
        <v>8245</v>
      </c>
      <c r="I30">
        <v>1469811043</v>
      </c>
      <c r="J30">
        <v>1467219043</v>
      </c>
      <c r="K30" t="b">
        <v>0</v>
      </c>
      <c r="L30">
        <v>20</v>
      </c>
      <c r="M30" t="b">
        <v>1</v>
      </c>
      <c r="N30" t="s">
        <v>8269</v>
      </c>
      <c r="O30">
        <v>103</v>
      </c>
      <c r="P30">
        <v>102.5</v>
      </c>
      <c r="Q30" s="11" t="s">
        <v>8315</v>
      </c>
      <c r="R30" t="s">
        <v>8316</v>
      </c>
      <c r="S30" s="15">
        <v>42550.701886574068</v>
      </c>
      <c r="T30" s="15">
        <v>42580.701886574068</v>
      </c>
    </row>
    <row r="31" spans="1:20" ht="96" x14ac:dyDescent="0.2">
      <c r="A31">
        <v>2789</v>
      </c>
      <c r="B31" s="3" t="s">
        <v>2789</v>
      </c>
      <c r="C31" s="3" t="s">
        <v>6899</v>
      </c>
      <c r="D31" s="6">
        <v>3000</v>
      </c>
      <c r="E31" s="8">
        <v>3035</v>
      </c>
      <c r="F31" t="s">
        <v>8218</v>
      </c>
      <c r="G31" t="s">
        <v>8223</v>
      </c>
      <c r="H31" t="s">
        <v>8245</v>
      </c>
      <c r="I31">
        <v>1426132800</v>
      </c>
      <c r="J31">
        <v>1424477934</v>
      </c>
      <c r="K31" t="b">
        <v>0</v>
      </c>
      <c r="L31">
        <v>24</v>
      </c>
      <c r="M31" t="b">
        <v>1</v>
      </c>
      <c r="N31" t="s">
        <v>8269</v>
      </c>
      <c r="O31">
        <v>101</v>
      </c>
      <c r="P31">
        <v>126.46</v>
      </c>
      <c r="Q31" s="11" t="s">
        <v>8315</v>
      </c>
      <c r="R31" t="s">
        <v>8316</v>
      </c>
      <c r="S31" s="15">
        <v>42056.013124999998</v>
      </c>
      <c r="T31" s="15">
        <v>42075.166666666672</v>
      </c>
    </row>
    <row r="32" spans="1:20" ht="192" x14ac:dyDescent="0.2">
      <c r="A32">
        <v>2790</v>
      </c>
      <c r="B32" s="3" t="s">
        <v>2790</v>
      </c>
      <c r="C32" s="3" t="s">
        <v>6900</v>
      </c>
      <c r="D32" s="6">
        <v>3000</v>
      </c>
      <c r="E32" s="8">
        <v>3160</v>
      </c>
      <c r="F32" t="s">
        <v>8218</v>
      </c>
      <c r="G32" t="s">
        <v>8223</v>
      </c>
      <c r="H32" t="s">
        <v>8245</v>
      </c>
      <c r="I32">
        <v>1423693903</v>
      </c>
      <c r="J32">
        <v>1421101903</v>
      </c>
      <c r="K32" t="b">
        <v>0</v>
      </c>
      <c r="L32">
        <v>66</v>
      </c>
      <c r="M32" t="b">
        <v>1</v>
      </c>
      <c r="N32" t="s">
        <v>8269</v>
      </c>
      <c r="O32">
        <v>105</v>
      </c>
      <c r="P32">
        <v>47.88</v>
      </c>
      <c r="Q32" s="11" t="s">
        <v>8315</v>
      </c>
      <c r="R32" t="s">
        <v>8316</v>
      </c>
      <c r="S32" s="15">
        <v>42016.938692129625</v>
      </c>
      <c r="T32" s="15">
        <v>42046.938692129625</v>
      </c>
    </row>
    <row r="33" spans="1:20" ht="208" x14ac:dyDescent="0.2">
      <c r="A33">
        <v>2791</v>
      </c>
      <c r="B33" s="3" t="s">
        <v>2791</v>
      </c>
      <c r="C33" s="3" t="s">
        <v>6901</v>
      </c>
      <c r="D33" s="6">
        <v>2000</v>
      </c>
      <c r="E33" s="8">
        <v>2050</v>
      </c>
      <c r="F33" t="s">
        <v>8218</v>
      </c>
      <c r="G33" t="s">
        <v>8223</v>
      </c>
      <c r="H33" t="s">
        <v>8245</v>
      </c>
      <c r="I33">
        <v>1473393600</v>
      </c>
      <c r="J33">
        <v>1470778559</v>
      </c>
      <c r="K33" t="b">
        <v>0</v>
      </c>
      <c r="L33">
        <v>28</v>
      </c>
      <c r="M33" t="b">
        <v>1</v>
      </c>
      <c r="N33" t="s">
        <v>8269</v>
      </c>
      <c r="O33">
        <v>103</v>
      </c>
      <c r="P33">
        <v>73.209999999999994</v>
      </c>
      <c r="Q33" s="11" t="s">
        <v>8315</v>
      </c>
      <c r="R33" t="s">
        <v>8316</v>
      </c>
      <c r="S33" s="15">
        <v>42591.899988425925</v>
      </c>
      <c r="T33" s="15">
        <v>42622.166666666672</v>
      </c>
    </row>
    <row r="34" spans="1:20" ht="192" x14ac:dyDescent="0.2">
      <c r="A34">
        <v>2792</v>
      </c>
      <c r="B34" s="3" t="s">
        <v>2792</v>
      </c>
      <c r="C34" s="3" t="s">
        <v>6902</v>
      </c>
      <c r="D34" s="6">
        <v>2000</v>
      </c>
      <c r="E34" s="8">
        <v>2152</v>
      </c>
      <c r="F34" t="s">
        <v>8218</v>
      </c>
      <c r="G34" t="s">
        <v>8223</v>
      </c>
      <c r="H34" t="s">
        <v>8245</v>
      </c>
      <c r="I34">
        <v>1439357559</v>
      </c>
      <c r="J34">
        <v>1435469559</v>
      </c>
      <c r="K34" t="b">
        <v>0</v>
      </c>
      <c r="L34">
        <v>24</v>
      </c>
      <c r="M34" t="b">
        <v>1</v>
      </c>
      <c r="N34" t="s">
        <v>8269</v>
      </c>
      <c r="O34">
        <v>108</v>
      </c>
      <c r="P34">
        <v>89.67</v>
      </c>
      <c r="Q34" s="11" t="s">
        <v>8315</v>
      </c>
      <c r="R34" t="s">
        <v>8316</v>
      </c>
      <c r="S34" s="15">
        <v>42183.231006944443</v>
      </c>
      <c r="T34" s="15">
        <v>42228.231006944443</v>
      </c>
    </row>
    <row r="35" spans="1:20" ht="176" x14ac:dyDescent="0.2">
      <c r="A35">
        <v>2795</v>
      </c>
      <c r="B35" s="3" t="s">
        <v>2795</v>
      </c>
      <c r="C35" s="3" t="s">
        <v>6905</v>
      </c>
      <c r="D35" s="6">
        <v>700</v>
      </c>
      <c r="E35" s="8">
        <v>730</v>
      </c>
      <c r="F35" t="s">
        <v>8218</v>
      </c>
      <c r="G35" t="s">
        <v>8223</v>
      </c>
      <c r="H35" t="s">
        <v>8245</v>
      </c>
      <c r="I35">
        <v>1402095600</v>
      </c>
      <c r="J35">
        <v>1400675841</v>
      </c>
      <c r="K35" t="b">
        <v>0</v>
      </c>
      <c r="L35">
        <v>20</v>
      </c>
      <c r="M35" t="b">
        <v>1</v>
      </c>
      <c r="N35" t="s">
        <v>8269</v>
      </c>
      <c r="O35">
        <v>104</v>
      </c>
      <c r="P35">
        <v>36.5</v>
      </c>
      <c r="Q35" s="11" t="s">
        <v>8315</v>
      </c>
      <c r="R35" t="s">
        <v>8316</v>
      </c>
      <c r="S35" s="15">
        <v>41780.525937500002</v>
      </c>
      <c r="T35" s="15">
        <v>41796.958333333336</v>
      </c>
    </row>
    <row r="36" spans="1:20" ht="208" x14ac:dyDescent="0.2">
      <c r="A36">
        <v>2803</v>
      </c>
      <c r="B36" s="3" t="s">
        <v>2803</v>
      </c>
      <c r="C36" s="3" t="s">
        <v>6913</v>
      </c>
      <c r="D36" s="6">
        <v>10000</v>
      </c>
      <c r="E36" s="8">
        <v>12795</v>
      </c>
      <c r="F36" t="s">
        <v>8218</v>
      </c>
      <c r="G36" t="s">
        <v>8223</v>
      </c>
      <c r="H36" t="s">
        <v>8245</v>
      </c>
      <c r="I36">
        <v>1437004800</v>
      </c>
      <c r="J36">
        <v>1433295276</v>
      </c>
      <c r="K36" t="b">
        <v>0</v>
      </c>
      <c r="L36">
        <v>141</v>
      </c>
      <c r="M36" t="b">
        <v>1</v>
      </c>
      <c r="N36" t="s">
        <v>8269</v>
      </c>
      <c r="O36">
        <v>128</v>
      </c>
      <c r="P36">
        <v>90.74</v>
      </c>
      <c r="Q36" s="11" t="s">
        <v>8315</v>
      </c>
      <c r="R36" t="s">
        <v>8316</v>
      </c>
      <c r="S36" s="15">
        <v>42158.065694444449</v>
      </c>
      <c r="T36" s="15">
        <v>42201</v>
      </c>
    </row>
    <row r="37" spans="1:20" ht="64" x14ac:dyDescent="0.2">
      <c r="A37">
        <v>2807</v>
      </c>
      <c r="B37" s="3" t="s">
        <v>2807</v>
      </c>
      <c r="C37" s="3" t="s">
        <v>6917</v>
      </c>
      <c r="D37" s="6">
        <v>5000</v>
      </c>
      <c r="E37" s="8">
        <v>6300</v>
      </c>
      <c r="F37" t="s">
        <v>8218</v>
      </c>
      <c r="G37" t="s">
        <v>8223</v>
      </c>
      <c r="H37" t="s">
        <v>8245</v>
      </c>
      <c r="I37">
        <v>1435611438</v>
      </c>
      <c r="J37">
        <v>1433019438</v>
      </c>
      <c r="K37" t="b">
        <v>0</v>
      </c>
      <c r="L37">
        <v>93</v>
      </c>
      <c r="M37" t="b">
        <v>1</v>
      </c>
      <c r="N37" t="s">
        <v>8269</v>
      </c>
      <c r="O37">
        <v>126</v>
      </c>
      <c r="P37">
        <v>67.739999999999995</v>
      </c>
      <c r="Q37" s="11" t="s">
        <v>8315</v>
      </c>
      <c r="R37" t="s">
        <v>8316</v>
      </c>
      <c r="S37" s="15">
        <v>42154.873124999998</v>
      </c>
      <c r="T37" s="15">
        <v>42184.873124999998</v>
      </c>
    </row>
    <row r="38" spans="1:20" ht="208" x14ac:dyDescent="0.2">
      <c r="A38">
        <v>2808</v>
      </c>
      <c r="B38" s="3" t="s">
        <v>2808</v>
      </c>
      <c r="C38" s="3" t="s">
        <v>6918</v>
      </c>
      <c r="D38" s="6">
        <v>4500</v>
      </c>
      <c r="E38" s="8">
        <v>4511</v>
      </c>
      <c r="F38" t="s">
        <v>8218</v>
      </c>
      <c r="G38" t="s">
        <v>8223</v>
      </c>
      <c r="H38" t="s">
        <v>8245</v>
      </c>
      <c r="I38">
        <v>1440274735</v>
      </c>
      <c r="J38">
        <v>1437682735</v>
      </c>
      <c r="K38" t="b">
        <v>0</v>
      </c>
      <c r="L38">
        <v>69</v>
      </c>
      <c r="M38" t="b">
        <v>1</v>
      </c>
      <c r="N38" t="s">
        <v>8269</v>
      </c>
      <c r="O38">
        <v>100</v>
      </c>
      <c r="P38">
        <v>65.38</v>
      </c>
      <c r="Q38" s="11" t="s">
        <v>8315</v>
      </c>
      <c r="R38" t="s">
        <v>8316</v>
      </c>
      <c r="S38" s="15">
        <v>42208.84646990741</v>
      </c>
      <c r="T38" s="15">
        <v>42238.84646990741</v>
      </c>
    </row>
    <row r="39" spans="1:20" ht="224" x14ac:dyDescent="0.2">
      <c r="A39">
        <v>2809</v>
      </c>
      <c r="B39" s="3" t="s">
        <v>2809</v>
      </c>
      <c r="C39" s="3" t="s">
        <v>6919</v>
      </c>
      <c r="D39" s="6">
        <v>2500</v>
      </c>
      <c r="E39" s="8">
        <v>2560</v>
      </c>
      <c r="F39" t="s">
        <v>8218</v>
      </c>
      <c r="G39" t="s">
        <v>8223</v>
      </c>
      <c r="H39" t="s">
        <v>8245</v>
      </c>
      <c r="I39">
        <v>1459348740</v>
      </c>
      <c r="J39">
        <v>1458647725</v>
      </c>
      <c r="K39" t="b">
        <v>0</v>
      </c>
      <c r="L39">
        <v>21</v>
      </c>
      <c r="M39" t="b">
        <v>1</v>
      </c>
      <c r="N39" t="s">
        <v>8269</v>
      </c>
      <c r="O39">
        <v>102</v>
      </c>
      <c r="P39">
        <v>121.9</v>
      </c>
      <c r="Q39" s="11" t="s">
        <v>8315</v>
      </c>
      <c r="R39" t="s">
        <v>8316</v>
      </c>
      <c r="S39" s="15">
        <v>42451.496817129635</v>
      </c>
      <c r="T39" s="15">
        <v>42459.610416666663</v>
      </c>
    </row>
    <row r="40" spans="1:20" ht="208" x14ac:dyDescent="0.2">
      <c r="A40">
        <v>2810</v>
      </c>
      <c r="B40" s="3" t="s">
        <v>2810</v>
      </c>
      <c r="C40" s="3" t="s">
        <v>6920</v>
      </c>
      <c r="D40" s="6">
        <v>2500</v>
      </c>
      <c r="E40" s="8">
        <v>2705</v>
      </c>
      <c r="F40" t="s">
        <v>8218</v>
      </c>
      <c r="G40" t="s">
        <v>8223</v>
      </c>
      <c r="H40" t="s">
        <v>8245</v>
      </c>
      <c r="I40">
        <v>1401595140</v>
      </c>
      <c r="J40">
        <v>1398828064</v>
      </c>
      <c r="K40" t="b">
        <v>0</v>
      </c>
      <c r="L40">
        <v>57</v>
      </c>
      <c r="M40" t="b">
        <v>1</v>
      </c>
      <c r="N40" t="s">
        <v>8269</v>
      </c>
      <c r="O40">
        <v>108</v>
      </c>
      <c r="P40">
        <v>47.46</v>
      </c>
      <c r="Q40" s="11" t="s">
        <v>8315</v>
      </c>
      <c r="R40" t="s">
        <v>8316</v>
      </c>
      <c r="S40" s="15">
        <v>41759.13962962963</v>
      </c>
      <c r="T40" s="15">
        <v>41791.165972222225</v>
      </c>
    </row>
    <row r="41" spans="1:20" ht="192" x14ac:dyDescent="0.2">
      <c r="A41">
        <v>2813</v>
      </c>
      <c r="B41" s="3" t="s">
        <v>2813</v>
      </c>
      <c r="C41" s="3" t="s">
        <v>6923</v>
      </c>
      <c r="D41" s="6">
        <v>2800</v>
      </c>
      <c r="E41" s="8">
        <v>3572.12</v>
      </c>
      <c r="F41" t="s">
        <v>8218</v>
      </c>
      <c r="G41" t="s">
        <v>8223</v>
      </c>
      <c r="H41" t="s">
        <v>8245</v>
      </c>
      <c r="I41">
        <v>1481737761</v>
      </c>
      <c r="J41">
        <v>1479577761</v>
      </c>
      <c r="K41" t="b">
        <v>0</v>
      </c>
      <c r="L41">
        <v>96</v>
      </c>
      <c r="M41" t="b">
        <v>1</v>
      </c>
      <c r="N41" t="s">
        <v>8269</v>
      </c>
      <c r="O41">
        <v>128</v>
      </c>
      <c r="P41">
        <v>37.21</v>
      </c>
      <c r="Q41" s="11" t="s">
        <v>8315</v>
      </c>
      <c r="R41" t="s">
        <v>8316</v>
      </c>
      <c r="S41" s="15">
        <v>42693.742604166662</v>
      </c>
      <c r="T41" s="15">
        <v>42718.742604166662</v>
      </c>
    </row>
    <row r="42" spans="1:20" ht="192" x14ac:dyDescent="0.2">
      <c r="A42">
        <v>2818</v>
      </c>
      <c r="B42" s="3" t="s">
        <v>2818</v>
      </c>
      <c r="C42" s="3" t="s">
        <v>6928</v>
      </c>
      <c r="D42" s="6">
        <v>10000</v>
      </c>
      <c r="E42" s="8">
        <v>10603</v>
      </c>
      <c r="F42" t="s">
        <v>8218</v>
      </c>
      <c r="G42" t="s">
        <v>8223</v>
      </c>
      <c r="H42" t="s">
        <v>8245</v>
      </c>
      <c r="I42">
        <v>1443018086</v>
      </c>
      <c r="J42">
        <v>1441290086</v>
      </c>
      <c r="K42" t="b">
        <v>0</v>
      </c>
      <c r="L42">
        <v>102</v>
      </c>
      <c r="M42" t="b">
        <v>1</v>
      </c>
      <c r="N42" t="s">
        <v>8269</v>
      </c>
      <c r="O42">
        <v>106</v>
      </c>
      <c r="P42">
        <v>103.95</v>
      </c>
      <c r="Q42" s="11" t="s">
        <v>8315</v>
      </c>
      <c r="R42" t="s">
        <v>8316</v>
      </c>
      <c r="S42" s="15">
        <v>42250.598217592589</v>
      </c>
      <c r="T42" s="15">
        <v>42270.598217592589</v>
      </c>
    </row>
    <row r="43" spans="1:20" ht="224" x14ac:dyDescent="0.2">
      <c r="A43">
        <v>2822</v>
      </c>
      <c r="B43" s="3" t="s">
        <v>2822</v>
      </c>
      <c r="C43" s="3" t="s">
        <v>6932</v>
      </c>
      <c r="D43" s="6">
        <v>6000</v>
      </c>
      <c r="E43" s="8">
        <v>6000</v>
      </c>
      <c r="F43" t="s">
        <v>8218</v>
      </c>
      <c r="G43" t="s">
        <v>8223</v>
      </c>
      <c r="H43" t="s">
        <v>8245</v>
      </c>
      <c r="I43">
        <v>1427469892</v>
      </c>
      <c r="J43">
        <v>1424881492</v>
      </c>
      <c r="K43" t="b">
        <v>0</v>
      </c>
      <c r="L43">
        <v>94</v>
      </c>
      <c r="M43" t="b">
        <v>1</v>
      </c>
      <c r="N43" t="s">
        <v>8269</v>
      </c>
      <c r="O43">
        <v>100</v>
      </c>
      <c r="P43">
        <v>63.83</v>
      </c>
      <c r="Q43" s="11" t="s">
        <v>8315</v>
      </c>
      <c r="R43" t="s">
        <v>8316</v>
      </c>
      <c r="S43" s="15">
        <v>42060.683935185181</v>
      </c>
      <c r="T43" s="15">
        <v>42090.642268518524</v>
      </c>
    </row>
    <row r="44" spans="1:20" ht="144" x14ac:dyDescent="0.2">
      <c r="A44">
        <v>2824</v>
      </c>
      <c r="B44" s="3" t="s">
        <v>2824</v>
      </c>
      <c r="C44" s="3" t="s">
        <v>6934</v>
      </c>
      <c r="D44" s="6">
        <v>650</v>
      </c>
      <c r="E44" s="8">
        <v>760</v>
      </c>
      <c r="F44" t="s">
        <v>8218</v>
      </c>
      <c r="G44" t="s">
        <v>8223</v>
      </c>
      <c r="H44" t="s">
        <v>8245</v>
      </c>
      <c r="I44">
        <v>1434159780</v>
      </c>
      <c r="J44">
        <v>1431412196</v>
      </c>
      <c r="K44" t="b">
        <v>0</v>
      </c>
      <c r="L44">
        <v>15</v>
      </c>
      <c r="M44" t="b">
        <v>1</v>
      </c>
      <c r="N44" t="s">
        <v>8269</v>
      </c>
      <c r="O44">
        <v>117</v>
      </c>
      <c r="P44">
        <v>50.67</v>
      </c>
      <c r="Q44" s="11" t="s">
        <v>8315</v>
      </c>
      <c r="R44" t="s">
        <v>8316</v>
      </c>
      <c r="S44" s="15">
        <v>42136.270787037036</v>
      </c>
      <c r="T44" s="15">
        <v>42168.071527777778</v>
      </c>
    </row>
    <row r="45" spans="1:20" ht="224" x14ac:dyDescent="0.2">
      <c r="A45">
        <v>2826</v>
      </c>
      <c r="B45" s="3" t="s">
        <v>2826</v>
      </c>
      <c r="C45" s="3" t="s">
        <v>6936</v>
      </c>
      <c r="D45" s="6">
        <v>2000</v>
      </c>
      <c r="E45" s="8">
        <v>2155</v>
      </c>
      <c r="F45" t="s">
        <v>8218</v>
      </c>
      <c r="G45" t="s">
        <v>8223</v>
      </c>
      <c r="H45" t="s">
        <v>8245</v>
      </c>
      <c r="I45">
        <v>1436511600</v>
      </c>
      <c r="J45">
        <v>1434415812</v>
      </c>
      <c r="K45" t="b">
        <v>0</v>
      </c>
      <c r="L45">
        <v>19</v>
      </c>
      <c r="M45" t="b">
        <v>1</v>
      </c>
      <c r="N45" t="s">
        <v>8269</v>
      </c>
      <c r="O45">
        <v>108</v>
      </c>
      <c r="P45">
        <v>113.42</v>
      </c>
      <c r="Q45" s="11" t="s">
        <v>8315</v>
      </c>
      <c r="R45" t="s">
        <v>8316</v>
      </c>
      <c r="S45" s="15">
        <v>42171.034861111111</v>
      </c>
      <c r="T45" s="15">
        <v>42195.291666666672</v>
      </c>
    </row>
    <row r="46" spans="1:20" ht="224" x14ac:dyDescent="0.2">
      <c r="A46">
        <v>2827</v>
      </c>
      <c r="B46" s="3" t="s">
        <v>2827</v>
      </c>
      <c r="C46" s="3" t="s">
        <v>6937</v>
      </c>
      <c r="D46" s="6">
        <v>2000</v>
      </c>
      <c r="E46" s="8">
        <v>2405</v>
      </c>
      <c r="F46" t="s">
        <v>8218</v>
      </c>
      <c r="G46" t="s">
        <v>8223</v>
      </c>
      <c r="H46" t="s">
        <v>8245</v>
      </c>
      <c r="I46">
        <v>1464971400</v>
      </c>
      <c r="J46">
        <v>1462379066</v>
      </c>
      <c r="K46" t="b">
        <v>0</v>
      </c>
      <c r="L46">
        <v>23</v>
      </c>
      <c r="M46" t="b">
        <v>1</v>
      </c>
      <c r="N46" t="s">
        <v>8269</v>
      </c>
      <c r="O46">
        <v>120</v>
      </c>
      <c r="P46">
        <v>104.57</v>
      </c>
      <c r="Q46" s="11" t="s">
        <v>8315</v>
      </c>
      <c r="R46" t="s">
        <v>8316</v>
      </c>
      <c r="S46" s="15">
        <v>42494.683634259258</v>
      </c>
      <c r="T46" s="15">
        <v>42524.6875</v>
      </c>
    </row>
    <row r="47" spans="1:20" ht="144" x14ac:dyDescent="0.2">
      <c r="A47">
        <v>2830</v>
      </c>
      <c r="B47" s="3" t="s">
        <v>2830</v>
      </c>
      <c r="C47" s="3" t="s">
        <v>6940</v>
      </c>
      <c r="D47" s="6">
        <v>3000</v>
      </c>
      <c r="E47" s="8">
        <v>3000</v>
      </c>
      <c r="F47" t="s">
        <v>8218</v>
      </c>
      <c r="G47" t="s">
        <v>8223</v>
      </c>
      <c r="H47" t="s">
        <v>8245</v>
      </c>
      <c r="I47">
        <v>1399867140</v>
      </c>
      <c r="J47">
        <v>1398802148</v>
      </c>
      <c r="K47" t="b">
        <v>0</v>
      </c>
      <c r="L47">
        <v>11</v>
      </c>
      <c r="M47" t="b">
        <v>1</v>
      </c>
      <c r="N47" t="s">
        <v>8269</v>
      </c>
      <c r="O47">
        <v>100</v>
      </c>
      <c r="P47">
        <v>272.73</v>
      </c>
      <c r="Q47" s="11" t="s">
        <v>8315</v>
      </c>
      <c r="R47" t="s">
        <v>8316</v>
      </c>
      <c r="S47" s="15">
        <v>41758.839675925927</v>
      </c>
      <c r="T47" s="15">
        <v>41771.165972222225</v>
      </c>
    </row>
    <row r="48" spans="1:20" ht="144" x14ac:dyDescent="0.2">
      <c r="A48">
        <v>2831</v>
      </c>
      <c r="B48" s="3" t="s">
        <v>2831</v>
      </c>
      <c r="C48" s="3" t="s">
        <v>6941</v>
      </c>
      <c r="D48" s="6">
        <v>3000</v>
      </c>
      <c r="E48" s="8">
        <v>3320</v>
      </c>
      <c r="F48" t="s">
        <v>8218</v>
      </c>
      <c r="G48" t="s">
        <v>8223</v>
      </c>
      <c r="H48" t="s">
        <v>8245</v>
      </c>
      <c r="I48">
        <v>1437076070</v>
      </c>
      <c r="J48">
        <v>1434484070</v>
      </c>
      <c r="K48" t="b">
        <v>0</v>
      </c>
      <c r="L48">
        <v>52</v>
      </c>
      <c r="M48" t="b">
        <v>1</v>
      </c>
      <c r="N48" t="s">
        <v>8269</v>
      </c>
      <c r="O48">
        <v>111</v>
      </c>
      <c r="P48">
        <v>63.85</v>
      </c>
      <c r="Q48" s="11" t="s">
        <v>8315</v>
      </c>
      <c r="R48" t="s">
        <v>8316</v>
      </c>
      <c r="S48" s="15">
        <v>42171.824884259258</v>
      </c>
      <c r="T48" s="15">
        <v>42201.824884259258</v>
      </c>
    </row>
    <row r="49" spans="1:20" ht="64" x14ac:dyDescent="0.2">
      <c r="A49">
        <v>2833</v>
      </c>
      <c r="B49" s="3" t="s">
        <v>2833</v>
      </c>
      <c r="C49" s="3" t="s">
        <v>6943</v>
      </c>
      <c r="D49" s="6">
        <v>2700</v>
      </c>
      <c r="E49" s="8">
        <v>2923</v>
      </c>
      <c r="F49" t="s">
        <v>8218</v>
      </c>
      <c r="G49" t="s">
        <v>8223</v>
      </c>
      <c r="H49" t="s">
        <v>8245</v>
      </c>
      <c r="I49">
        <v>1444528800</v>
      </c>
      <c r="J49">
        <v>1442804633</v>
      </c>
      <c r="K49" t="b">
        <v>0</v>
      </c>
      <c r="L49">
        <v>35</v>
      </c>
      <c r="M49" t="b">
        <v>1</v>
      </c>
      <c r="N49" t="s">
        <v>8269</v>
      </c>
      <c r="O49">
        <v>108</v>
      </c>
      <c r="P49">
        <v>83.51</v>
      </c>
      <c r="Q49" s="11" t="s">
        <v>8315</v>
      </c>
      <c r="R49" t="s">
        <v>8316</v>
      </c>
      <c r="S49" s="15">
        <v>42268.127696759257</v>
      </c>
      <c r="T49" s="15">
        <v>42288.083333333328</v>
      </c>
    </row>
    <row r="50" spans="1:20" ht="224" x14ac:dyDescent="0.2">
      <c r="A50">
        <v>2836</v>
      </c>
      <c r="B50" s="3" t="s">
        <v>2836</v>
      </c>
      <c r="C50" s="3" t="s">
        <v>6946</v>
      </c>
      <c r="D50" s="6">
        <v>450</v>
      </c>
      <c r="E50" s="8">
        <v>485</v>
      </c>
      <c r="F50" t="s">
        <v>8218</v>
      </c>
      <c r="G50" t="s">
        <v>8223</v>
      </c>
      <c r="H50" t="s">
        <v>8245</v>
      </c>
      <c r="I50">
        <v>1487393940</v>
      </c>
      <c r="J50">
        <v>1484115418</v>
      </c>
      <c r="K50" t="b">
        <v>0</v>
      </c>
      <c r="L50">
        <v>11</v>
      </c>
      <c r="M50" t="b">
        <v>1</v>
      </c>
      <c r="N50" t="s">
        <v>8269</v>
      </c>
      <c r="O50">
        <v>108</v>
      </c>
      <c r="P50">
        <v>44.09</v>
      </c>
      <c r="Q50" s="11" t="s">
        <v>8315</v>
      </c>
      <c r="R50" t="s">
        <v>8316</v>
      </c>
      <c r="S50" s="15">
        <v>42746.261782407411</v>
      </c>
      <c r="T50" s="15">
        <v>42784.207638888889</v>
      </c>
    </row>
    <row r="51" spans="1:20" ht="192" x14ac:dyDescent="0.2">
      <c r="A51">
        <v>2838</v>
      </c>
      <c r="B51" s="3" t="s">
        <v>2838</v>
      </c>
      <c r="C51" s="3" t="s">
        <v>6948</v>
      </c>
      <c r="D51" s="6">
        <v>2000</v>
      </c>
      <c r="E51" s="8">
        <v>2405</v>
      </c>
      <c r="F51" t="s">
        <v>8218</v>
      </c>
      <c r="G51" t="s">
        <v>8223</v>
      </c>
      <c r="H51" t="s">
        <v>8245</v>
      </c>
      <c r="I51">
        <v>1407967200</v>
      </c>
      <c r="J51">
        <v>1406039696</v>
      </c>
      <c r="K51" t="b">
        <v>0</v>
      </c>
      <c r="L51">
        <v>54</v>
      </c>
      <c r="M51" t="b">
        <v>1</v>
      </c>
      <c r="N51" t="s">
        <v>8269</v>
      </c>
      <c r="O51">
        <v>120</v>
      </c>
      <c r="P51">
        <v>44.54</v>
      </c>
      <c r="Q51" s="11" t="s">
        <v>8315</v>
      </c>
      <c r="R51" t="s">
        <v>8316</v>
      </c>
      <c r="S51" s="15">
        <v>41842.607592592591</v>
      </c>
      <c r="T51" s="15">
        <v>41864.916666666664</v>
      </c>
    </row>
    <row r="52" spans="1:20" ht="208" x14ac:dyDescent="0.2">
      <c r="A52">
        <v>2839</v>
      </c>
      <c r="B52" s="3" t="s">
        <v>2839</v>
      </c>
      <c r="C52" s="3" t="s">
        <v>6949</v>
      </c>
      <c r="D52" s="6">
        <v>3500</v>
      </c>
      <c r="E52" s="8">
        <v>3900</v>
      </c>
      <c r="F52" t="s">
        <v>8218</v>
      </c>
      <c r="G52" t="s">
        <v>8223</v>
      </c>
      <c r="H52" t="s">
        <v>8245</v>
      </c>
      <c r="I52">
        <v>1408942740</v>
      </c>
      <c r="J52">
        <v>1406958354</v>
      </c>
      <c r="K52" t="b">
        <v>0</v>
      </c>
      <c r="L52">
        <v>31</v>
      </c>
      <c r="M52" t="b">
        <v>1</v>
      </c>
      <c r="N52" t="s">
        <v>8269</v>
      </c>
      <c r="O52">
        <v>111</v>
      </c>
      <c r="P52">
        <v>125.81</v>
      </c>
      <c r="Q52" s="11" t="s">
        <v>8315</v>
      </c>
      <c r="R52" t="s">
        <v>8316</v>
      </c>
      <c r="S52" s="15">
        <v>41853.240208333329</v>
      </c>
      <c r="T52" s="15">
        <v>41876.207638888889</v>
      </c>
    </row>
    <row r="53" spans="1:20" ht="208" x14ac:dyDescent="0.2">
      <c r="A53">
        <v>2961</v>
      </c>
      <c r="B53" s="3" t="s">
        <v>2961</v>
      </c>
      <c r="C53" s="3" t="s">
        <v>7071</v>
      </c>
      <c r="D53" s="6">
        <v>5000</v>
      </c>
      <c r="E53" s="8">
        <v>5481</v>
      </c>
      <c r="F53" t="s">
        <v>8218</v>
      </c>
      <c r="G53" t="s">
        <v>8223</v>
      </c>
      <c r="H53" t="s">
        <v>8245</v>
      </c>
      <c r="I53">
        <v>1427342400</v>
      </c>
      <c r="J53">
        <v>1424927159</v>
      </c>
      <c r="K53" t="b">
        <v>0</v>
      </c>
      <c r="L53">
        <v>108</v>
      </c>
      <c r="M53" t="b">
        <v>1</v>
      </c>
      <c r="N53" t="s">
        <v>8269</v>
      </c>
      <c r="O53">
        <v>110</v>
      </c>
      <c r="P53">
        <v>50.75</v>
      </c>
      <c r="Q53" s="11" t="s">
        <v>8315</v>
      </c>
      <c r="R53" t="s">
        <v>8316</v>
      </c>
      <c r="S53" s="15">
        <v>42061.212488425925</v>
      </c>
      <c r="T53" s="15">
        <v>42089.166666666672</v>
      </c>
    </row>
    <row r="54" spans="1:20" ht="208" x14ac:dyDescent="0.2">
      <c r="A54">
        <v>2962</v>
      </c>
      <c r="B54" s="3" t="s">
        <v>2962</v>
      </c>
      <c r="C54" s="3" t="s">
        <v>7072</v>
      </c>
      <c r="D54" s="6">
        <v>1000</v>
      </c>
      <c r="E54" s="8">
        <v>1218</v>
      </c>
      <c r="F54" t="s">
        <v>8218</v>
      </c>
      <c r="G54" t="s">
        <v>8223</v>
      </c>
      <c r="H54" t="s">
        <v>8245</v>
      </c>
      <c r="I54">
        <v>1425193140</v>
      </c>
      <c r="J54">
        <v>1422769906</v>
      </c>
      <c r="K54" t="b">
        <v>0</v>
      </c>
      <c r="L54">
        <v>20</v>
      </c>
      <c r="M54" t="b">
        <v>1</v>
      </c>
      <c r="N54" t="s">
        <v>8269</v>
      </c>
      <c r="O54">
        <v>122</v>
      </c>
      <c r="P54">
        <v>60.9</v>
      </c>
      <c r="Q54" s="11" t="s">
        <v>8315</v>
      </c>
      <c r="R54" t="s">
        <v>8316</v>
      </c>
      <c r="S54" s="15">
        <v>42036.24428240741</v>
      </c>
      <c r="T54" s="15">
        <v>42064.290972222225</v>
      </c>
    </row>
    <row r="55" spans="1:20" ht="208" x14ac:dyDescent="0.2">
      <c r="A55">
        <v>2963</v>
      </c>
      <c r="B55" s="3" t="s">
        <v>2963</v>
      </c>
      <c r="C55" s="3" t="s">
        <v>7073</v>
      </c>
      <c r="D55" s="6">
        <v>10000</v>
      </c>
      <c r="E55" s="8">
        <v>10685</v>
      </c>
      <c r="F55" t="s">
        <v>8218</v>
      </c>
      <c r="G55" t="s">
        <v>8223</v>
      </c>
      <c r="H55" t="s">
        <v>8245</v>
      </c>
      <c r="I55">
        <v>1435835824</v>
      </c>
      <c r="J55">
        <v>1433243824</v>
      </c>
      <c r="K55" t="b">
        <v>0</v>
      </c>
      <c r="L55">
        <v>98</v>
      </c>
      <c r="M55" t="b">
        <v>1</v>
      </c>
      <c r="N55" t="s">
        <v>8269</v>
      </c>
      <c r="O55">
        <v>107</v>
      </c>
      <c r="P55">
        <v>109.03</v>
      </c>
      <c r="Q55" s="11" t="s">
        <v>8315</v>
      </c>
      <c r="R55" t="s">
        <v>8316</v>
      </c>
      <c r="S55" s="15">
        <v>42157.470185185186</v>
      </c>
      <c r="T55" s="15">
        <v>42187.470185185186</v>
      </c>
    </row>
    <row r="56" spans="1:20" ht="192" x14ac:dyDescent="0.2">
      <c r="A56">
        <v>2964</v>
      </c>
      <c r="B56" s="3" t="s">
        <v>2964</v>
      </c>
      <c r="C56" s="3" t="s">
        <v>7074</v>
      </c>
      <c r="D56" s="6">
        <v>5000</v>
      </c>
      <c r="E56" s="8">
        <v>5035.6899999999996</v>
      </c>
      <c r="F56" t="s">
        <v>8218</v>
      </c>
      <c r="G56" t="s">
        <v>8223</v>
      </c>
      <c r="H56" t="s">
        <v>8245</v>
      </c>
      <c r="I56">
        <v>1407360720</v>
      </c>
      <c r="J56">
        <v>1404769819</v>
      </c>
      <c r="K56" t="b">
        <v>0</v>
      </c>
      <c r="L56">
        <v>196</v>
      </c>
      <c r="M56" t="b">
        <v>1</v>
      </c>
      <c r="N56" t="s">
        <v>8269</v>
      </c>
      <c r="O56">
        <v>101</v>
      </c>
      <c r="P56">
        <v>25.69</v>
      </c>
      <c r="Q56" s="11" t="s">
        <v>8315</v>
      </c>
      <c r="R56" t="s">
        <v>8316</v>
      </c>
      <c r="S56" s="15">
        <v>41827.909942129627</v>
      </c>
      <c r="T56" s="15">
        <v>41857.897222222222</v>
      </c>
    </row>
    <row r="57" spans="1:20" ht="208" x14ac:dyDescent="0.2">
      <c r="A57">
        <v>2965</v>
      </c>
      <c r="B57" s="3" t="s">
        <v>2965</v>
      </c>
      <c r="C57" s="3" t="s">
        <v>7075</v>
      </c>
      <c r="D57" s="6">
        <v>1500</v>
      </c>
      <c r="E57" s="8">
        <v>1635</v>
      </c>
      <c r="F57" t="s">
        <v>8218</v>
      </c>
      <c r="G57" t="s">
        <v>8223</v>
      </c>
      <c r="H57" t="s">
        <v>8245</v>
      </c>
      <c r="I57">
        <v>1436290233</v>
      </c>
      <c r="J57">
        <v>1433698233</v>
      </c>
      <c r="K57" t="b">
        <v>0</v>
      </c>
      <c r="L57">
        <v>39</v>
      </c>
      <c r="M57" t="b">
        <v>1</v>
      </c>
      <c r="N57" t="s">
        <v>8269</v>
      </c>
      <c r="O57">
        <v>109</v>
      </c>
      <c r="P57">
        <v>41.92</v>
      </c>
      <c r="Q57" s="11" t="s">
        <v>8315</v>
      </c>
      <c r="R57" t="s">
        <v>8316</v>
      </c>
      <c r="S57" s="15">
        <v>42162.729548611111</v>
      </c>
      <c r="T57" s="15">
        <v>42192.729548611111</v>
      </c>
    </row>
    <row r="58" spans="1:20" ht="208" x14ac:dyDescent="0.2">
      <c r="A58">
        <v>2966</v>
      </c>
      <c r="B58" s="3" t="s">
        <v>2966</v>
      </c>
      <c r="C58" s="3" t="s">
        <v>7076</v>
      </c>
      <c r="D58" s="6">
        <v>10000</v>
      </c>
      <c r="E58" s="8">
        <v>11363</v>
      </c>
      <c r="F58" t="s">
        <v>8218</v>
      </c>
      <c r="G58" t="s">
        <v>8223</v>
      </c>
      <c r="H58" t="s">
        <v>8245</v>
      </c>
      <c r="I58">
        <v>1442425412</v>
      </c>
      <c r="J58">
        <v>1439833412</v>
      </c>
      <c r="K58" t="b">
        <v>0</v>
      </c>
      <c r="L58">
        <v>128</v>
      </c>
      <c r="M58" t="b">
        <v>1</v>
      </c>
      <c r="N58" t="s">
        <v>8269</v>
      </c>
      <c r="O58">
        <v>114</v>
      </c>
      <c r="P58">
        <v>88.77</v>
      </c>
      <c r="Q58" s="11" t="s">
        <v>8315</v>
      </c>
      <c r="R58" t="s">
        <v>8316</v>
      </c>
      <c r="S58" s="15">
        <v>42233.738564814819</v>
      </c>
      <c r="T58" s="15">
        <v>42263.738564814819</v>
      </c>
    </row>
    <row r="59" spans="1:20" ht="160" x14ac:dyDescent="0.2">
      <c r="A59">
        <v>2967</v>
      </c>
      <c r="B59" s="3" t="s">
        <v>2967</v>
      </c>
      <c r="C59" s="3" t="s">
        <v>7077</v>
      </c>
      <c r="D59" s="6">
        <v>5000</v>
      </c>
      <c r="E59" s="8">
        <v>5696</v>
      </c>
      <c r="F59" t="s">
        <v>8218</v>
      </c>
      <c r="G59" t="s">
        <v>8223</v>
      </c>
      <c r="H59" t="s">
        <v>8245</v>
      </c>
      <c r="I59">
        <v>1425872692</v>
      </c>
      <c r="J59">
        <v>1423284292</v>
      </c>
      <c r="K59" t="b">
        <v>0</v>
      </c>
      <c r="L59">
        <v>71</v>
      </c>
      <c r="M59" t="b">
        <v>1</v>
      </c>
      <c r="N59" t="s">
        <v>8269</v>
      </c>
      <c r="O59">
        <v>114</v>
      </c>
      <c r="P59">
        <v>80.23</v>
      </c>
      <c r="Q59" s="11" t="s">
        <v>8315</v>
      </c>
      <c r="R59" t="s">
        <v>8316</v>
      </c>
      <c r="S59" s="15">
        <v>42042.197824074072</v>
      </c>
      <c r="T59" s="15">
        <v>42072.156157407408</v>
      </c>
    </row>
    <row r="60" spans="1:20" ht="128" x14ac:dyDescent="0.2">
      <c r="A60">
        <v>2968</v>
      </c>
      <c r="B60" s="3" t="s">
        <v>2968</v>
      </c>
      <c r="C60" s="3" t="s">
        <v>7078</v>
      </c>
      <c r="D60" s="6">
        <v>3500</v>
      </c>
      <c r="E60" s="8">
        <v>3710</v>
      </c>
      <c r="F60" t="s">
        <v>8218</v>
      </c>
      <c r="G60" t="s">
        <v>8223</v>
      </c>
      <c r="H60" t="s">
        <v>8245</v>
      </c>
      <c r="I60">
        <v>1471406340</v>
      </c>
      <c r="J60">
        <v>1470227660</v>
      </c>
      <c r="K60" t="b">
        <v>0</v>
      </c>
      <c r="L60">
        <v>47</v>
      </c>
      <c r="M60" t="b">
        <v>1</v>
      </c>
      <c r="N60" t="s">
        <v>8269</v>
      </c>
      <c r="O60">
        <v>106</v>
      </c>
      <c r="P60">
        <v>78.94</v>
      </c>
      <c r="Q60" s="11" t="s">
        <v>8315</v>
      </c>
      <c r="R60" t="s">
        <v>8316</v>
      </c>
      <c r="S60" s="15">
        <v>42585.523842592593</v>
      </c>
      <c r="T60" s="15">
        <v>42599.165972222225</v>
      </c>
    </row>
    <row r="61" spans="1:20" ht="192" x14ac:dyDescent="0.2">
      <c r="A61">
        <v>2970</v>
      </c>
      <c r="B61" s="3" t="s">
        <v>2970</v>
      </c>
      <c r="C61" s="3" t="s">
        <v>7080</v>
      </c>
      <c r="D61" s="6">
        <v>6000</v>
      </c>
      <c r="E61" s="8">
        <v>6360</v>
      </c>
      <c r="F61" t="s">
        <v>8218</v>
      </c>
      <c r="G61" t="s">
        <v>8223</v>
      </c>
      <c r="H61" t="s">
        <v>8245</v>
      </c>
      <c r="I61">
        <v>1405699451</v>
      </c>
      <c r="J61">
        <v>1403107451</v>
      </c>
      <c r="K61" t="b">
        <v>0</v>
      </c>
      <c r="L61">
        <v>91</v>
      </c>
      <c r="M61" t="b">
        <v>1</v>
      </c>
      <c r="N61" t="s">
        <v>8269</v>
      </c>
      <c r="O61">
        <v>106</v>
      </c>
      <c r="P61">
        <v>69.89</v>
      </c>
      <c r="Q61" s="11" t="s">
        <v>8315</v>
      </c>
      <c r="R61" t="s">
        <v>8316</v>
      </c>
      <c r="S61" s="15">
        <v>41808.669571759259</v>
      </c>
      <c r="T61" s="15">
        <v>41838.669571759259</v>
      </c>
    </row>
    <row r="62" spans="1:20" ht="208" x14ac:dyDescent="0.2">
      <c r="A62">
        <v>2971</v>
      </c>
      <c r="B62" s="3" t="s">
        <v>2971</v>
      </c>
      <c r="C62" s="3" t="s">
        <v>7081</v>
      </c>
      <c r="D62" s="6">
        <v>3200</v>
      </c>
      <c r="E62" s="8">
        <v>3205</v>
      </c>
      <c r="F62" t="s">
        <v>8218</v>
      </c>
      <c r="G62" t="s">
        <v>8223</v>
      </c>
      <c r="H62" t="s">
        <v>8245</v>
      </c>
      <c r="I62">
        <v>1409500078</v>
      </c>
      <c r="J62">
        <v>1406908078</v>
      </c>
      <c r="K62" t="b">
        <v>0</v>
      </c>
      <c r="L62">
        <v>43</v>
      </c>
      <c r="M62" t="b">
        <v>1</v>
      </c>
      <c r="N62" t="s">
        <v>8269</v>
      </c>
      <c r="O62">
        <v>100</v>
      </c>
      <c r="P62">
        <v>74.53</v>
      </c>
      <c r="Q62" s="11" t="s">
        <v>8315</v>
      </c>
      <c r="R62" t="s">
        <v>8316</v>
      </c>
      <c r="S62" s="15">
        <v>41852.658310185187</v>
      </c>
      <c r="T62" s="15">
        <v>41882.658310185187</v>
      </c>
    </row>
    <row r="63" spans="1:20" ht="128" x14ac:dyDescent="0.2">
      <c r="A63">
        <v>2972</v>
      </c>
      <c r="B63" s="3" t="s">
        <v>2972</v>
      </c>
      <c r="C63" s="3" t="s">
        <v>7082</v>
      </c>
      <c r="D63" s="6">
        <v>2000</v>
      </c>
      <c r="E63" s="8">
        <v>2107</v>
      </c>
      <c r="F63" t="s">
        <v>8218</v>
      </c>
      <c r="G63" t="s">
        <v>8223</v>
      </c>
      <c r="H63" t="s">
        <v>8245</v>
      </c>
      <c r="I63">
        <v>1480899600</v>
      </c>
      <c r="J63">
        <v>1479609520</v>
      </c>
      <c r="K63" t="b">
        <v>0</v>
      </c>
      <c r="L63">
        <v>17</v>
      </c>
      <c r="M63" t="b">
        <v>1</v>
      </c>
      <c r="N63" t="s">
        <v>8269</v>
      </c>
      <c r="O63">
        <v>105</v>
      </c>
      <c r="P63">
        <v>123.94</v>
      </c>
      <c r="Q63" s="11" t="s">
        <v>8315</v>
      </c>
      <c r="R63" t="s">
        <v>8316</v>
      </c>
      <c r="S63" s="15">
        <v>42694.110185185185</v>
      </c>
      <c r="T63" s="15">
        <v>42709.041666666672</v>
      </c>
    </row>
    <row r="64" spans="1:20" ht="192" x14ac:dyDescent="0.2">
      <c r="A64">
        <v>2973</v>
      </c>
      <c r="B64" s="3" t="s">
        <v>2973</v>
      </c>
      <c r="C64" s="3" t="s">
        <v>7083</v>
      </c>
      <c r="D64" s="6">
        <v>5000</v>
      </c>
      <c r="E64" s="8">
        <v>8740</v>
      </c>
      <c r="F64" t="s">
        <v>8218</v>
      </c>
      <c r="G64" t="s">
        <v>8223</v>
      </c>
      <c r="H64" t="s">
        <v>8245</v>
      </c>
      <c r="I64">
        <v>1451620800</v>
      </c>
      <c r="J64">
        <v>1449171508</v>
      </c>
      <c r="K64" t="b">
        <v>0</v>
      </c>
      <c r="L64">
        <v>33</v>
      </c>
      <c r="M64" t="b">
        <v>1</v>
      </c>
      <c r="N64" t="s">
        <v>8269</v>
      </c>
      <c r="O64">
        <v>175</v>
      </c>
      <c r="P64">
        <v>264.85000000000002</v>
      </c>
      <c r="Q64" s="11" t="s">
        <v>8315</v>
      </c>
      <c r="R64" t="s">
        <v>8316</v>
      </c>
      <c r="S64" s="15">
        <v>42341.818379629629</v>
      </c>
      <c r="T64" s="15">
        <v>42370.166666666672</v>
      </c>
    </row>
    <row r="65" spans="1:20" ht="208" x14ac:dyDescent="0.2">
      <c r="A65">
        <v>2974</v>
      </c>
      <c r="B65" s="3" t="s">
        <v>2974</v>
      </c>
      <c r="C65" s="3" t="s">
        <v>7084</v>
      </c>
      <c r="D65" s="6">
        <v>5000</v>
      </c>
      <c r="E65" s="8">
        <v>5100</v>
      </c>
      <c r="F65" t="s">
        <v>8218</v>
      </c>
      <c r="G65" t="s">
        <v>8223</v>
      </c>
      <c r="H65" t="s">
        <v>8245</v>
      </c>
      <c r="I65">
        <v>1411695300</v>
      </c>
      <c r="J65">
        <v>1409275671</v>
      </c>
      <c r="K65" t="b">
        <v>0</v>
      </c>
      <c r="L65">
        <v>87</v>
      </c>
      <c r="M65" t="b">
        <v>1</v>
      </c>
      <c r="N65" t="s">
        <v>8269</v>
      </c>
      <c r="O65">
        <v>102</v>
      </c>
      <c r="P65">
        <v>58.62</v>
      </c>
      <c r="Q65" s="11" t="s">
        <v>8315</v>
      </c>
      <c r="R65" t="s">
        <v>8316</v>
      </c>
      <c r="S65" s="15">
        <v>41880.061006944445</v>
      </c>
      <c r="T65" s="15">
        <v>41908.065972222219</v>
      </c>
    </row>
    <row r="66" spans="1:20" ht="224" x14ac:dyDescent="0.2">
      <c r="A66">
        <v>2975</v>
      </c>
      <c r="B66" s="3" t="s">
        <v>2975</v>
      </c>
      <c r="C66" s="3" t="s">
        <v>7085</v>
      </c>
      <c r="D66" s="6">
        <v>8000</v>
      </c>
      <c r="E66" s="8">
        <v>8010</v>
      </c>
      <c r="F66" t="s">
        <v>8218</v>
      </c>
      <c r="G66" t="s">
        <v>8223</v>
      </c>
      <c r="H66" t="s">
        <v>8245</v>
      </c>
      <c r="I66">
        <v>1417057200</v>
      </c>
      <c r="J66">
        <v>1414599886</v>
      </c>
      <c r="K66" t="b">
        <v>0</v>
      </c>
      <c r="L66">
        <v>113</v>
      </c>
      <c r="M66" t="b">
        <v>1</v>
      </c>
      <c r="N66" t="s">
        <v>8269</v>
      </c>
      <c r="O66">
        <v>100</v>
      </c>
      <c r="P66">
        <v>70.88</v>
      </c>
      <c r="Q66" s="11" t="s">
        <v>8315</v>
      </c>
      <c r="R66" t="s">
        <v>8316</v>
      </c>
      <c r="S66" s="15">
        <v>41941.683865740742</v>
      </c>
      <c r="T66" s="15">
        <v>41970.125</v>
      </c>
    </row>
    <row r="67" spans="1:20" ht="272" x14ac:dyDescent="0.2">
      <c r="A67">
        <v>2977</v>
      </c>
      <c r="B67" s="3" t="s">
        <v>2977</v>
      </c>
      <c r="C67" s="3" t="s">
        <v>7087</v>
      </c>
      <c r="D67" s="6">
        <v>3000</v>
      </c>
      <c r="E67" s="8">
        <v>3407</v>
      </c>
      <c r="F67" t="s">
        <v>8218</v>
      </c>
      <c r="G67" t="s">
        <v>8223</v>
      </c>
      <c r="H67" t="s">
        <v>8245</v>
      </c>
      <c r="I67">
        <v>1427076840</v>
      </c>
      <c r="J67">
        <v>1421960934</v>
      </c>
      <c r="K67" t="b">
        <v>0</v>
      </c>
      <c r="L67">
        <v>30</v>
      </c>
      <c r="M67" t="b">
        <v>1</v>
      </c>
      <c r="N67" t="s">
        <v>8269</v>
      </c>
      <c r="O67">
        <v>114</v>
      </c>
      <c r="P67">
        <v>113.57</v>
      </c>
      <c r="Q67" s="11" t="s">
        <v>8315</v>
      </c>
      <c r="R67" t="s">
        <v>8316</v>
      </c>
      <c r="S67" s="15">
        <v>42026.88118055556</v>
      </c>
      <c r="T67" s="15">
        <v>42086.093055555553</v>
      </c>
    </row>
    <row r="68" spans="1:20" ht="208" x14ac:dyDescent="0.2">
      <c r="A68">
        <v>2978</v>
      </c>
      <c r="B68" s="3" t="s">
        <v>2978</v>
      </c>
      <c r="C68" s="3" t="s">
        <v>7088</v>
      </c>
      <c r="D68" s="6">
        <v>750</v>
      </c>
      <c r="E68" s="8">
        <v>971</v>
      </c>
      <c r="F68" t="s">
        <v>8218</v>
      </c>
      <c r="G68" t="s">
        <v>8223</v>
      </c>
      <c r="H68" t="s">
        <v>8245</v>
      </c>
      <c r="I68">
        <v>1413784740</v>
      </c>
      <c r="J68">
        <v>1412954547</v>
      </c>
      <c r="K68" t="b">
        <v>0</v>
      </c>
      <c r="L68">
        <v>16</v>
      </c>
      <c r="M68" t="b">
        <v>1</v>
      </c>
      <c r="N68" t="s">
        <v>8269</v>
      </c>
      <c r="O68">
        <v>129</v>
      </c>
      <c r="P68">
        <v>60.69</v>
      </c>
      <c r="Q68" s="11" t="s">
        <v>8315</v>
      </c>
      <c r="R68" t="s">
        <v>8316</v>
      </c>
      <c r="S68" s="15">
        <v>41922.640590277777</v>
      </c>
      <c r="T68" s="15">
        <v>41932.249305555553</v>
      </c>
    </row>
    <row r="69" spans="1:20" ht="208" x14ac:dyDescent="0.2">
      <c r="A69">
        <v>2979</v>
      </c>
      <c r="B69" s="3" t="s">
        <v>2979</v>
      </c>
      <c r="C69" s="3" t="s">
        <v>7089</v>
      </c>
      <c r="D69" s="6">
        <v>5000</v>
      </c>
      <c r="E69" s="8">
        <v>5070</v>
      </c>
      <c r="F69" t="s">
        <v>8218</v>
      </c>
      <c r="G69" t="s">
        <v>8223</v>
      </c>
      <c r="H69" t="s">
        <v>8245</v>
      </c>
      <c r="I69">
        <v>1420524000</v>
      </c>
      <c r="J69">
        <v>1419104823</v>
      </c>
      <c r="K69" t="b">
        <v>0</v>
      </c>
      <c r="L69">
        <v>46</v>
      </c>
      <c r="M69" t="b">
        <v>1</v>
      </c>
      <c r="N69" t="s">
        <v>8269</v>
      </c>
      <c r="O69">
        <v>101</v>
      </c>
      <c r="P69">
        <v>110.22</v>
      </c>
      <c r="Q69" s="11" t="s">
        <v>8315</v>
      </c>
      <c r="R69" t="s">
        <v>8316</v>
      </c>
      <c r="S69" s="15">
        <v>41993.824340277773</v>
      </c>
      <c r="T69" s="15">
        <v>42010.25</v>
      </c>
    </row>
    <row r="70" spans="1:20" ht="160" x14ac:dyDescent="0.2">
      <c r="A70">
        <v>2980</v>
      </c>
      <c r="B70" s="3" t="s">
        <v>2980</v>
      </c>
      <c r="C70" s="3" t="s">
        <v>7090</v>
      </c>
      <c r="D70" s="6">
        <v>3000</v>
      </c>
      <c r="E70" s="8">
        <v>3275</v>
      </c>
      <c r="F70" t="s">
        <v>8218</v>
      </c>
      <c r="G70" t="s">
        <v>8223</v>
      </c>
      <c r="H70" t="s">
        <v>8245</v>
      </c>
      <c r="I70">
        <v>1440381600</v>
      </c>
      <c r="J70">
        <v>1438639130</v>
      </c>
      <c r="K70" t="b">
        <v>0</v>
      </c>
      <c r="L70">
        <v>24</v>
      </c>
      <c r="M70" t="b">
        <v>1</v>
      </c>
      <c r="N70" t="s">
        <v>8269</v>
      </c>
      <c r="O70">
        <v>109</v>
      </c>
      <c r="P70">
        <v>136.46</v>
      </c>
      <c r="Q70" s="11" t="s">
        <v>8315</v>
      </c>
      <c r="R70" t="s">
        <v>8316</v>
      </c>
      <c r="S70" s="15">
        <v>42219.915856481486</v>
      </c>
      <c r="T70" s="15">
        <v>42240.083333333328</v>
      </c>
    </row>
    <row r="71" spans="1:20" ht="208" x14ac:dyDescent="0.2">
      <c r="A71">
        <v>3147</v>
      </c>
      <c r="B71" s="3" t="s">
        <v>3147</v>
      </c>
      <c r="C71" s="3" t="s">
        <v>7257</v>
      </c>
      <c r="D71" s="6">
        <v>20000</v>
      </c>
      <c r="E71" s="8">
        <v>23505</v>
      </c>
      <c r="F71" t="s">
        <v>8218</v>
      </c>
      <c r="G71" t="s">
        <v>8223</v>
      </c>
      <c r="H71" t="s">
        <v>8245</v>
      </c>
      <c r="I71">
        <v>1415319355</v>
      </c>
      <c r="J71">
        <v>1411859755</v>
      </c>
      <c r="K71" t="b">
        <v>1</v>
      </c>
      <c r="L71">
        <v>213</v>
      </c>
      <c r="M71" t="b">
        <v>1</v>
      </c>
      <c r="N71" t="s">
        <v>8269</v>
      </c>
      <c r="O71">
        <v>118</v>
      </c>
      <c r="P71">
        <v>110.35</v>
      </c>
      <c r="Q71" s="11" t="s">
        <v>8315</v>
      </c>
      <c r="R71" t="s">
        <v>8316</v>
      </c>
      <c r="S71" s="15">
        <v>41909.969386574077</v>
      </c>
      <c r="T71" s="15">
        <v>41950.011053240742</v>
      </c>
    </row>
    <row r="72" spans="1:20" ht="96" x14ac:dyDescent="0.2">
      <c r="A72">
        <v>3148</v>
      </c>
      <c r="B72" s="3" t="s">
        <v>3148</v>
      </c>
      <c r="C72" s="3" t="s">
        <v>7258</v>
      </c>
      <c r="D72" s="6">
        <v>1800</v>
      </c>
      <c r="E72" s="8">
        <v>2361</v>
      </c>
      <c r="F72" t="s">
        <v>8218</v>
      </c>
      <c r="G72" t="s">
        <v>8223</v>
      </c>
      <c r="H72" t="s">
        <v>8245</v>
      </c>
      <c r="I72">
        <v>1412136000</v>
      </c>
      <c r="J72">
        <v>1410278284</v>
      </c>
      <c r="K72" t="b">
        <v>1</v>
      </c>
      <c r="L72">
        <v>57</v>
      </c>
      <c r="M72" t="b">
        <v>1</v>
      </c>
      <c r="N72" t="s">
        <v>8269</v>
      </c>
      <c r="O72">
        <v>131</v>
      </c>
      <c r="P72">
        <v>41.42</v>
      </c>
      <c r="Q72" s="11" t="s">
        <v>8315</v>
      </c>
      <c r="R72" t="s">
        <v>8316</v>
      </c>
      <c r="S72" s="15">
        <v>41891.665324074071</v>
      </c>
      <c r="T72" s="15">
        <v>41913.166666666664</v>
      </c>
    </row>
    <row r="73" spans="1:20" ht="224" x14ac:dyDescent="0.2">
      <c r="A73">
        <v>3149</v>
      </c>
      <c r="B73" s="3" t="s">
        <v>3149</v>
      </c>
      <c r="C73" s="3" t="s">
        <v>7259</v>
      </c>
      <c r="D73" s="6">
        <v>1250</v>
      </c>
      <c r="E73" s="8">
        <v>1300</v>
      </c>
      <c r="F73" t="s">
        <v>8218</v>
      </c>
      <c r="G73" t="s">
        <v>8223</v>
      </c>
      <c r="H73" t="s">
        <v>8245</v>
      </c>
      <c r="I73">
        <v>1354845600</v>
      </c>
      <c r="J73">
        <v>1352766300</v>
      </c>
      <c r="K73" t="b">
        <v>1</v>
      </c>
      <c r="L73">
        <v>25</v>
      </c>
      <c r="M73" t="b">
        <v>1</v>
      </c>
      <c r="N73" t="s">
        <v>8269</v>
      </c>
      <c r="O73">
        <v>104</v>
      </c>
      <c r="P73">
        <v>52</v>
      </c>
      <c r="Q73" s="11" t="s">
        <v>8315</v>
      </c>
      <c r="R73" t="s">
        <v>8316</v>
      </c>
      <c r="S73" s="15">
        <v>41226.017361111109</v>
      </c>
      <c r="T73" s="15">
        <v>41250.083333333336</v>
      </c>
    </row>
    <row r="74" spans="1:20" ht="240" x14ac:dyDescent="0.2">
      <c r="A74">
        <v>3150</v>
      </c>
      <c r="B74" s="3" t="s">
        <v>3150</v>
      </c>
      <c r="C74" s="3" t="s">
        <v>7260</v>
      </c>
      <c r="D74" s="6">
        <v>3500</v>
      </c>
      <c r="E74" s="8">
        <v>3535</v>
      </c>
      <c r="F74" t="s">
        <v>8218</v>
      </c>
      <c r="G74" t="s">
        <v>8223</v>
      </c>
      <c r="H74" t="s">
        <v>8245</v>
      </c>
      <c r="I74">
        <v>1295928000</v>
      </c>
      <c r="J74">
        <v>1288160403</v>
      </c>
      <c r="K74" t="b">
        <v>1</v>
      </c>
      <c r="L74">
        <v>104</v>
      </c>
      <c r="M74" t="b">
        <v>1</v>
      </c>
      <c r="N74" t="s">
        <v>8269</v>
      </c>
      <c r="O74">
        <v>101</v>
      </c>
      <c r="P74">
        <v>33.99</v>
      </c>
      <c r="Q74" s="11" t="s">
        <v>8315</v>
      </c>
      <c r="R74" t="s">
        <v>8316</v>
      </c>
      <c r="S74" s="15">
        <v>40478.263923611114</v>
      </c>
      <c r="T74" s="15">
        <v>40568.166666666664</v>
      </c>
    </row>
    <row r="75" spans="1:20" ht="176" x14ac:dyDescent="0.2">
      <c r="A75">
        <v>3151</v>
      </c>
      <c r="B75" s="3" t="s">
        <v>3151</v>
      </c>
      <c r="C75" s="3" t="s">
        <v>7261</v>
      </c>
      <c r="D75" s="6">
        <v>3500</v>
      </c>
      <c r="E75" s="8">
        <v>3514</v>
      </c>
      <c r="F75" t="s">
        <v>8218</v>
      </c>
      <c r="G75" t="s">
        <v>8223</v>
      </c>
      <c r="H75" t="s">
        <v>8245</v>
      </c>
      <c r="I75">
        <v>1410379774</v>
      </c>
      <c r="J75">
        <v>1407787774</v>
      </c>
      <c r="K75" t="b">
        <v>1</v>
      </c>
      <c r="L75">
        <v>34</v>
      </c>
      <c r="M75" t="b">
        <v>1</v>
      </c>
      <c r="N75" t="s">
        <v>8269</v>
      </c>
      <c r="O75">
        <v>100</v>
      </c>
      <c r="P75">
        <v>103.35</v>
      </c>
      <c r="Q75" s="11" t="s">
        <v>8315</v>
      </c>
      <c r="R75" t="s">
        <v>8316</v>
      </c>
      <c r="S75" s="15">
        <v>41862.83997685185</v>
      </c>
      <c r="T75" s="15">
        <v>41892.83997685185</v>
      </c>
    </row>
    <row r="76" spans="1:20" ht="176" x14ac:dyDescent="0.2">
      <c r="A76">
        <v>3153</v>
      </c>
      <c r="B76" s="3" t="s">
        <v>3153</v>
      </c>
      <c r="C76" s="3" t="s">
        <v>7263</v>
      </c>
      <c r="D76" s="6">
        <v>3000</v>
      </c>
      <c r="E76" s="8">
        <v>10067.5</v>
      </c>
      <c r="F76" t="s">
        <v>8218</v>
      </c>
      <c r="G76" t="s">
        <v>8223</v>
      </c>
      <c r="H76" t="s">
        <v>8245</v>
      </c>
      <c r="I76">
        <v>1304225940</v>
      </c>
      <c r="J76">
        <v>1301542937</v>
      </c>
      <c r="K76" t="b">
        <v>1</v>
      </c>
      <c r="L76">
        <v>241</v>
      </c>
      <c r="M76" t="b">
        <v>1</v>
      </c>
      <c r="N76" t="s">
        <v>8269</v>
      </c>
      <c r="O76">
        <v>336</v>
      </c>
      <c r="P76">
        <v>41.77</v>
      </c>
      <c r="Q76" s="11" t="s">
        <v>8315</v>
      </c>
      <c r="R76" t="s">
        <v>8316</v>
      </c>
      <c r="S76" s="15">
        <v>40633.154363425929</v>
      </c>
      <c r="T76" s="15">
        <v>40664.207638888889</v>
      </c>
    </row>
    <row r="77" spans="1:20" ht="208" x14ac:dyDescent="0.2">
      <c r="A77">
        <v>3154</v>
      </c>
      <c r="B77" s="3" t="s">
        <v>3154</v>
      </c>
      <c r="C77" s="3" t="s">
        <v>7264</v>
      </c>
      <c r="D77" s="6">
        <v>7000</v>
      </c>
      <c r="E77" s="8">
        <v>7905</v>
      </c>
      <c r="F77" t="s">
        <v>8218</v>
      </c>
      <c r="G77" t="s">
        <v>8223</v>
      </c>
      <c r="H77" t="s">
        <v>8245</v>
      </c>
      <c r="I77">
        <v>1333310458</v>
      </c>
      <c r="J77">
        <v>1330722058</v>
      </c>
      <c r="K77" t="b">
        <v>1</v>
      </c>
      <c r="L77">
        <v>123</v>
      </c>
      <c r="M77" t="b">
        <v>1</v>
      </c>
      <c r="N77" t="s">
        <v>8269</v>
      </c>
      <c r="O77">
        <v>113</v>
      </c>
      <c r="P77">
        <v>64.27</v>
      </c>
      <c r="Q77" s="11" t="s">
        <v>8315</v>
      </c>
      <c r="R77" t="s">
        <v>8316</v>
      </c>
      <c r="S77" s="15">
        <v>40970.875671296293</v>
      </c>
      <c r="T77" s="15">
        <v>41000.834004629629</v>
      </c>
    </row>
    <row r="78" spans="1:20" ht="224" x14ac:dyDescent="0.2">
      <c r="A78">
        <v>3156</v>
      </c>
      <c r="B78" s="3" t="s">
        <v>3156</v>
      </c>
      <c r="C78" s="3" t="s">
        <v>7266</v>
      </c>
      <c r="D78" s="6">
        <v>5500</v>
      </c>
      <c r="E78" s="8">
        <v>5600</v>
      </c>
      <c r="F78" t="s">
        <v>8218</v>
      </c>
      <c r="G78" t="s">
        <v>8223</v>
      </c>
      <c r="H78" t="s">
        <v>8245</v>
      </c>
      <c r="I78">
        <v>1338591144</v>
      </c>
      <c r="J78">
        <v>1335567144</v>
      </c>
      <c r="K78" t="b">
        <v>1</v>
      </c>
      <c r="L78">
        <v>89</v>
      </c>
      <c r="M78" t="b">
        <v>1</v>
      </c>
      <c r="N78" t="s">
        <v>8269</v>
      </c>
      <c r="O78">
        <v>102</v>
      </c>
      <c r="P78">
        <v>62.92</v>
      </c>
      <c r="Q78" s="11" t="s">
        <v>8315</v>
      </c>
      <c r="R78" t="s">
        <v>8316</v>
      </c>
      <c r="S78" s="15">
        <v>41026.953055555554</v>
      </c>
      <c r="T78" s="15">
        <v>41061.953055555554</v>
      </c>
    </row>
    <row r="79" spans="1:20" ht="96" x14ac:dyDescent="0.2">
      <c r="A79">
        <v>3157</v>
      </c>
      <c r="B79" s="3" t="s">
        <v>3157</v>
      </c>
      <c r="C79" s="3" t="s">
        <v>7267</v>
      </c>
      <c r="D79" s="6">
        <v>4000</v>
      </c>
      <c r="E79" s="8">
        <v>4040</v>
      </c>
      <c r="F79" t="s">
        <v>8218</v>
      </c>
      <c r="G79" t="s">
        <v>8223</v>
      </c>
      <c r="H79" t="s">
        <v>8245</v>
      </c>
      <c r="I79">
        <v>1405746000</v>
      </c>
      <c r="J79">
        <v>1404932105</v>
      </c>
      <c r="K79" t="b">
        <v>1</v>
      </c>
      <c r="L79">
        <v>41</v>
      </c>
      <c r="M79" t="b">
        <v>1</v>
      </c>
      <c r="N79" t="s">
        <v>8269</v>
      </c>
      <c r="O79">
        <v>101</v>
      </c>
      <c r="P79">
        <v>98.54</v>
      </c>
      <c r="Q79" s="11" t="s">
        <v>8315</v>
      </c>
      <c r="R79" t="s">
        <v>8316</v>
      </c>
      <c r="S79" s="15">
        <v>41829.788252314815</v>
      </c>
      <c r="T79" s="15">
        <v>41839.208333333336</v>
      </c>
    </row>
    <row r="80" spans="1:20" ht="96" x14ac:dyDescent="0.2">
      <c r="A80">
        <v>3158</v>
      </c>
      <c r="B80" s="3" t="s">
        <v>3158</v>
      </c>
      <c r="C80" s="3" t="s">
        <v>7268</v>
      </c>
      <c r="D80" s="6">
        <v>5000</v>
      </c>
      <c r="E80" s="8">
        <v>5700</v>
      </c>
      <c r="F80" t="s">
        <v>8218</v>
      </c>
      <c r="G80" t="s">
        <v>8223</v>
      </c>
      <c r="H80" t="s">
        <v>8245</v>
      </c>
      <c r="I80">
        <v>1374523752</v>
      </c>
      <c r="J80">
        <v>1371931752</v>
      </c>
      <c r="K80" t="b">
        <v>1</v>
      </c>
      <c r="L80">
        <v>69</v>
      </c>
      <c r="M80" t="b">
        <v>1</v>
      </c>
      <c r="N80" t="s">
        <v>8269</v>
      </c>
      <c r="O80">
        <v>114</v>
      </c>
      <c r="P80">
        <v>82.61</v>
      </c>
      <c r="Q80" s="11" t="s">
        <v>8315</v>
      </c>
      <c r="R80" t="s">
        <v>8316</v>
      </c>
      <c r="S80" s="15">
        <v>41447.839722222219</v>
      </c>
      <c r="T80" s="15">
        <v>41477.839722222219</v>
      </c>
    </row>
    <row r="81" spans="1:20" ht="160" x14ac:dyDescent="0.2">
      <c r="A81">
        <v>3159</v>
      </c>
      <c r="B81" s="3" t="s">
        <v>3159</v>
      </c>
      <c r="C81" s="3" t="s">
        <v>7269</v>
      </c>
      <c r="D81" s="6">
        <v>1500</v>
      </c>
      <c r="E81" s="8">
        <v>2002.22</v>
      </c>
      <c r="F81" t="s">
        <v>8218</v>
      </c>
      <c r="G81" t="s">
        <v>8223</v>
      </c>
      <c r="H81" t="s">
        <v>8245</v>
      </c>
      <c r="I81">
        <v>1326927600</v>
      </c>
      <c r="J81">
        <v>1323221761</v>
      </c>
      <c r="K81" t="b">
        <v>1</v>
      </c>
      <c r="L81">
        <v>52</v>
      </c>
      <c r="M81" t="b">
        <v>1</v>
      </c>
      <c r="N81" t="s">
        <v>8269</v>
      </c>
      <c r="O81">
        <v>133</v>
      </c>
      <c r="P81">
        <v>38.5</v>
      </c>
      <c r="Q81" s="11" t="s">
        <v>8315</v>
      </c>
      <c r="R81" t="s">
        <v>8316</v>
      </c>
      <c r="S81" s="15">
        <v>40884.066678240742</v>
      </c>
      <c r="T81" s="15">
        <v>40926.958333333336</v>
      </c>
    </row>
    <row r="82" spans="1:20" ht="208" x14ac:dyDescent="0.2">
      <c r="A82">
        <v>3160</v>
      </c>
      <c r="B82" s="3" t="s">
        <v>3160</v>
      </c>
      <c r="C82" s="3" t="s">
        <v>7270</v>
      </c>
      <c r="D82" s="6">
        <v>4500</v>
      </c>
      <c r="E82" s="8">
        <v>4569</v>
      </c>
      <c r="F82" t="s">
        <v>8218</v>
      </c>
      <c r="G82" t="s">
        <v>8223</v>
      </c>
      <c r="H82" t="s">
        <v>8245</v>
      </c>
      <c r="I82">
        <v>1407905940</v>
      </c>
      <c r="J82">
        <v>1405923687</v>
      </c>
      <c r="K82" t="b">
        <v>1</v>
      </c>
      <c r="L82">
        <v>57</v>
      </c>
      <c r="M82" t="b">
        <v>1</v>
      </c>
      <c r="N82" t="s">
        <v>8269</v>
      </c>
      <c r="O82">
        <v>102</v>
      </c>
      <c r="P82">
        <v>80.16</v>
      </c>
      <c r="Q82" s="11" t="s">
        <v>8315</v>
      </c>
      <c r="R82" t="s">
        <v>8316</v>
      </c>
      <c r="S82" s="15">
        <v>41841.26489583333</v>
      </c>
      <c r="T82" s="15">
        <v>41864.207638888889</v>
      </c>
    </row>
    <row r="83" spans="1:20" ht="224" x14ac:dyDescent="0.2">
      <c r="A83">
        <v>3162</v>
      </c>
      <c r="B83" s="3" t="s">
        <v>3162</v>
      </c>
      <c r="C83" s="3" t="s">
        <v>7272</v>
      </c>
      <c r="D83" s="6">
        <v>4000</v>
      </c>
      <c r="E83" s="8">
        <v>5086</v>
      </c>
      <c r="F83" t="s">
        <v>8218</v>
      </c>
      <c r="G83" t="s">
        <v>8223</v>
      </c>
      <c r="H83" t="s">
        <v>8245</v>
      </c>
      <c r="I83">
        <v>1404698400</v>
      </c>
      <c r="J83">
        <v>1402331262</v>
      </c>
      <c r="K83" t="b">
        <v>1</v>
      </c>
      <c r="L83">
        <v>63</v>
      </c>
      <c r="M83" t="b">
        <v>1</v>
      </c>
      <c r="N83" t="s">
        <v>8269</v>
      </c>
      <c r="O83">
        <v>127</v>
      </c>
      <c r="P83">
        <v>80.73</v>
      </c>
      <c r="Q83" s="11" t="s">
        <v>8315</v>
      </c>
      <c r="R83" t="s">
        <v>8316</v>
      </c>
      <c r="S83" s="15">
        <v>41799.685902777775</v>
      </c>
      <c r="T83" s="15">
        <v>41827.083333333336</v>
      </c>
    </row>
    <row r="84" spans="1:20" ht="192" x14ac:dyDescent="0.2">
      <c r="A84">
        <v>3163</v>
      </c>
      <c r="B84" s="3" t="s">
        <v>3163</v>
      </c>
      <c r="C84" s="3" t="s">
        <v>7273</v>
      </c>
      <c r="D84" s="6">
        <v>13000</v>
      </c>
      <c r="E84" s="8">
        <v>14450</v>
      </c>
      <c r="F84" t="s">
        <v>8218</v>
      </c>
      <c r="G84" t="s">
        <v>8223</v>
      </c>
      <c r="H84" t="s">
        <v>8245</v>
      </c>
      <c r="I84">
        <v>1402855525</v>
      </c>
      <c r="J84">
        <v>1400263525</v>
      </c>
      <c r="K84" t="b">
        <v>1</v>
      </c>
      <c r="L84">
        <v>72</v>
      </c>
      <c r="M84" t="b">
        <v>1</v>
      </c>
      <c r="N84" t="s">
        <v>8269</v>
      </c>
      <c r="O84">
        <v>111</v>
      </c>
      <c r="P84">
        <v>200.69</v>
      </c>
      <c r="Q84" s="11" t="s">
        <v>8315</v>
      </c>
      <c r="R84" t="s">
        <v>8316</v>
      </c>
      <c r="S84" s="15">
        <v>41775.753761574073</v>
      </c>
      <c r="T84" s="15">
        <v>41805.753761574073</v>
      </c>
    </row>
    <row r="85" spans="1:20" ht="192" x14ac:dyDescent="0.2">
      <c r="A85">
        <v>3164</v>
      </c>
      <c r="B85" s="3" t="s">
        <v>3164</v>
      </c>
      <c r="C85" s="3" t="s">
        <v>7274</v>
      </c>
      <c r="D85" s="6">
        <v>2500</v>
      </c>
      <c r="E85" s="8">
        <v>2669</v>
      </c>
      <c r="F85" t="s">
        <v>8218</v>
      </c>
      <c r="G85" t="s">
        <v>8223</v>
      </c>
      <c r="H85" t="s">
        <v>8245</v>
      </c>
      <c r="I85">
        <v>1402341615</v>
      </c>
      <c r="J85">
        <v>1399490415</v>
      </c>
      <c r="K85" t="b">
        <v>1</v>
      </c>
      <c r="L85">
        <v>71</v>
      </c>
      <c r="M85" t="b">
        <v>1</v>
      </c>
      <c r="N85" t="s">
        <v>8269</v>
      </c>
      <c r="O85">
        <v>107</v>
      </c>
      <c r="P85">
        <v>37.590000000000003</v>
      </c>
      <c r="Q85" s="11" t="s">
        <v>8315</v>
      </c>
      <c r="R85" t="s">
        <v>8316</v>
      </c>
      <c r="S85" s="15">
        <v>41766.80572916667</v>
      </c>
      <c r="T85" s="15">
        <v>41799.80572916667</v>
      </c>
    </row>
    <row r="86" spans="1:20" ht="192" x14ac:dyDescent="0.2">
      <c r="A86">
        <v>3165</v>
      </c>
      <c r="B86" s="3" t="s">
        <v>3165</v>
      </c>
      <c r="C86" s="3" t="s">
        <v>7275</v>
      </c>
      <c r="D86" s="6">
        <v>750</v>
      </c>
      <c r="E86" s="8">
        <v>1220</v>
      </c>
      <c r="F86" t="s">
        <v>8218</v>
      </c>
      <c r="G86" t="s">
        <v>8223</v>
      </c>
      <c r="H86" t="s">
        <v>8245</v>
      </c>
      <c r="I86">
        <v>1304395140</v>
      </c>
      <c r="J86">
        <v>1302493760</v>
      </c>
      <c r="K86" t="b">
        <v>1</v>
      </c>
      <c r="L86">
        <v>21</v>
      </c>
      <c r="M86" t="b">
        <v>1</v>
      </c>
      <c r="N86" t="s">
        <v>8269</v>
      </c>
      <c r="O86">
        <v>163</v>
      </c>
      <c r="P86">
        <v>58.1</v>
      </c>
      <c r="Q86" s="11" t="s">
        <v>8315</v>
      </c>
      <c r="R86" t="s">
        <v>8316</v>
      </c>
      <c r="S86" s="15">
        <v>40644.159259259257</v>
      </c>
      <c r="T86" s="15">
        <v>40666.165972222225</v>
      </c>
    </row>
    <row r="87" spans="1:20" ht="208" x14ac:dyDescent="0.2">
      <c r="A87">
        <v>3166</v>
      </c>
      <c r="B87" s="3" t="s">
        <v>3166</v>
      </c>
      <c r="C87" s="3" t="s">
        <v>7276</v>
      </c>
      <c r="D87" s="6">
        <v>35000</v>
      </c>
      <c r="E87" s="8">
        <v>56079.83</v>
      </c>
      <c r="F87" t="s">
        <v>8218</v>
      </c>
      <c r="G87" t="s">
        <v>8223</v>
      </c>
      <c r="H87" t="s">
        <v>8245</v>
      </c>
      <c r="I87">
        <v>1416988740</v>
      </c>
      <c r="J87">
        <v>1414514153</v>
      </c>
      <c r="K87" t="b">
        <v>1</v>
      </c>
      <c r="L87">
        <v>930</v>
      </c>
      <c r="M87" t="b">
        <v>1</v>
      </c>
      <c r="N87" t="s">
        <v>8269</v>
      </c>
      <c r="O87">
        <v>160</v>
      </c>
      <c r="P87">
        <v>60.3</v>
      </c>
      <c r="Q87" s="11" t="s">
        <v>8315</v>
      </c>
      <c r="R87" t="s">
        <v>8316</v>
      </c>
      <c r="S87" s="15">
        <v>41940.69158564815</v>
      </c>
      <c r="T87" s="15">
        <v>41969.332638888889</v>
      </c>
    </row>
    <row r="88" spans="1:20" ht="96" x14ac:dyDescent="0.2">
      <c r="A88">
        <v>3167</v>
      </c>
      <c r="B88" s="3" t="s">
        <v>3167</v>
      </c>
      <c r="C88" s="3" t="s">
        <v>7277</v>
      </c>
      <c r="D88" s="6">
        <v>3000</v>
      </c>
      <c r="E88" s="8">
        <v>3485</v>
      </c>
      <c r="F88" t="s">
        <v>8218</v>
      </c>
      <c r="G88" t="s">
        <v>8223</v>
      </c>
      <c r="H88" t="s">
        <v>8245</v>
      </c>
      <c r="I88">
        <v>1406952781</v>
      </c>
      <c r="J88">
        <v>1405743181</v>
      </c>
      <c r="K88" t="b">
        <v>1</v>
      </c>
      <c r="L88">
        <v>55</v>
      </c>
      <c r="M88" t="b">
        <v>1</v>
      </c>
      <c r="N88" t="s">
        <v>8269</v>
      </c>
      <c r="O88">
        <v>116</v>
      </c>
      <c r="P88">
        <v>63.36</v>
      </c>
      <c r="Q88" s="11" t="s">
        <v>8315</v>
      </c>
      <c r="R88" t="s">
        <v>8316</v>
      </c>
      <c r="S88" s="15">
        <v>41839.175706018519</v>
      </c>
      <c r="T88" s="15">
        <v>41853.175706018519</v>
      </c>
    </row>
    <row r="89" spans="1:20" ht="192" x14ac:dyDescent="0.2">
      <c r="A89">
        <v>3168</v>
      </c>
      <c r="B89" s="3" t="s">
        <v>3168</v>
      </c>
      <c r="C89" s="3" t="s">
        <v>7278</v>
      </c>
      <c r="D89" s="6">
        <v>2500</v>
      </c>
      <c r="E89" s="8">
        <v>3105</v>
      </c>
      <c r="F89" t="s">
        <v>8218</v>
      </c>
      <c r="G89" t="s">
        <v>8223</v>
      </c>
      <c r="H89" t="s">
        <v>8245</v>
      </c>
      <c r="I89">
        <v>1402696800</v>
      </c>
      <c r="J89">
        <v>1399948353</v>
      </c>
      <c r="K89" t="b">
        <v>1</v>
      </c>
      <c r="L89">
        <v>61</v>
      </c>
      <c r="M89" t="b">
        <v>1</v>
      </c>
      <c r="N89" t="s">
        <v>8269</v>
      </c>
      <c r="O89">
        <v>124</v>
      </c>
      <c r="P89">
        <v>50.9</v>
      </c>
      <c r="Q89" s="11" t="s">
        <v>8315</v>
      </c>
      <c r="R89" t="s">
        <v>8316</v>
      </c>
      <c r="S89" s="15">
        <v>41772.105937500004</v>
      </c>
      <c r="T89" s="15">
        <v>41803.916666666664</v>
      </c>
    </row>
    <row r="90" spans="1:20" ht="112" x14ac:dyDescent="0.2">
      <c r="A90">
        <v>3169</v>
      </c>
      <c r="B90" s="3" t="s">
        <v>3169</v>
      </c>
      <c r="C90" s="3" t="s">
        <v>7279</v>
      </c>
      <c r="D90" s="6">
        <v>8000</v>
      </c>
      <c r="E90" s="8">
        <v>8241</v>
      </c>
      <c r="F90" t="s">
        <v>8218</v>
      </c>
      <c r="G90" t="s">
        <v>8223</v>
      </c>
      <c r="H90" t="s">
        <v>8245</v>
      </c>
      <c r="I90">
        <v>1386910740</v>
      </c>
      <c r="J90">
        <v>1384364561</v>
      </c>
      <c r="K90" t="b">
        <v>1</v>
      </c>
      <c r="L90">
        <v>82</v>
      </c>
      <c r="M90" t="b">
        <v>1</v>
      </c>
      <c r="N90" t="s">
        <v>8269</v>
      </c>
      <c r="O90">
        <v>103</v>
      </c>
      <c r="P90">
        <v>100.5</v>
      </c>
      <c r="Q90" s="11" t="s">
        <v>8315</v>
      </c>
      <c r="R90" t="s">
        <v>8316</v>
      </c>
      <c r="S90" s="15">
        <v>41591.737974537034</v>
      </c>
      <c r="T90" s="15">
        <v>41621.207638888889</v>
      </c>
    </row>
    <row r="91" spans="1:20" ht="160" x14ac:dyDescent="0.2">
      <c r="A91">
        <v>3170</v>
      </c>
      <c r="B91" s="3" t="s">
        <v>3170</v>
      </c>
      <c r="C91" s="3" t="s">
        <v>7280</v>
      </c>
      <c r="D91" s="6">
        <v>2000</v>
      </c>
      <c r="E91" s="8">
        <v>2245</v>
      </c>
      <c r="F91" t="s">
        <v>8218</v>
      </c>
      <c r="G91" t="s">
        <v>8223</v>
      </c>
      <c r="H91" t="s">
        <v>8245</v>
      </c>
      <c r="I91">
        <v>1404273600</v>
      </c>
      <c r="J91">
        <v>1401414944</v>
      </c>
      <c r="K91" t="b">
        <v>1</v>
      </c>
      <c r="L91">
        <v>71</v>
      </c>
      <c r="M91" t="b">
        <v>1</v>
      </c>
      <c r="N91" t="s">
        <v>8269</v>
      </c>
      <c r="O91">
        <v>112</v>
      </c>
      <c r="P91">
        <v>31.62</v>
      </c>
      <c r="Q91" s="11" t="s">
        <v>8315</v>
      </c>
      <c r="R91" t="s">
        <v>8316</v>
      </c>
      <c r="S91" s="15">
        <v>41789.080370370371</v>
      </c>
      <c r="T91" s="15">
        <v>41822.166666666664</v>
      </c>
    </row>
    <row r="92" spans="1:20" ht="208" x14ac:dyDescent="0.2">
      <c r="A92">
        <v>3172</v>
      </c>
      <c r="B92" s="3" t="s">
        <v>3172</v>
      </c>
      <c r="C92" s="3" t="s">
        <v>7282</v>
      </c>
      <c r="D92" s="6">
        <v>2000</v>
      </c>
      <c r="E92" s="8">
        <v>2300</v>
      </c>
      <c r="F92" t="s">
        <v>8218</v>
      </c>
      <c r="G92" t="s">
        <v>8223</v>
      </c>
      <c r="H92" t="s">
        <v>8245</v>
      </c>
      <c r="I92">
        <v>1329240668</v>
      </c>
      <c r="J92">
        <v>1326648668</v>
      </c>
      <c r="K92" t="b">
        <v>1</v>
      </c>
      <c r="L92">
        <v>29</v>
      </c>
      <c r="M92" t="b">
        <v>1</v>
      </c>
      <c r="N92" t="s">
        <v>8269</v>
      </c>
      <c r="O92">
        <v>115</v>
      </c>
      <c r="P92">
        <v>79.31</v>
      </c>
      <c r="Q92" s="11" t="s">
        <v>8315</v>
      </c>
      <c r="R92" t="s">
        <v>8316</v>
      </c>
      <c r="S92" s="15">
        <v>40923.729953703703</v>
      </c>
      <c r="T92" s="15">
        <v>40953.729953703703</v>
      </c>
    </row>
    <row r="93" spans="1:20" ht="224" x14ac:dyDescent="0.2">
      <c r="A93">
        <v>3173</v>
      </c>
      <c r="B93" s="3" t="s">
        <v>3173</v>
      </c>
      <c r="C93" s="3" t="s">
        <v>7283</v>
      </c>
      <c r="D93" s="6">
        <v>10000</v>
      </c>
      <c r="E93" s="8">
        <v>10300</v>
      </c>
      <c r="F93" t="s">
        <v>8218</v>
      </c>
      <c r="G93" t="s">
        <v>8223</v>
      </c>
      <c r="H93" t="s">
        <v>8245</v>
      </c>
      <c r="I93">
        <v>1411765492</v>
      </c>
      <c r="J93">
        <v>1409173492</v>
      </c>
      <c r="K93" t="b">
        <v>1</v>
      </c>
      <c r="L93">
        <v>74</v>
      </c>
      <c r="M93" t="b">
        <v>1</v>
      </c>
      <c r="N93" t="s">
        <v>8269</v>
      </c>
      <c r="O93">
        <v>103</v>
      </c>
      <c r="P93">
        <v>139.19</v>
      </c>
      <c r="Q93" s="11" t="s">
        <v>8315</v>
      </c>
      <c r="R93" t="s">
        <v>8316</v>
      </c>
      <c r="S93" s="15">
        <v>41878.878379629627</v>
      </c>
      <c r="T93" s="15">
        <v>41908.878379629627</v>
      </c>
    </row>
    <row r="94" spans="1:20" ht="208" x14ac:dyDescent="0.2">
      <c r="A94">
        <v>3174</v>
      </c>
      <c r="B94" s="3" t="s">
        <v>3174</v>
      </c>
      <c r="C94" s="3" t="s">
        <v>7284</v>
      </c>
      <c r="D94" s="6">
        <v>3000</v>
      </c>
      <c r="E94" s="8">
        <v>3034</v>
      </c>
      <c r="F94" t="s">
        <v>8218</v>
      </c>
      <c r="G94" t="s">
        <v>8223</v>
      </c>
      <c r="H94" t="s">
        <v>8245</v>
      </c>
      <c r="I94">
        <v>1408999508</v>
      </c>
      <c r="J94">
        <v>1407789908</v>
      </c>
      <c r="K94" t="b">
        <v>1</v>
      </c>
      <c r="L94">
        <v>23</v>
      </c>
      <c r="M94" t="b">
        <v>1</v>
      </c>
      <c r="N94" t="s">
        <v>8269</v>
      </c>
      <c r="O94">
        <v>101</v>
      </c>
      <c r="P94">
        <v>131.91</v>
      </c>
      <c r="Q94" s="11" t="s">
        <v>8315</v>
      </c>
      <c r="R94" t="s">
        <v>8316</v>
      </c>
      <c r="S94" s="15">
        <v>41862.864675925928</v>
      </c>
      <c r="T94" s="15">
        <v>41876.864675925928</v>
      </c>
    </row>
    <row r="95" spans="1:20" ht="256" x14ac:dyDescent="0.2">
      <c r="A95">
        <v>3175</v>
      </c>
      <c r="B95" s="3" t="s">
        <v>3175</v>
      </c>
      <c r="C95" s="3" t="s">
        <v>7285</v>
      </c>
      <c r="D95" s="6">
        <v>5000</v>
      </c>
      <c r="E95" s="8">
        <v>5478</v>
      </c>
      <c r="F95" t="s">
        <v>8218</v>
      </c>
      <c r="G95" t="s">
        <v>8223</v>
      </c>
      <c r="H95" t="s">
        <v>8245</v>
      </c>
      <c r="I95">
        <v>1297977427</v>
      </c>
      <c r="J95">
        <v>1292793427</v>
      </c>
      <c r="K95" t="b">
        <v>1</v>
      </c>
      <c r="L95">
        <v>60</v>
      </c>
      <c r="M95" t="b">
        <v>1</v>
      </c>
      <c r="N95" t="s">
        <v>8269</v>
      </c>
      <c r="O95">
        <v>110</v>
      </c>
      <c r="P95">
        <v>91.3</v>
      </c>
      <c r="Q95" s="11" t="s">
        <v>8315</v>
      </c>
      <c r="R95" t="s">
        <v>8316</v>
      </c>
      <c r="S95" s="15">
        <v>40531.886886574073</v>
      </c>
      <c r="T95" s="15">
        <v>40591.886886574073</v>
      </c>
    </row>
    <row r="96" spans="1:20" ht="208" x14ac:dyDescent="0.2">
      <c r="A96">
        <v>3176</v>
      </c>
      <c r="B96" s="3" t="s">
        <v>3176</v>
      </c>
      <c r="C96" s="3" t="s">
        <v>7286</v>
      </c>
      <c r="D96" s="6">
        <v>1900</v>
      </c>
      <c r="E96" s="8">
        <v>2182</v>
      </c>
      <c r="F96" t="s">
        <v>8218</v>
      </c>
      <c r="G96" t="s">
        <v>8223</v>
      </c>
      <c r="H96" t="s">
        <v>8245</v>
      </c>
      <c r="I96">
        <v>1376838000</v>
      </c>
      <c r="J96">
        <v>1374531631</v>
      </c>
      <c r="K96" t="b">
        <v>1</v>
      </c>
      <c r="L96">
        <v>55</v>
      </c>
      <c r="M96" t="b">
        <v>1</v>
      </c>
      <c r="N96" t="s">
        <v>8269</v>
      </c>
      <c r="O96">
        <v>115</v>
      </c>
      <c r="P96">
        <v>39.67</v>
      </c>
      <c r="Q96" s="11" t="s">
        <v>8315</v>
      </c>
      <c r="R96" t="s">
        <v>8316</v>
      </c>
      <c r="S96" s="15">
        <v>41477.930914351848</v>
      </c>
      <c r="T96" s="15">
        <v>41504.625</v>
      </c>
    </row>
    <row r="97" spans="1:20" ht="208" x14ac:dyDescent="0.2">
      <c r="A97">
        <v>3177</v>
      </c>
      <c r="B97" s="3" t="s">
        <v>3177</v>
      </c>
      <c r="C97" s="3" t="s">
        <v>7287</v>
      </c>
      <c r="D97" s="6">
        <v>2500</v>
      </c>
      <c r="E97" s="8">
        <v>2935</v>
      </c>
      <c r="F97" t="s">
        <v>8218</v>
      </c>
      <c r="G97" t="s">
        <v>8223</v>
      </c>
      <c r="H97" t="s">
        <v>8245</v>
      </c>
      <c r="I97">
        <v>1403366409</v>
      </c>
      <c r="J97">
        <v>1400774409</v>
      </c>
      <c r="K97" t="b">
        <v>1</v>
      </c>
      <c r="L97">
        <v>51</v>
      </c>
      <c r="M97" t="b">
        <v>1</v>
      </c>
      <c r="N97" t="s">
        <v>8269</v>
      </c>
      <c r="O97">
        <v>117</v>
      </c>
      <c r="P97">
        <v>57.55</v>
      </c>
      <c r="Q97" s="11" t="s">
        <v>8315</v>
      </c>
      <c r="R97" t="s">
        <v>8316</v>
      </c>
      <c r="S97" s="15">
        <v>41781.666770833333</v>
      </c>
      <c r="T97" s="15">
        <v>41811.666770833333</v>
      </c>
    </row>
    <row r="98" spans="1:20" ht="160" x14ac:dyDescent="0.2">
      <c r="A98">
        <v>3179</v>
      </c>
      <c r="B98" s="3" t="s">
        <v>3179</v>
      </c>
      <c r="C98" s="3" t="s">
        <v>7289</v>
      </c>
      <c r="D98" s="6">
        <v>4200</v>
      </c>
      <c r="E98" s="8">
        <v>4794.82</v>
      </c>
      <c r="F98" t="s">
        <v>8218</v>
      </c>
      <c r="G98" t="s">
        <v>8223</v>
      </c>
      <c r="H98" t="s">
        <v>8245</v>
      </c>
      <c r="I98">
        <v>1367859071</v>
      </c>
      <c r="J98">
        <v>1365699071</v>
      </c>
      <c r="K98" t="b">
        <v>1</v>
      </c>
      <c r="L98">
        <v>62</v>
      </c>
      <c r="M98" t="b">
        <v>1</v>
      </c>
      <c r="N98" t="s">
        <v>8269</v>
      </c>
      <c r="O98">
        <v>114</v>
      </c>
      <c r="P98">
        <v>77.34</v>
      </c>
      <c r="Q98" s="11" t="s">
        <v>8315</v>
      </c>
      <c r="R98" t="s">
        <v>8316</v>
      </c>
      <c r="S98" s="15">
        <v>41375.702210648145</v>
      </c>
      <c r="T98" s="15">
        <v>41400.702210648145</v>
      </c>
    </row>
    <row r="99" spans="1:20" ht="208" x14ac:dyDescent="0.2">
      <c r="A99">
        <v>3182</v>
      </c>
      <c r="B99" s="3" t="s">
        <v>3182</v>
      </c>
      <c r="C99" s="3" t="s">
        <v>7292</v>
      </c>
      <c r="D99" s="6">
        <v>7000</v>
      </c>
      <c r="E99" s="8">
        <v>7062</v>
      </c>
      <c r="F99" t="s">
        <v>8218</v>
      </c>
      <c r="G99" t="s">
        <v>8223</v>
      </c>
      <c r="H99" t="s">
        <v>8245</v>
      </c>
      <c r="I99">
        <v>1328029200</v>
      </c>
      <c r="J99">
        <v>1323211621</v>
      </c>
      <c r="K99" t="b">
        <v>1</v>
      </c>
      <c r="L99">
        <v>151</v>
      </c>
      <c r="M99" t="b">
        <v>1</v>
      </c>
      <c r="N99" t="s">
        <v>8269</v>
      </c>
      <c r="O99">
        <v>101</v>
      </c>
      <c r="P99">
        <v>46.77</v>
      </c>
      <c r="Q99" s="11" t="s">
        <v>8315</v>
      </c>
      <c r="R99" t="s">
        <v>8316</v>
      </c>
      <c r="S99" s="15">
        <v>40883.949317129627</v>
      </c>
      <c r="T99" s="15">
        <v>40939.708333333336</v>
      </c>
    </row>
    <row r="100" spans="1:20" ht="160" x14ac:dyDescent="0.2">
      <c r="A100">
        <v>3183</v>
      </c>
      <c r="B100" s="3" t="s">
        <v>3183</v>
      </c>
      <c r="C100" s="3" t="s">
        <v>7293</v>
      </c>
      <c r="D100" s="6">
        <v>2500</v>
      </c>
      <c r="E100" s="8">
        <v>2725</v>
      </c>
      <c r="F100" t="s">
        <v>8218</v>
      </c>
      <c r="G100" t="s">
        <v>8223</v>
      </c>
      <c r="H100" t="s">
        <v>8245</v>
      </c>
      <c r="I100">
        <v>1377284669</v>
      </c>
      <c r="J100">
        <v>1375729469</v>
      </c>
      <c r="K100" t="b">
        <v>1</v>
      </c>
      <c r="L100">
        <v>68</v>
      </c>
      <c r="M100" t="b">
        <v>1</v>
      </c>
      <c r="N100" t="s">
        <v>8269</v>
      </c>
      <c r="O100">
        <v>109</v>
      </c>
      <c r="P100">
        <v>40.07</v>
      </c>
      <c r="Q100" s="11" t="s">
        <v>8315</v>
      </c>
      <c r="R100" t="s">
        <v>8316</v>
      </c>
      <c r="S100" s="15">
        <v>41491.79478009259</v>
      </c>
      <c r="T100" s="15">
        <v>41509.79478009259</v>
      </c>
    </row>
    <row r="101" spans="1:20" ht="160" x14ac:dyDescent="0.2">
      <c r="A101">
        <v>3184</v>
      </c>
      <c r="B101" s="3" t="s">
        <v>3184</v>
      </c>
      <c r="C101" s="3" t="s">
        <v>7294</v>
      </c>
      <c r="D101" s="6">
        <v>4300</v>
      </c>
      <c r="E101" s="8">
        <v>4610</v>
      </c>
      <c r="F101" t="s">
        <v>8218</v>
      </c>
      <c r="G101" t="s">
        <v>8223</v>
      </c>
      <c r="H101" t="s">
        <v>8245</v>
      </c>
      <c r="I101">
        <v>1404258631</v>
      </c>
      <c r="J101">
        <v>1401666631</v>
      </c>
      <c r="K101" t="b">
        <v>1</v>
      </c>
      <c r="L101">
        <v>46</v>
      </c>
      <c r="M101" t="b">
        <v>1</v>
      </c>
      <c r="N101" t="s">
        <v>8269</v>
      </c>
      <c r="O101">
        <v>107</v>
      </c>
      <c r="P101">
        <v>100.22</v>
      </c>
      <c r="Q101" s="11" t="s">
        <v>8315</v>
      </c>
      <c r="R101" t="s">
        <v>8316</v>
      </c>
      <c r="S101" s="15">
        <v>41791.993414351848</v>
      </c>
      <c r="T101" s="15">
        <v>41821.993414351848</v>
      </c>
    </row>
    <row r="102" spans="1:20" ht="208" x14ac:dyDescent="0.2">
      <c r="A102">
        <v>3187</v>
      </c>
      <c r="B102" s="3" t="s">
        <v>3187</v>
      </c>
      <c r="C102" s="3" t="s">
        <v>7297</v>
      </c>
      <c r="D102" s="6">
        <v>15000</v>
      </c>
      <c r="E102" s="8">
        <v>17444</v>
      </c>
      <c r="F102" t="s">
        <v>8218</v>
      </c>
      <c r="G102" t="s">
        <v>8223</v>
      </c>
      <c r="H102" t="s">
        <v>8245</v>
      </c>
      <c r="I102">
        <v>1407167973</v>
      </c>
      <c r="J102">
        <v>1405439973</v>
      </c>
      <c r="K102" t="b">
        <v>1</v>
      </c>
      <c r="L102">
        <v>244</v>
      </c>
      <c r="M102" t="b">
        <v>1</v>
      </c>
      <c r="N102" t="s">
        <v>8269</v>
      </c>
      <c r="O102">
        <v>116</v>
      </c>
      <c r="P102">
        <v>71.489999999999995</v>
      </c>
      <c r="Q102" s="11" t="s">
        <v>8315</v>
      </c>
      <c r="R102" t="s">
        <v>8316</v>
      </c>
      <c r="S102" s="15">
        <v>41835.666354166664</v>
      </c>
      <c r="T102" s="15">
        <v>41855.666354166664</v>
      </c>
    </row>
    <row r="103" spans="1:20" ht="192" x14ac:dyDescent="0.2">
      <c r="A103">
        <v>3208</v>
      </c>
      <c r="B103" s="3" t="s">
        <v>3208</v>
      </c>
      <c r="C103" s="3" t="s">
        <v>7318</v>
      </c>
      <c r="D103" s="6">
        <v>5000</v>
      </c>
      <c r="E103" s="8">
        <v>5175</v>
      </c>
      <c r="F103" t="s">
        <v>8218</v>
      </c>
      <c r="G103" t="s">
        <v>8223</v>
      </c>
      <c r="H103" t="s">
        <v>8245</v>
      </c>
      <c r="I103">
        <v>1406557877</v>
      </c>
      <c r="J103">
        <v>1404743477</v>
      </c>
      <c r="K103" t="b">
        <v>1</v>
      </c>
      <c r="L103">
        <v>82</v>
      </c>
      <c r="M103" t="b">
        <v>1</v>
      </c>
      <c r="N103" t="s">
        <v>8269</v>
      </c>
      <c r="O103">
        <v>104</v>
      </c>
      <c r="P103">
        <v>63.11</v>
      </c>
      <c r="Q103" s="11" t="s">
        <v>8315</v>
      </c>
      <c r="R103" t="s">
        <v>8316</v>
      </c>
      <c r="S103" s="15">
        <v>41827.605057870373</v>
      </c>
      <c r="T103" s="15">
        <v>41848.605057870373</v>
      </c>
    </row>
    <row r="104" spans="1:20" ht="208" x14ac:dyDescent="0.2">
      <c r="A104">
        <v>3209</v>
      </c>
      <c r="B104" s="3" t="s">
        <v>3209</v>
      </c>
      <c r="C104" s="3" t="s">
        <v>7319</v>
      </c>
      <c r="D104" s="6">
        <v>9500</v>
      </c>
      <c r="E104" s="8">
        <v>11335.7</v>
      </c>
      <c r="F104" t="s">
        <v>8218</v>
      </c>
      <c r="G104" t="s">
        <v>8223</v>
      </c>
      <c r="H104" t="s">
        <v>8245</v>
      </c>
      <c r="I104">
        <v>1403305200</v>
      </c>
      <c r="J104">
        <v>1400512658</v>
      </c>
      <c r="K104" t="b">
        <v>1</v>
      </c>
      <c r="L104">
        <v>226</v>
      </c>
      <c r="M104" t="b">
        <v>1</v>
      </c>
      <c r="N104" t="s">
        <v>8269</v>
      </c>
      <c r="O104">
        <v>119</v>
      </c>
      <c r="P104">
        <v>50.16</v>
      </c>
      <c r="Q104" s="11" t="s">
        <v>8315</v>
      </c>
      <c r="R104" t="s">
        <v>8316</v>
      </c>
      <c r="S104" s="15">
        <v>41778.637245370373</v>
      </c>
      <c r="T104" s="15">
        <v>41810.958333333336</v>
      </c>
    </row>
    <row r="105" spans="1:20" ht="224" x14ac:dyDescent="0.2">
      <c r="A105">
        <v>3210</v>
      </c>
      <c r="B105" s="3" t="s">
        <v>3210</v>
      </c>
      <c r="C105" s="3" t="s">
        <v>7320</v>
      </c>
      <c r="D105" s="6">
        <v>3000</v>
      </c>
      <c r="E105" s="8">
        <v>3773</v>
      </c>
      <c r="F105" t="s">
        <v>8218</v>
      </c>
      <c r="G105" t="s">
        <v>8223</v>
      </c>
      <c r="H105" t="s">
        <v>8245</v>
      </c>
      <c r="I105">
        <v>1338523140</v>
      </c>
      <c r="J105">
        <v>1334442519</v>
      </c>
      <c r="K105" t="b">
        <v>1</v>
      </c>
      <c r="L105">
        <v>60</v>
      </c>
      <c r="M105" t="b">
        <v>1</v>
      </c>
      <c r="N105" t="s">
        <v>8269</v>
      </c>
      <c r="O105">
        <v>126</v>
      </c>
      <c r="P105">
        <v>62.88</v>
      </c>
      <c r="Q105" s="11" t="s">
        <v>8315</v>
      </c>
      <c r="R105" t="s">
        <v>8316</v>
      </c>
      <c r="S105" s="15">
        <v>41013.936562499999</v>
      </c>
      <c r="T105" s="15">
        <v>41061.165972222225</v>
      </c>
    </row>
    <row r="106" spans="1:20" ht="224" x14ac:dyDescent="0.2">
      <c r="A106">
        <v>3211</v>
      </c>
      <c r="B106" s="3" t="s">
        <v>3211</v>
      </c>
      <c r="C106" s="3" t="s">
        <v>7321</v>
      </c>
      <c r="D106" s="6">
        <v>23000</v>
      </c>
      <c r="E106" s="8">
        <v>27541</v>
      </c>
      <c r="F106" t="s">
        <v>8218</v>
      </c>
      <c r="G106" t="s">
        <v>8223</v>
      </c>
      <c r="H106" t="s">
        <v>8245</v>
      </c>
      <c r="I106">
        <v>1408068000</v>
      </c>
      <c r="J106">
        <v>1405346680</v>
      </c>
      <c r="K106" t="b">
        <v>1</v>
      </c>
      <c r="L106">
        <v>322</v>
      </c>
      <c r="M106" t="b">
        <v>1</v>
      </c>
      <c r="N106" t="s">
        <v>8269</v>
      </c>
      <c r="O106">
        <v>120</v>
      </c>
      <c r="P106">
        <v>85.53</v>
      </c>
      <c r="Q106" s="11" t="s">
        <v>8315</v>
      </c>
      <c r="R106" t="s">
        <v>8316</v>
      </c>
      <c r="S106" s="15">
        <v>41834.586574074077</v>
      </c>
      <c r="T106" s="15">
        <v>41866.083333333336</v>
      </c>
    </row>
    <row r="107" spans="1:20" ht="128" x14ac:dyDescent="0.2">
      <c r="A107">
        <v>3212</v>
      </c>
      <c r="B107" s="3" t="s">
        <v>3212</v>
      </c>
      <c r="C107" s="3" t="s">
        <v>7322</v>
      </c>
      <c r="D107" s="6">
        <v>4000</v>
      </c>
      <c r="E107" s="8">
        <v>5050</v>
      </c>
      <c r="F107" t="s">
        <v>8218</v>
      </c>
      <c r="G107" t="s">
        <v>8223</v>
      </c>
      <c r="H107" t="s">
        <v>8245</v>
      </c>
      <c r="I107">
        <v>1407524751</v>
      </c>
      <c r="J107">
        <v>1404932751</v>
      </c>
      <c r="K107" t="b">
        <v>1</v>
      </c>
      <c r="L107">
        <v>94</v>
      </c>
      <c r="M107" t="b">
        <v>1</v>
      </c>
      <c r="N107" t="s">
        <v>8269</v>
      </c>
      <c r="O107">
        <v>126</v>
      </c>
      <c r="P107">
        <v>53.72</v>
      </c>
      <c r="Q107" s="11" t="s">
        <v>8315</v>
      </c>
      <c r="R107" t="s">
        <v>8316</v>
      </c>
      <c r="S107" s="15">
        <v>41829.795729166668</v>
      </c>
      <c r="T107" s="15">
        <v>41859.795729166668</v>
      </c>
    </row>
    <row r="108" spans="1:20" ht="224" x14ac:dyDescent="0.2">
      <c r="A108">
        <v>3215</v>
      </c>
      <c r="B108" s="3" t="s">
        <v>3215</v>
      </c>
      <c r="C108" s="3" t="s">
        <v>7325</v>
      </c>
      <c r="D108" s="6">
        <v>35000</v>
      </c>
      <c r="E108" s="8">
        <v>35123</v>
      </c>
      <c r="F108" t="s">
        <v>8218</v>
      </c>
      <c r="G108" t="s">
        <v>8223</v>
      </c>
      <c r="H108" t="s">
        <v>8245</v>
      </c>
      <c r="I108">
        <v>1441857540</v>
      </c>
      <c r="J108">
        <v>1438617471</v>
      </c>
      <c r="K108" t="b">
        <v>1</v>
      </c>
      <c r="L108">
        <v>134</v>
      </c>
      <c r="M108" t="b">
        <v>1</v>
      </c>
      <c r="N108" t="s">
        <v>8269</v>
      </c>
      <c r="O108">
        <v>100</v>
      </c>
      <c r="P108">
        <v>262.11</v>
      </c>
      <c r="Q108" s="11" t="s">
        <v>8315</v>
      </c>
      <c r="R108" t="s">
        <v>8316</v>
      </c>
      <c r="S108" s="15">
        <v>42219.665173611109</v>
      </c>
      <c r="T108" s="15">
        <v>42257.165972222225</v>
      </c>
    </row>
    <row r="109" spans="1:20" ht="160" x14ac:dyDescent="0.2">
      <c r="A109">
        <v>3217</v>
      </c>
      <c r="B109" s="3" t="s">
        <v>3217</v>
      </c>
      <c r="C109" s="3" t="s">
        <v>7327</v>
      </c>
      <c r="D109" s="6">
        <v>4500</v>
      </c>
      <c r="E109" s="8">
        <v>5221</v>
      </c>
      <c r="F109" t="s">
        <v>8218</v>
      </c>
      <c r="G109" t="s">
        <v>8223</v>
      </c>
      <c r="H109" t="s">
        <v>8245</v>
      </c>
      <c r="I109">
        <v>1478264784</v>
      </c>
      <c r="J109">
        <v>1475672784</v>
      </c>
      <c r="K109" t="b">
        <v>1</v>
      </c>
      <c r="L109">
        <v>104</v>
      </c>
      <c r="M109" t="b">
        <v>1</v>
      </c>
      <c r="N109" t="s">
        <v>8269</v>
      </c>
      <c r="O109">
        <v>116</v>
      </c>
      <c r="P109">
        <v>50.2</v>
      </c>
      <c r="Q109" s="11" t="s">
        <v>8315</v>
      </c>
      <c r="R109" t="s">
        <v>8316</v>
      </c>
      <c r="S109" s="15">
        <v>42648.546111111107</v>
      </c>
      <c r="T109" s="15">
        <v>42678.546111111107</v>
      </c>
    </row>
    <row r="110" spans="1:20" ht="144" x14ac:dyDescent="0.2">
      <c r="A110">
        <v>3219</v>
      </c>
      <c r="B110" s="3" t="s">
        <v>3219</v>
      </c>
      <c r="C110" s="3" t="s">
        <v>7329</v>
      </c>
      <c r="D110" s="6">
        <v>20000</v>
      </c>
      <c r="E110" s="8">
        <v>20022</v>
      </c>
      <c r="F110" t="s">
        <v>8218</v>
      </c>
      <c r="G110" t="s">
        <v>8223</v>
      </c>
      <c r="H110" t="s">
        <v>8245</v>
      </c>
      <c r="I110">
        <v>1427063747</v>
      </c>
      <c r="J110">
        <v>1424043347</v>
      </c>
      <c r="K110" t="b">
        <v>1</v>
      </c>
      <c r="L110">
        <v>119</v>
      </c>
      <c r="M110" t="b">
        <v>1</v>
      </c>
      <c r="N110" t="s">
        <v>8269</v>
      </c>
      <c r="O110">
        <v>100</v>
      </c>
      <c r="P110">
        <v>168.25</v>
      </c>
      <c r="Q110" s="11" t="s">
        <v>8315</v>
      </c>
      <c r="R110" t="s">
        <v>8316</v>
      </c>
      <c r="S110" s="15">
        <v>42050.983182870375</v>
      </c>
      <c r="T110" s="15">
        <v>42085.941516203704</v>
      </c>
    </row>
    <row r="111" spans="1:20" ht="96" x14ac:dyDescent="0.2">
      <c r="A111">
        <v>3220</v>
      </c>
      <c r="B111" s="3" t="s">
        <v>3220</v>
      </c>
      <c r="C111" s="3" t="s">
        <v>7330</v>
      </c>
      <c r="D111" s="6">
        <v>15000</v>
      </c>
      <c r="E111" s="8">
        <v>15126</v>
      </c>
      <c r="F111" t="s">
        <v>8218</v>
      </c>
      <c r="G111" t="s">
        <v>8223</v>
      </c>
      <c r="H111" t="s">
        <v>8245</v>
      </c>
      <c r="I111">
        <v>1489352400</v>
      </c>
      <c r="J111">
        <v>1486411204</v>
      </c>
      <c r="K111" t="b">
        <v>1</v>
      </c>
      <c r="L111">
        <v>59</v>
      </c>
      <c r="M111" t="b">
        <v>1</v>
      </c>
      <c r="N111" t="s">
        <v>8269</v>
      </c>
      <c r="O111">
        <v>101</v>
      </c>
      <c r="P111">
        <v>256.37</v>
      </c>
      <c r="Q111" s="11" t="s">
        <v>8315</v>
      </c>
      <c r="R111" t="s">
        <v>8316</v>
      </c>
      <c r="S111" s="15">
        <v>42772.833379629628</v>
      </c>
      <c r="T111" s="15">
        <v>42806.875</v>
      </c>
    </row>
    <row r="112" spans="1:20" ht="144" x14ac:dyDescent="0.2">
      <c r="A112">
        <v>3222</v>
      </c>
      <c r="B112" s="3" t="s">
        <v>3222</v>
      </c>
      <c r="C112" s="3" t="s">
        <v>7332</v>
      </c>
      <c r="D112" s="6">
        <v>2500</v>
      </c>
      <c r="E112" s="8">
        <v>3120</v>
      </c>
      <c r="F112" t="s">
        <v>8218</v>
      </c>
      <c r="G112" t="s">
        <v>8223</v>
      </c>
      <c r="H112" t="s">
        <v>8245</v>
      </c>
      <c r="I112">
        <v>1445722140</v>
      </c>
      <c r="J112">
        <v>1443016697</v>
      </c>
      <c r="K112" t="b">
        <v>1</v>
      </c>
      <c r="L112">
        <v>84</v>
      </c>
      <c r="M112" t="b">
        <v>1</v>
      </c>
      <c r="N112" t="s">
        <v>8269</v>
      </c>
      <c r="O112">
        <v>125</v>
      </c>
      <c r="P112">
        <v>37.14</v>
      </c>
      <c r="Q112" s="11" t="s">
        <v>8315</v>
      </c>
      <c r="R112" t="s">
        <v>8316</v>
      </c>
      <c r="S112" s="15">
        <v>42270.582141203704</v>
      </c>
      <c r="T112" s="15">
        <v>42301.895138888889</v>
      </c>
    </row>
    <row r="113" spans="1:20" ht="144" x14ac:dyDescent="0.2">
      <c r="A113">
        <v>3223</v>
      </c>
      <c r="B113" s="3" t="s">
        <v>3223</v>
      </c>
      <c r="C113" s="3" t="s">
        <v>7333</v>
      </c>
      <c r="D113" s="6">
        <v>3100</v>
      </c>
      <c r="E113" s="8">
        <v>3395</v>
      </c>
      <c r="F113" t="s">
        <v>8218</v>
      </c>
      <c r="G113" t="s">
        <v>8223</v>
      </c>
      <c r="H113" t="s">
        <v>8245</v>
      </c>
      <c r="I113">
        <v>1440100976</v>
      </c>
      <c r="J113">
        <v>1437508976</v>
      </c>
      <c r="K113" t="b">
        <v>1</v>
      </c>
      <c r="L113">
        <v>74</v>
      </c>
      <c r="M113" t="b">
        <v>1</v>
      </c>
      <c r="N113" t="s">
        <v>8269</v>
      </c>
      <c r="O113">
        <v>110</v>
      </c>
      <c r="P113">
        <v>45.88</v>
      </c>
      <c r="Q113" s="11" t="s">
        <v>8315</v>
      </c>
      <c r="R113" t="s">
        <v>8316</v>
      </c>
      <c r="S113" s="15">
        <v>42206.835370370376</v>
      </c>
      <c r="T113" s="15">
        <v>42236.835370370376</v>
      </c>
    </row>
    <row r="114" spans="1:20" ht="208" x14ac:dyDescent="0.2">
      <c r="A114">
        <v>3224</v>
      </c>
      <c r="B114" s="3" t="s">
        <v>3224</v>
      </c>
      <c r="C114" s="3" t="s">
        <v>7334</v>
      </c>
      <c r="D114" s="6">
        <v>30000</v>
      </c>
      <c r="E114" s="8">
        <v>30610</v>
      </c>
      <c r="F114" t="s">
        <v>8218</v>
      </c>
      <c r="G114" t="s">
        <v>8223</v>
      </c>
      <c r="H114" t="s">
        <v>8245</v>
      </c>
      <c r="I114">
        <v>1484024400</v>
      </c>
      <c r="J114">
        <v>1479932713</v>
      </c>
      <c r="K114" t="b">
        <v>1</v>
      </c>
      <c r="L114">
        <v>216</v>
      </c>
      <c r="M114" t="b">
        <v>1</v>
      </c>
      <c r="N114" t="s">
        <v>8269</v>
      </c>
      <c r="O114">
        <v>102</v>
      </c>
      <c r="P114">
        <v>141.71</v>
      </c>
      <c r="Q114" s="11" t="s">
        <v>8315</v>
      </c>
      <c r="R114" t="s">
        <v>8316</v>
      </c>
      <c r="S114" s="15">
        <v>42697.850844907407</v>
      </c>
      <c r="T114" s="15">
        <v>42745.208333333328</v>
      </c>
    </row>
    <row r="115" spans="1:20" ht="176" x14ac:dyDescent="0.2">
      <c r="A115">
        <v>3225</v>
      </c>
      <c r="B115" s="3" t="s">
        <v>3225</v>
      </c>
      <c r="C115" s="3" t="s">
        <v>7335</v>
      </c>
      <c r="D115" s="6">
        <v>2000</v>
      </c>
      <c r="E115" s="8">
        <v>2047</v>
      </c>
      <c r="F115" t="s">
        <v>8218</v>
      </c>
      <c r="G115" t="s">
        <v>8223</v>
      </c>
      <c r="H115" t="s">
        <v>8245</v>
      </c>
      <c r="I115">
        <v>1464987600</v>
      </c>
      <c r="J115">
        <v>1463145938</v>
      </c>
      <c r="K115" t="b">
        <v>1</v>
      </c>
      <c r="L115">
        <v>39</v>
      </c>
      <c r="M115" t="b">
        <v>1</v>
      </c>
      <c r="N115" t="s">
        <v>8269</v>
      </c>
      <c r="O115">
        <v>102</v>
      </c>
      <c r="P115">
        <v>52.49</v>
      </c>
      <c r="Q115" s="11" t="s">
        <v>8315</v>
      </c>
      <c r="R115" t="s">
        <v>8316</v>
      </c>
      <c r="S115" s="15">
        <v>42503.559467592597</v>
      </c>
      <c r="T115" s="15">
        <v>42524.875</v>
      </c>
    </row>
    <row r="116" spans="1:20" ht="80" x14ac:dyDescent="0.2">
      <c r="A116">
        <v>3228</v>
      </c>
      <c r="B116" s="3" t="s">
        <v>3228</v>
      </c>
      <c r="C116" s="3" t="s">
        <v>7338</v>
      </c>
      <c r="D116" s="6">
        <v>7000</v>
      </c>
      <c r="E116" s="8">
        <v>7164</v>
      </c>
      <c r="F116" t="s">
        <v>8218</v>
      </c>
      <c r="G116" t="s">
        <v>8223</v>
      </c>
      <c r="H116" t="s">
        <v>8245</v>
      </c>
      <c r="I116">
        <v>1450328340</v>
      </c>
      <c r="J116">
        <v>1447606884</v>
      </c>
      <c r="K116" t="b">
        <v>1</v>
      </c>
      <c r="L116">
        <v>37</v>
      </c>
      <c r="M116" t="b">
        <v>1</v>
      </c>
      <c r="N116" t="s">
        <v>8269</v>
      </c>
      <c r="O116">
        <v>102</v>
      </c>
      <c r="P116">
        <v>193.62</v>
      </c>
      <c r="Q116" s="11" t="s">
        <v>8315</v>
      </c>
      <c r="R116" t="s">
        <v>8316</v>
      </c>
      <c r="S116" s="15">
        <v>42323.70930555556</v>
      </c>
      <c r="T116" s="15">
        <v>42355.207638888889</v>
      </c>
    </row>
    <row r="117" spans="1:20" ht="160" x14ac:dyDescent="0.2">
      <c r="A117">
        <v>3229</v>
      </c>
      <c r="B117" s="3" t="s">
        <v>3229</v>
      </c>
      <c r="C117" s="3" t="s">
        <v>7339</v>
      </c>
      <c r="D117" s="6">
        <v>20000</v>
      </c>
      <c r="E117" s="8">
        <v>21573</v>
      </c>
      <c r="F117" t="s">
        <v>8218</v>
      </c>
      <c r="G117" t="s">
        <v>8223</v>
      </c>
      <c r="H117" t="s">
        <v>8245</v>
      </c>
      <c r="I117">
        <v>1416470398</v>
      </c>
      <c r="J117">
        <v>1413874798</v>
      </c>
      <c r="K117" t="b">
        <v>1</v>
      </c>
      <c r="L117">
        <v>202</v>
      </c>
      <c r="M117" t="b">
        <v>1</v>
      </c>
      <c r="N117" t="s">
        <v>8269</v>
      </c>
      <c r="O117">
        <v>108</v>
      </c>
      <c r="P117">
        <v>106.8</v>
      </c>
      <c r="Q117" s="11" t="s">
        <v>8315</v>
      </c>
      <c r="R117" t="s">
        <v>8316</v>
      </c>
      <c r="S117" s="15">
        <v>41933.291643518518</v>
      </c>
      <c r="T117" s="15">
        <v>41963.333310185189</v>
      </c>
    </row>
    <row r="118" spans="1:20" ht="208" x14ac:dyDescent="0.2">
      <c r="A118">
        <v>3230</v>
      </c>
      <c r="B118" s="3" t="s">
        <v>3230</v>
      </c>
      <c r="C118" s="3" t="s">
        <v>7340</v>
      </c>
      <c r="D118" s="6">
        <v>2600</v>
      </c>
      <c r="E118" s="8">
        <v>2857</v>
      </c>
      <c r="F118" t="s">
        <v>8218</v>
      </c>
      <c r="G118" t="s">
        <v>8223</v>
      </c>
      <c r="H118" t="s">
        <v>8245</v>
      </c>
      <c r="I118">
        <v>1412135940</v>
      </c>
      <c r="J118">
        <v>1410840126</v>
      </c>
      <c r="K118" t="b">
        <v>1</v>
      </c>
      <c r="L118">
        <v>37</v>
      </c>
      <c r="M118" t="b">
        <v>1</v>
      </c>
      <c r="N118" t="s">
        <v>8269</v>
      </c>
      <c r="O118">
        <v>110</v>
      </c>
      <c r="P118">
        <v>77.22</v>
      </c>
      <c r="Q118" s="11" t="s">
        <v>8315</v>
      </c>
      <c r="R118" t="s">
        <v>8316</v>
      </c>
      <c r="S118" s="15">
        <v>41898.168125000004</v>
      </c>
      <c r="T118" s="15">
        <v>41913.165972222225</v>
      </c>
    </row>
    <row r="119" spans="1:20" ht="192" x14ac:dyDescent="0.2">
      <c r="A119">
        <v>3231</v>
      </c>
      <c r="B119" s="3" t="s">
        <v>3231</v>
      </c>
      <c r="C119" s="3" t="s">
        <v>7341</v>
      </c>
      <c r="D119" s="6">
        <v>1000</v>
      </c>
      <c r="E119" s="8">
        <v>1610</v>
      </c>
      <c r="F119" t="s">
        <v>8218</v>
      </c>
      <c r="G119" t="s">
        <v>8223</v>
      </c>
      <c r="H119" t="s">
        <v>8245</v>
      </c>
      <c r="I119">
        <v>1460846347</v>
      </c>
      <c r="J119">
        <v>1458254347</v>
      </c>
      <c r="K119" t="b">
        <v>0</v>
      </c>
      <c r="L119">
        <v>28</v>
      </c>
      <c r="M119" t="b">
        <v>1</v>
      </c>
      <c r="N119" t="s">
        <v>8269</v>
      </c>
      <c r="O119">
        <v>161</v>
      </c>
      <c r="P119">
        <v>57.5</v>
      </c>
      <c r="Q119" s="11" t="s">
        <v>8315</v>
      </c>
      <c r="R119" t="s">
        <v>8316</v>
      </c>
      <c r="S119" s="15">
        <v>42446.943831018521</v>
      </c>
      <c r="T119" s="15">
        <v>42476.943831018521</v>
      </c>
    </row>
    <row r="120" spans="1:20" ht="192" x14ac:dyDescent="0.2">
      <c r="A120">
        <v>3232</v>
      </c>
      <c r="B120" s="3" t="s">
        <v>3232</v>
      </c>
      <c r="C120" s="3" t="s">
        <v>7342</v>
      </c>
      <c r="D120" s="6">
        <v>1000</v>
      </c>
      <c r="E120" s="8">
        <v>1312</v>
      </c>
      <c r="F120" t="s">
        <v>8218</v>
      </c>
      <c r="G120" t="s">
        <v>8223</v>
      </c>
      <c r="H120" t="s">
        <v>8245</v>
      </c>
      <c r="I120">
        <v>1462334340</v>
      </c>
      <c r="J120">
        <v>1459711917</v>
      </c>
      <c r="K120" t="b">
        <v>1</v>
      </c>
      <c r="L120">
        <v>26</v>
      </c>
      <c r="M120" t="b">
        <v>1</v>
      </c>
      <c r="N120" t="s">
        <v>8269</v>
      </c>
      <c r="O120">
        <v>131</v>
      </c>
      <c r="P120">
        <v>50.46</v>
      </c>
      <c r="Q120" s="11" t="s">
        <v>8315</v>
      </c>
      <c r="R120" t="s">
        <v>8316</v>
      </c>
      <c r="S120" s="15">
        <v>42463.81385416667</v>
      </c>
      <c r="T120" s="15">
        <v>42494.165972222225</v>
      </c>
    </row>
    <row r="121" spans="1:20" ht="208" x14ac:dyDescent="0.2">
      <c r="A121">
        <v>3233</v>
      </c>
      <c r="B121" s="3" t="s">
        <v>3233</v>
      </c>
      <c r="C121" s="3" t="s">
        <v>7343</v>
      </c>
      <c r="D121" s="6">
        <v>5000</v>
      </c>
      <c r="E121" s="8">
        <v>5940</v>
      </c>
      <c r="F121" t="s">
        <v>8218</v>
      </c>
      <c r="G121" t="s">
        <v>8223</v>
      </c>
      <c r="H121" t="s">
        <v>8245</v>
      </c>
      <c r="I121">
        <v>1488482355</v>
      </c>
      <c r="J121">
        <v>1485890355</v>
      </c>
      <c r="K121" t="b">
        <v>0</v>
      </c>
      <c r="L121">
        <v>61</v>
      </c>
      <c r="M121" t="b">
        <v>1</v>
      </c>
      <c r="N121" t="s">
        <v>8269</v>
      </c>
      <c r="O121">
        <v>119</v>
      </c>
      <c r="P121">
        <v>97.38</v>
      </c>
      <c r="Q121" s="11" t="s">
        <v>8315</v>
      </c>
      <c r="R121" t="s">
        <v>8316</v>
      </c>
      <c r="S121" s="15">
        <v>42766.805034722223</v>
      </c>
      <c r="T121" s="15">
        <v>42796.805034722223</v>
      </c>
    </row>
    <row r="122" spans="1:20" ht="208" x14ac:dyDescent="0.2">
      <c r="A122">
        <v>3235</v>
      </c>
      <c r="B122" s="3" t="s">
        <v>3235</v>
      </c>
      <c r="C122" s="3" t="s">
        <v>7345</v>
      </c>
      <c r="D122" s="6">
        <v>15000</v>
      </c>
      <c r="E122" s="8">
        <v>15481</v>
      </c>
      <c r="F122" t="s">
        <v>8218</v>
      </c>
      <c r="G122" t="s">
        <v>8223</v>
      </c>
      <c r="H122" t="s">
        <v>8245</v>
      </c>
      <c r="I122">
        <v>1467361251</v>
      </c>
      <c r="J122">
        <v>1464769251</v>
      </c>
      <c r="K122" t="b">
        <v>1</v>
      </c>
      <c r="L122">
        <v>181</v>
      </c>
      <c r="M122" t="b">
        <v>1</v>
      </c>
      <c r="N122" t="s">
        <v>8269</v>
      </c>
      <c r="O122">
        <v>103</v>
      </c>
      <c r="P122">
        <v>85.53</v>
      </c>
      <c r="Q122" s="11" t="s">
        <v>8315</v>
      </c>
      <c r="R122" t="s">
        <v>8316</v>
      </c>
      <c r="S122" s="15">
        <v>42522.347812499997</v>
      </c>
      <c r="T122" s="15">
        <v>42552.347812499997</v>
      </c>
    </row>
    <row r="123" spans="1:20" ht="240" x14ac:dyDescent="0.2">
      <c r="A123">
        <v>3236</v>
      </c>
      <c r="B123" s="3" t="s">
        <v>3236</v>
      </c>
      <c r="C123" s="3" t="s">
        <v>7346</v>
      </c>
      <c r="D123" s="6">
        <v>20000</v>
      </c>
      <c r="E123" s="8">
        <v>20120</v>
      </c>
      <c r="F123" t="s">
        <v>8218</v>
      </c>
      <c r="G123" t="s">
        <v>8223</v>
      </c>
      <c r="H123" t="s">
        <v>8245</v>
      </c>
      <c r="I123">
        <v>1482962433</v>
      </c>
      <c r="J123">
        <v>1480370433</v>
      </c>
      <c r="K123" t="b">
        <v>0</v>
      </c>
      <c r="L123">
        <v>110</v>
      </c>
      <c r="M123" t="b">
        <v>1</v>
      </c>
      <c r="N123" t="s">
        <v>8269</v>
      </c>
      <c r="O123">
        <v>101</v>
      </c>
      <c r="P123">
        <v>182.91</v>
      </c>
      <c r="Q123" s="11" t="s">
        <v>8315</v>
      </c>
      <c r="R123" t="s">
        <v>8316</v>
      </c>
      <c r="S123" s="15">
        <v>42702.917048611111</v>
      </c>
      <c r="T123" s="15">
        <v>42732.917048611111</v>
      </c>
    </row>
    <row r="124" spans="1:20" ht="112" x14ac:dyDescent="0.2">
      <c r="A124">
        <v>3237</v>
      </c>
      <c r="B124" s="3" t="s">
        <v>3237</v>
      </c>
      <c r="C124" s="3" t="s">
        <v>7347</v>
      </c>
      <c r="D124" s="6">
        <v>35000</v>
      </c>
      <c r="E124" s="8">
        <v>35275.64</v>
      </c>
      <c r="F124" t="s">
        <v>8218</v>
      </c>
      <c r="G124" t="s">
        <v>8223</v>
      </c>
      <c r="H124" t="s">
        <v>8245</v>
      </c>
      <c r="I124">
        <v>1443499140</v>
      </c>
      <c r="J124">
        <v>1441452184</v>
      </c>
      <c r="K124" t="b">
        <v>1</v>
      </c>
      <c r="L124">
        <v>269</v>
      </c>
      <c r="M124" t="b">
        <v>1</v>
      </c>
      <c r="N124" t="s">
        <v>8269</v>
      </c>
      <c r="O124">
        <v>101</v>
      </c>
      <c r="P124">
        <v>131.13999999999999</v>
      </c>
      <c r="Q124" s="11" t="s">
        <v>8315</v>
      </c>
      <c r="R124" t="s">
        <v>8316</v>
      </c>
      <c r="S124" s="15">
        <v>42252.474351851852</v>
      </c>
      <c r="T124" s="15">
        <v>42276.165972222225</v>
      </c>
    </row>
    <row r="125" spans="1:20" ht="224" x14ac:dyDescent="0.2">
      <c r="A125">
        <v>3241</v>
      </c>
      <c r="B125" s="3" t="s">
        <v>3241</v>
      </c>
      <c r="C125" s="3" t="s">
        <v>7351</v>
      </c>
      <c r="D125" s="6">
        <v>8500</v>
      </c>
      <c r="E125" s="8">
        <v>9801</v>
      </c>
      <c r="F125" t="s">
        <v>8218</v>
      </c>
      <c r="G125" t="s">
        <v>8223</v>
      </c>
      <c r="H125" t="s">
        <v>8245</v>
      </c>
      <c r="I125">
        <v>1413269940</v>
      </c>
      <c r="J125">
        <v>1410421670</v>
      </c>
      <c r="K125" t="b">
        <v>1</v>
      </c>
      <c r="L125">
        <v>167</v>
      </c>
      <c r="M125" t="b">
        <v>1</v>
      </c>
      <c r="N125" t="s">
        <v>8269</v>
      </c>
      <c r="O125">
        <v>115</v>
      </c>
      <c r="P125">
        <v>58.69</v>
      </c>
      <c r="Q125" s="11" t="s">
        <v>8315</v>
      </c>
      <c r="R125" t="s">
        <v>8316</v>
      </c>
      <c r="S125" s="15">
        <v>41893.324884259258</v>
      </c>
      <c r="T125" s="15">
        <v>41926.290972222225</v>
      </c>
    </row>
    <row r="126" spans="1:20" ht="112" x14ac:dyDescent="0.2">
      <c r="A126">
        <v>3242</v>
      </c>
      <c r="B126" s="3" t="s">
        <v>3242</v>
      </c>
      <c r="C126" s="3" t="s">
        <v>7352</v>
      </c>
      <c r="D126" s="6">
        <v>10000</v>
      </c>
      <c r="E126" s="8">
        <v>12730.42</v>
      </c>
      <c r="F126" t="s">
        <v>8218</v>
      </c>
      <c r="G126" t="s">
        <v>8223</v>
      </c>
      <c r="H126" t="s">
        <v>8245</v>
      </c>
      <c r="I126">
        <v>1411150092</v>
      </c>
      <c r="J126">
        <v>1408558092</v>
      </c>
      <c r="K126" t="b">
        <v>1</v>
      </c>
      <c r="L126">
        <v>183</v>
      </c>
      <c r="M126" t="b">
        <v>1</v>
      </c>
      <c r="N126" t="s">
        <v>8269</v>
      </c>
      <c r="O126">
        <v>127</v>
      </c>
      <c r="P126">
        <v>69.569999999999993</v>
      </c>
      <c r="Q126" s="11" t="s">
        <v>8315</v>
      </c>
      <c r="R126" t="s">
        <v>8316</v>
      </c>
      <c r="S126" s="15">
        <v>41871.755694444444</v>
      </c>
      <c r="T126" s="15">
        <v>41901.755694444444</v>
      </c>
    </row>
    <row r="127" spans="1:20" ht="208" x14ac:dyDescent="0.2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>
        <v>103</v>
      </c>
      <c r="P127">
        <v>115.87</v>
      </c>
      <c r="Q127" s="11" t="s">
        <v>8315</v>
      </c>
      <c r="R127" t="s">
        <v>8316</v>
      </c>
      <c r="S127" s="15">
        <v>42262.096782407403</v>
      </c>
      <c r="T127" s="15">
        <v>42286</v>
      </c>
    </row>
    <row r="128" spans="1:20" ht="160" x14ac:dyDescent="0.2">
      <c r="A128">
        <v>3245</v>
      </c>
      <c r="B128" s="3" t="s">
        <v>3245</v>
      </c>
      <c r="C128" s="3" t="s">
        <v>7355</v>
      </c>
      <c r="D128" s="6">
        <v>21000</v>
      </c>
      <c r="E128" s="8">
        <v>21904</v>
      </c>
      <c r="F128" t="s">
        <v>8218</v>
      </c>
      <c r="G128" t="s">
        <v>8223</v>
      </c>
      <c r="H128" t="s">
        <v>8245</v>
      </c>
      <c r="I128">
        <v>1434074400</v>
      </c>
      <c r="J128">
        <v>1431354258</v>
      </c>
      <c r="K128" t="b">
        <v>0</v>
      </c>
      <c r="L128">
        <v>270</v>
      </c>
      <c r="M128" t="b">
        <v>1</v>
      </c>
      <c r="N128" t="s">
        <v>8269</v>
      </c>
      <c r="O128">
        <v>104</v>
      </c>
      <c r="P128">
        <v>81.13</v>
      </c>
      <c r="Q128" s="11" t="s">
        <v>8315</v>
      </c>
      <c r="R128" t="s">
        <v>8316</v>
      </c>
      <c r="S128" s="15">
        <v>42135.60020833333</v>
      </c>
      <c r="T128" s="15">
        <v>42167.083333333328</v>
      </c>
    </row>
    <row r="129" spans="1:20" ht="192" x14ac:dyDescent="0.2">
      <c r="A129">
        <v>3246</v>
      </c>
      <c r="B129" s="3" t="s">
        <v>3246</v>
      </c>
      <c r="C129" s="3" t="s">
        <v>7356</v>
      </c>
      <c r="D129" s="6">
        <v>10000</v>
      </c>
      <c r="E129" s="8">
        <v>11122</v>
      </c>
      <c r="F129" t="s">
        <v>8218</v>
      </c>
      <c r="G129" t="s">
        <v>8223</v>
      </c>
      <c r="H129" t="s">
        <v>8245</v>
      </c>
      <c r="I129">
        <v>1442030340</v>
      </c>
      <c r="J129">
        <v>1439551200</v>
      </c>
      <c r="K129" t="b">
        <v>1</v>
      </c>
      <c r="L129">
        <v>193</v>
      </c>
      <c r="M129" t="b">
        <v>1</v>
      </c>
      <c r="N129" t="s">
        <v>8269</v>
      </c>
      <c r="O129">
        <v>111</v>
      </c>
      <c r="P129">
        <v>57.63</v>
      </c>
      <c r="Q129" s="11" t="s">
        <v>8315</v>
      </c>
      <c r="R129" t="s">
        <v>8316</v>
      </c>
      <c r="S129" s="15">
        <v>42230.472222222219</v>
      </c>
      <c r="T129" s="15">
        <v>42259.165972222225</v>
      </c>
    </row>
    <row r="130" spans="1:20" ht="112" x14ac:dyDescent="0.2">
      <c r="A130">
        <v>3248</v>
      </c>
      <c r="B130" s="3" t="s">
        <v>3248</v>
      </c>
      <c r="C130" s="3" t="s">
        <v>7358</v>
      </c>
      <c r="D130" s="6">
        <v>12000</v>
      </c>
      <c r="E130" s="8">
        <v>12095</v>
      </c>
      <c r="F130" t="s">
        <v>8218</v>
      </c>
      <c r="G130" t="s">
        <v>8223</v>
      </c>
      <c r="H130" t="s">
        <v>8245</v>
      </c>
      <c r="I130">
        <v>1428178757</v>
      </c>
      <c r="J130">
        <v>1425590357</v>
      </c>
      <c r="K130" t="b">
        <v>1</v>
      </c>
      <c r="L130">
        <v>200</v>
      </c>
      <c r="M130" t="b">
        <v>1</v>
      </c>
      <c r="N130" t="s">
        <v>8269</v>
      </c>
      <c r="O130">
        <v>101</v>
      </c>
      <c r="P130">
        <v>60.48</v>
      </c>
      <c r="Q130" s="11" t="s">
        <v>8315</v>
      </c>
      <c r="R130" t="s">
        <v>8316</v>
      </c>
      <c r="S130" s="15">
        <v>42068.888391203705</v>
      </c>
      <c r="T130" s="15">
        <v>42098.846724537041</v>
      </c>
    </row>
    <row r="131" spans="1:20" ht="192" x14ac:dyDescent="0.2">
      <c r="A131">
        <v>3249</v>
      </c>
      <c r="B131" s="3" t="s">
        <v>3249</v>
      </c>
      <c r="C131" s="3" t="s">
        <v>7359</v>
      </c>
      <c r="D131" s="6">
        <v>5500</v>
      </c>
      <c r="E131" s="8">
        <v>5771</v>
      </c>
      <c r="F131" t="s">
        <v>8218</v>
      </c>
      <c r="G131" t="s">
        <v>8223</v>
      </c>
      <c r="H131" t="s">
        <v>8245</v>
      </c>
      <c r="I131">
        <v>1434822914</v>
      </c>
      <c r="J131">
        <v>1432230914</v>
      </c>
      <c r="K131" t="b">
        <v>1</v>
      </c>
      <c r="L131">
        <v>88</v>
      </c>
      <c r="M131" t="b">
        <v>1</v>
      </c>
      <c r="N131" t="s">
        <v>8269</v>
      </c>
      <c r="O131">
        <v>105</v>
      </c>
      <c r="P131">
        <v>65.58</v>
      </c>
      <c r="Q131" s="11" t="s">
        <v>8315</v>
      </c>
      <c r="R131" t="s">
        <v>8316</v>
      </c>
      <c r="S131" s="15">
        <v>42145.746689814812</v>
      </c>
      <c r="T131" s="15">
        <v>42175.746689814812</v>
      </c>
    </row>
    <row r="132" spans="1:20" ht="208" x14ac:dyDescent="0.2">
      <c r="A132">
        <v>3250</v>
      </c>
      <c r="B132" s="3" t="s">
        <v>3250</v>
      </c>
      <c r="C132" s="3" t="s">
        <v>7360</v>
      </c>
      <c r="D132" s="6">
        <v>25000</v>
      </c>
      <c r="E132" s="8">
        <v>25388</v>
      </c>
      <c r="F132" t="s">
        <v>8218</v>
      </c>
      <c r="G132" t="s">
        <v>8223</v>
      </c>
      <c r="H132" t="s">
        <v>8245</v>
      </c>
      <c r="I132">
        <v>1415213324</v>
      </c>
      <c r="J132">
        <v>1412617724</v>
      </c>
      <c r="K132" t="b">
        <v>1</v>
      </c>
      <c r="L132">
        <v>213</v>
      </c>
      <c r="M132" t="b">
        <v>1</v>
      </c>
      <c r="N132" t="s">
        <v>8269</v>
      </c>
      <c r="O132">
        <v>102</v>
      </c>
      <c r="P132">
        <v>119.19</v>
      </c>
      <c r="Q132" s="11" t="s">
        <v>8315</v>
      </c>
      <c r="R132" t="s">
        <v>8316</v>
      </c>
      <c r="S132" s="15">
        <v>41918.742175925923</v>
      </c>
      <c r="T132" s="15">
        <v>41948.783842592595</v>
      </c>
    </row>
    <row r="133" spans="1:20" ht="192" x14ac:dyDescent="0.2">
      <c r="A133">
        <v>3251</v>
      </c>
      <c r="B133" s="3" t="s">
        <v>3251</v>
      </c>
      <c r="C133" s="3" t="s">
        <v>7361</v>
      </c>
      <c r="D133" s="6">
        <v>1500</v>
      </c>
      <c r="E133" s="8">
        <v>1661</v>
      </c>
      <c r="F133" t="s">
        <v>8218</v>
      </c>
      <c r="G133" t="s">
        <v>8223</v>
      </c>
      <c r="H133" t="s">
        <v>8245</v>
      </c>
      <c r="I133">
        <v>1434907966</v>
      </c>
      <c r="J133">
        <v>1432315966</v>
      </c>
      <c r="K133" t="b">
        <v>1</v>
      </c>
      <c r="L133">
        <v>20</v>
      </c>
      <c r="M133" t="b">
        <v>1</v>
      </c>
      <c r="N133" t="s">
        <v>8269</v>
      </c>
      <c r="O133">
        <v>111</v>
      </c>
      <c r="P133">
        <v>83.05</v>
      </c>
      <c r="Q133" s="11" t="s">
        <v>8315</v>
      </c>
      <c r="R133" t="s">
        <v>8316</v>
      </c>
      <c r="S133" s="15">
        <v>42146.731087962966</v>
      </c>
      <c r="T133" s="15">
        <v>42176.731087962966</v>
      </c>
    </row>
    <row r="134" spans="1:20" ht="128" x14ac:dyDescent="0.2">
      <c r="A134">
        <v>3253</v>
      </c>
      <c r="B134" s="3" t="s">
        <v>3253</v>
      </c>
      <c r="C134" s="3" t="s">
        <v>7363</v>
      </c>
      <c r="D134" s="6">
        <v>20000</v>
      </c>
      <c r="E134" s="8">
        <v>20365</v>
      </c>
      <c r="F134" t="s">
        <v>8218</v>
      </c>
      <c r="G134" t="s">
        <v>8223</v>
      </c>
      <c r="H134" t="s">
        <v>8245</v>
      </c>
      <c r="I134">
        <v>1473306300</v>
      </c>
      <c r="J134">
        <v>1471701028</v>
      </c>
      <c r="K134" t="b">
        <v>1</v>
      </c>
      <c r="L134">
        <v>115</v>
      </c>
      <c r="M134" t="b">
        <v>1</v>
      </c>
      <c r="N134" t="s">
        <v>8269</v>
      </c>
      <c r="O134">
        <v>102</v>
      </c>
      <c r="P134">
        <v>177.09</v>
      </c>
      <c r="Q134" s="11" t="s">
        <v>8315</v>
      </c>
      <c r="R134" t="s">
        <v>8316</v>
      </c>
      <c r="S134" s="15">
        <v>42602.576712962968</v>
      </c>
      <c r="T134" s="15">
        <v>42621.15625</v>
      </c>
    </row>
    <row r="135" spans="1:20" ht="160" x14ac:dyDescent="0.2">
      <c r="A135">
        <v>3256</v>
      </c>
      <c r="B135" s="3" t="s">
        <v>3256</v>
      </c>
      <c r="C135" s="3" t="s">
        <v>7366</v>
      </c>
      <c r="D135" s="6">
        <v>10000</v>
      </c>
      <c r="E135" s="8">
        <v>12806</v>
      </c>
      <c r="F135" t="s">
        <v>8218</v>
      </c>
      <c r="G135" t="s">
        <v>8223</v>
      </c>
      <c r="H135" t="s">
        <v>8245</v>
      </c>
      <c r="I135">
        <v>1433995140</v>
      </c>
      <c r="J135">
        <v>1432129577</v>
      </c>
      <c r="K135" t="b">
        <v>1</v>
      </c>
      <c r="L135">
        <v>176</v>
      </c>
      <c r="M135" t="b">
        <v>1</v>
      </c>
      <c r="N135" t="s">
        <v>8269</v>
      </c>
      <c r="O135">
        <v>128</v>
      </c>
      <c r="P135">
        <v>72.760000000000005</v>
      </c>
      <c r="Q135" s="11" t="s">
        <v>8315</v>
      </c>
      <c r="R135" t="s">
        <v>8316</v>
      </c>
      <c r="S135" s="15">
        <v>42144.573807870373</v>
      </c>
      <c r="T135" s="15">
        <v>42166.165972222225</v>
      </c>
    </row>
    <row r="136" spans="1:20" ht="144" x14ac:dyDescent="0.2">
      <c r="A136">
        <v>3258</v>
      </c>
      <c r="B136" s="3" t="s">
        <v>3258</v>
      </c>
      <c r="C136" s="3" t="s">
        <v>7368</v>
      </c>
      <c r="D136" s="6">
        <v>7000</v>
      </c>
      <c r="E136" s="8">
        <v>7365</v>
      </c>
      <c r="F136" t="s">
        <v>8218</v>
      </c>
      <c r="G136" t="s">
        <v>8223</v>
      </c>
      <c r="H136" t="s">
        <v>8245</v>
      </c>
      <c r="I136">
        <v>1420751861</v>
      </c>
      <c r="J136">
        <v>1418159861</v>
      </c>
      <c r="K136" t="b">
        <v>1</v>
      </c>
      <c r="L136">
        <v>75</v>
      </c>
      <c r="M136" t="b">
        <v>1</v>
      </c>
      <c r="N136" t="s">
        <v>8269</v>
      </c>
      <c r="O136">
        <v>105</v>
      </c>
      <c r="P136">
        <v>98.2</v>
      </c>
      <c r="Q136" s="11" t="s">
        <v>8315</v>
      </c>
      <c r="R136" t="s">
        <v>8316</v>
      </c>
      <c r="S136" s="15">
        <v>41982.887280092589</v>
      </c>
      <c r="T136" s="15">
        <v>42012.887280092589</v>
      </c>
    </row>
    <row r="137" spans="1:20" ht="192" x14ac:dyDescent="0.2">
      <c r="A137">
        <v>3259</v>
      </c>
      <c r="B137" s="3" t="s">
        <v>3259</v>
      </c>
      <c r="C137" s="3" t="s">
        <v>7369</v>
      </c>
      <c r="D137" s="6">
        <v>23000</v>
      </c>
      <c r="E137" s="8">
        <v>24418.6</v>
      </c>
      <c r="F137" t="s">
        <v>8218</v>
      </c>
      <c r="G137" t="s">
        <v>8223</v>
      </c>
      <c r="H137" t="s">
        <v>8245</v>
      </c>
      <c r="I137">
        <v>1475294340</v>
      </c>
      <c r="J137">
        <v>1472753745</v>
      </c>
      <c r="K137" t="b">
        <v>1</v>
      </c>
      <c r="L137">
        <v>97</v>
      </c>
      <c r="M137" t="b">
        <v>1</v>
      </c>
      <c r="N137" t="s">
        <v>8269</v>
      </c>
      <c r="O137">
        <v>106</v>
      </c>
      <c r="P137">
        <v>251.74</v>
      </c>
      <c r="Q137" s="11" t="s">
        <v>8315</v>
      </c>
      <c r="R137" t="s">
        <v>8316</v>
      </c>
      <c r="S137" s="15">
        <v>42614.760937500003</v>
      </c>
      <c r="T137" s="15">
        <v>42644.165972222225</v>
      </c>
    </row>
    <row r="138" spans="1:20" ht="160" x14ac:dyDescent="0.2">
      <c r="A138">
        <v>3260</v>
      </c>
      <c r="B138" s="3" t="s">
        <v>3260</v>
      </c>
      <c r="C138" s="3" t="s">
        <v>7370</v>
      </c>
      <c r="D138" s="6">
        <v>5000</v>
      </c>
      <c r="E138" s="8">
        <v>5462</v>
      </c>
      <c r="F138" t="s">
        <v>8218</v>
      </c>
      <c r="G138" t="s">
        <v>8223</v>
      </c>
      <c r="H138" t="s">
        <v>8245</v>
      </c>
      <c r="I138">
        <v>1448903318</v>
      </c>
      <c r="J138">
        <v>1445875718</v>
      </c>
      <c r="K138" t="b">
        <v>1</v>
      </c>
      <c r="L138">
        <v>73</v>
      </c>
      <c r="M138" t="b">
        <v>1</v>
      </c>
      <c r="N138" t="s">
        <v>8269</v>
      </c>
      <c r="O138">
        <v>109</v>
      </c>
      <c r="P138">
        <v>74.819999999999993</v>
      </c>
      <c r="Q138" s="11" t="s">
        <v>8315</v>
      </c>
      <c r="R138" t="s">
        <v>8316</v>
      </c>
      <c r="S138" s="15">
        <v>42303.672662037032</v>
      </c>
      <c r="T138" s="15">
        <v>42338.714328703703</v>
      </c>
    </row>
    <row r="139" spans="1:20" ht="208" x14ac:dyDescent="0.2">
      <c r="A139">
        <v>3261</v>
      </c>
      <c r="B139" s="3" t="s">
        <v>3261</v>
      </c>
      <c r="C139" s="3" t="s">
        <v>7371</v>
      </c>
      <c r="D139" s="6">
        <v>3300</v>
      </c>
      <c r="E139" s="8">
        <v>3315</v>
      </c>
      <c r="F139" t="s">
        <v>8218</v>
      </c>
      <c r="G139" t="s">
        <v>8223</v>
      </c>
      <c r="H139" t="s">
        <v>8245</v>
      </c>
      <c r="I139">
        <v>1437067476</v>
      </c>
      <c r="J139">
        <v>1434475476</v>
      </c>
      <c r="K139" t="b">
        <v>1</v>
      </c>
      <c r="L139">
        <v>49</v>
      </c>
      <c r="M139" t="b">
        <v>1</v>
      </c>
      <c r="N139" t="s">
        <v>8269</v>
      </c>
      <c r="O139">
        <v>100</v>
      </c>
      <c r="P139">
        <v>67.650000000000006</v>
      </c>
      <c r="Q139" s="11" t="s">
        <v>8315</v>
      </c>
      <c r="R139" t="s">
        <v>8316</v>
      </c>
      <c r="S139" s="15">
        <v>42171.725416666668</v>
      </c>
      <c r="T139" s="15">
        <v>42201.725416666668</v>
      </c>
    </row>
    <row r="140" spans="1:20" ht="128" x14ac:dyDescent="0.2">
      <c r="A140">
        <v>3262</v>
      </c>
      <c r="B140" s="3" t="s">
        <v>3262</v>
      </c>
      <c r="C140" s="3" t="s">
        <v>7372</v>
      </c>
      <c r="D140" s="6">
        <v>12200</v>
      </c>
      <c r="E140" s="8">
        <v>12571</v>
      </c>
      <c r="F140" t="s">
        <v>8218</v>
      </c>
      <c r="G140" t="s">
        <v>8223</v>
      </c>
      <c r="H140" t="s">
        <v>8245</v>
      </c>
      <c r="I140">
        <v>1419220800</v>
      </c>
      <c r="J140">
        <v>1416555262</v>
      </c>
      <c r="K140" t="b">
        <v>1</v>
      </c>
      <c r="L140">
        <v>134</v>
      </c>
      <c r="M140" t="b">
        <v>1</v>
      </c>
      <c r="N140" t="s">
        <v>8269</v>
      </c>
      <c r="O140">
        <v>103</v>
      </c>
      <c r="P140">
        <v>93.81</v>
      </c>
      <c r="Q140" s="11" t="s">
        <v>8315</v>
      </c>
      <c r="R140" t="s">
        <v>8316</v>
      </c>
      <c r="S140" s="15">
        <v>41964.315532407403</v>
      </c>
      <c r="T140" s="15">
        <v>41995.166666666672</v>
      </c>
    </row>
    <row r="141" spans="1:20" ht="128" x14ac:dyDescent="0.2">
      <c r="A141">
        <v>3263</v>
      </c>
      <c r="B141" s="3" t="s">
        <v>3263</v>
      </c>
      <c r="C141" s="3" t="s">
        <v>7373</v>
      </c>
      <c r="D141" s="6">
        <v>2500</v>
      </c>
      <c r="E141" s="8">
        <v>2804.16</v>
      </c>
      <c r="F141" t="s">
        <v>8218</v>
      </c>
      <c r="G141" t="s">
        <v>8223</v>
      </c>
      <c r="H141" t="s">
        <v>8245</v>
      </c>
      <c r="I141">
        <v>1446238800</v>
      </c>
      <c r="J141">
        <v>1444220588</v>
      </c>
      <c r="K141" t="b">
        <v>1</v>
      </c>
      <c r="L141">
        <v>68</v>
      </c>
      <c r="M141" t="b">
        <v>1</v>
      </c>
      <c r="N141" t="s">
        <v>8269</v>
      </c>
      <c r="O141">
        <v>112</v>
      </c>
      <c r="P141">
        <v>41.24</v>
      </c>
      <c r="Q141" s="11" t="s">
        <v>8315</v>
      </c>
      <c r="R141" t="s">
        <v>8316</v>
      </c>
      <c r="S141" s="15">
        <v>42284.516064814816</v>
      </c>
      <c r="T141" s="15">
        <v>42307.875</v>
      </c>
    </row>
    <row r="142" spans="1:20" ht="160" x14ac:dyDescent="0.2">
      <c r="A142">
        <v>3264</v>
      </c>
      <c r="B142" s="3" t="s">
        <v>3264</v>
      </c>
      <c r="C142" s="3" t="s">
        <v>7374</v>
      </c>
      <c r="D142" s="6">
        <v>2500</v>
      </c>
      <c r="E142" s="8">
        <v>2575</v>
      </c>
      <c r="F142" t="s">
        <v>8218</v>
      </c>
      <c r="G142" t="s">
        <v>8223</v>
      </c>
      <c r="H142" t="s">
        <v>8245</v>
      </c>
      <c r="I142">
        <v>1422482400</v>
      </c>
      <c r="J142">
        <v>1421089938</v>
      </c>
      <c r="K142" t="b">
        <v>1</v>
      </c>
      <c r="L142">
        <v>49</v>
      </c>
      <c r="M142" t="b">
        <v>1</v>
      </c>
      <c r="N142" t="s">
        <v>8269</v>
      </c>
      <c r="O142">
        <v>103</v>
      </c>
      <c r="P142">
        <v>52.55</v>
      </c>
      <c r="Q142" s="11" t="s">
        <v>8315</v>
      </c>
      <c r="R142" t="s">
        <v>8316</v>
      </c>
      <c r="S142" s="15">
        <v>42016.800208333334</v>
      </c>
      <c r="T142" s="15">
        <v>42032.916666666672</v>
      </c>
    </row>
    <row r="143" spans="1:20" ht="176" x14ac:dyDescent="0.2">
      <c r="A143">
        <v>3266</v>
      </c>
      <c r="B143" s="3" t="s">
        <v>3266</v>
      </c>
      <c r="C143" s="3" t="s">
        <v>7376</v>
      </c>
      <c r="D143" s="6">
        <v>6000</v>
      </c>
      <c r="E143" s="8">
        <v>7877</v>
      </c>
      <c r="F143" t="s">
        <v>8218</v>
      </c>
      <c r="G143" t="s">
        <v>8223</v>
      </c>
      <c r="H143" t="s">
        <v>8245</v>
      </c>
      <c r="I143">
        <v>1434142800</v>
      </c>
      <c r="J143">
        <v>1431435122</v>
      </c>
      <c r="K143" t="b">
        <v>1</v>
      </c>
      <c r="L143">
        <v>163</v>
      </c>
      <c r="M143" t="b">
        <v>1</v>
      </c>
      <c r="N143" t="s">
        <v>8269</v>
      </c>
      <c r="O143">
        <v>131</v>
      </c>
      <c r="P143">
        <v>48.33</v>
      </c>
      <c r="Q143" s="11" t="s">
        <v>8315</v>
      </c>
      <c r="R143" t="s">
        <v>8316</v>
      </c>
      <c r="S143" s="15">
        <v>42136.536134259266</v>
      </c>
      <c r="T143" s="15">
        <v>42167.875</v>
      </c>
    </row>
    <row r="144" spans="1:20" ht="208" x14ac:dyDescent="0.2">
      <c r="A144">
        <v>3267</v>
      </c>
      <c r="B144" s="3" t="s">
        <v>3267</v>
      </c>
      <c r="C144" s="3" t="s">
        <v>7377</v>
      </c>
      <c r="D144" s="6">
        <v>15000</v>
      </c>
      <c r="E144" s="8">
        <v>15315</v>
      </c>
      <c r="F144" t="s">
        <v>8218</v>
      </c>
      <c r="G144" t="s">
        <v>8223</v>
      </c>
      <c r="H144" t="s">
        <v>8245</v>
      </c>
      <c r="I144">
        <v>1437156660</v>
      </c>
      <c r="J144">
        <v>1434564660</v>
      </c>
      <c r="K144" t="b">
        <v>1</v>
      </c>
      <c r="L144">
        <v>288</v>
      </c>
      <c r="M144" t="b">
        <v>1</v>
      </c>
      <c r="N144" t="s">
        <v>8269</v>
      </c>
      <c r="O144">
        <v>102</v>
      </c>
      <c r="P144">
        <v>53.18</v>
      </c>
      <c r="Q144" s="11" t="s">
        <v>8315</v>
      </c>
      <c r="R144" t="s">
        <v>8316</v>
      </c>
      <c r="S144" s="15">
        <v>42172.757638888885</v>
      </c>
      <c r="T144" s="15">
        <v>42202.757638888885</v>
      </c>
    </row>
    <row r="145" spans="1:20" ht="208" x14ac:dyDescent="0.2">
      <c r="A145">
        <v>3268</v>
      </c>
      <c r="B145" s="3" t="s">
        <v>3268</v>
      </c>
      <c r="C145" s="3" t="s">
        <v>7378</v>
      </c>
      <c r="D145" s="6">
        <v>2000</v>
      </c>
      <c r="E145" s="8">
        <v>2560</v>
      </c>
      <c r="F145" t="s">
        <v>8218</v>
      </c>
      <c r="G145" t="s">
        <v>8223</v>
      </c>
      <c r="H145" t="s">
        <v>8245</v>
      </c>
      <c r="I145">
        <v>1472074928</v>
      </c>
      <c r="J145">
        <v>1470692528</v>
      </c>
      <c r="K145" t="b">
        <v>1</v>
      </c>
      <c r="L145">
        <v>42</v>
      </c>
      <c r="M145" t="b">
        <v>1</v>
      </c>
      <c r="N145" t="s">
        <v>8269</v>
      </c>
      <c r="O145">
        <v>128</v>
      </c>
      <c r="P145">
        <v>60.95</v>
      </c>
      <c r="Q145" s="11" t="s">
        <v>8315</v>
      </c>
      <c r="R145" t="s">
        <v>8316</v>
      </c>
      <c r="S145" s="15">
        <v>42590.90425925926</v>
      </c>
      <c r="T145" s="15">
        <v>42606.90425925926</v>
      </c>
    </row>
    <row r="146" spans="1:20" ht="176" x14ac:dyDescent="0.2">
      <c r="A146">
        <v>3272</v>
      </c>
      <c r="B146" s="3" t="s">
        <v>3272</v>
      </c>
      <c r="C146" s="3" t="s">
        <v>7382</v>
      </c>
      <c r="D146" s="6">
        <v>10000</v>
      </c>
      <c r="E146" s="8">
        <v>15443</v>
      </c>
      <c r="F146" t="s">
        <v>8218</v>
      </c>
      <c r="G146" t="s">
        <v>8223</v>
      </c>
      <c r="H146" t="s">
        <v>8245</v>
      </c>
      <c r="I146">
        <v>1446814809</v>
      </c>
      <c r="J146">
        <v>1444219209</v>
      </c>
      <c r="K146" t="b">
        <v>1</v>
      </c>
      <c r="L146">
        <v>145</v>
      </c>
      <c r="M146" t="b">
        <v>1</v>
      </c>
      <c r="N146" t="s">
        <v>8269</v>
      </c>
      <c r="O146">
        <v>154</v>
      </c>
      <c r="P146">
        <v>106.5</v>
      </c>
      <c r="Q146" s="11" t="s">
        <v>8315</v>
      </c>
      <c r="R146" t="s">
        <v>8316</v>
      </c>
      <c r="S146" s="15">
        <v>42284.500104166669</v>
      </c>
      <c r="T146" s="15">
        <v>42314.541770833333</v>
      </c>
    </row>
    <row r="147" spans="1:20" ht="208" x14ac:dyDescent="0.2">
      <c r="A147">
        <v>3273</v>
      </c>
      <c r="B147" s="3" t="s">
        <v>3273</v>
      </c>
      <c r="C147" s="3" t="s">
        <v>7383</v>
      </c>
      <c r="D147" s="6">
        <v>4000</v>
      </c>
      <c r="E147" s="8">
        <v>4296</v>
      </c>
      <c r="F147" t="s">
        <v>8218</v>
      </c>
      <c r="G147" t="s">
        <v>8223</v>
      </c>
      <c r="H147" t="s">
        <v>8245</v>
      </c>
      <c r="I147">
        <v>1473879600</v>
      </c>
      <c r="J147">
        <v>1472498042</v>
      </c>
      <c r="K147" t="b">
        <v>1</v>
      </c>
      <c r="L147">
        <v>21</v>
      </c>
      <c r="M147" t="b">
        <v>1</v>
      </c>
      <c r="N147" t="s">
        <v>8269</v>
      </c>
      <c r="O147">
        <v>107</v>
      </c>
      <c r="P147">
        <v>204.57</v>
      </c>
      <c r="Q147" s="11" t="s">
        <v>8315</v>
      </c>
      <c r="R147" t="s">
        <v>8316</v>
      </c>
      <c r="S147" s="15">
        <v>42611.801412037035</v>
      </c>
      <c r="T147" s="15">
        <v>42627.791666666672</v>
      </c>
    </row>
    <row r="148" spans="1:20" ht="192" x14ac:dyDescent="0.2">
      <c r="A148">
        <v>3274</v>
      </c>
      <c r="B148" s="3" t="s">
        <v>3274</v>
      </c>
      <c r="C148" s="3" t="s">
        <v>7384</v>
      </c>
      <c r="D148" s="6">
        <v>15500</v>
      </c>
      <c r="E148" s="8">
        <v>15705</v>
      </c>
      <c r="F148" t="s">
        <v>8218</v>
      </c>
      <c r="G148" t="s">
        <v>8223</v>
      </c>
      <c r="H148" t="s">
        <v>8245</v>
      </c>
      <c r="I148">
        <v>1458075600</v>
      </c>
      <c r="J148">
        <v>1454259272</v>
      </c>
      <c r="K148" t="b">
        <v>1</v>
      </c>
      <c r="L148">
        <v>286</v>
      </c>
      <c r="M148" t="b">
        <v>1</v>
      </c>
      <c r="N148" t="s">
        <v>8269</v>
      </c>
      <c r="O148">
        <v>101</v>
      </c>
      <c r="P148">
        <v>54.91</v>
      </c>
      <c r="Q148" s="11" t="s">
        <v>8315</v>
      </c>
      <c r="R148" t="s">
        <v>8316</v>
      </c>
      <c r="S148" s="15">
        <v>42400.704537037032</v>
      </c>
      <c r="T148" s="15">
        <v>42444.875</v>
      </c>
    </row>
    <row r="149" spans="1:20" ht="208" x14ac:dyDescent="0.2">
      <c r="A149">
        <v>3275</v>
      </c>
      <c r="B149" s="3" t="s">
        <v>3275</v>
      </c>
      <c r="C149" s="3" t="s">
        <v>7385</v>
      </c>
      <c r="D149" s="6">
        <v>1800</v>
      </c>
      <c r="E149" s="8">
        <v>1805</v>
      </c>
      <c r="F149" t="s">
        <v>8218</v>
      </c>
      <c r="G149" t="s">
        <v>8223</v>
      </c>
      <c r="H149" t="s">
        <v>8245</v>
      </c>
      <c r="I149">
        <v>1423456200</v>
      </c>
      <c r="J149">
        <v>1421183271</v>
      </c>
      <c r="K149" t="b">
        <v>1</v>
      </c>
      <c r="L149">
        <v>12</v>
      </c>
      <c r="M149" t="b">
        <v>1</v>
      </c>
      <c r="N149" t="s">
        <v>8269</v>
      </c>
      <c r="O149">
        <v>100</v>
      </c>
      <c r="P149">
        <v>150.41999999999999</v>
      </c>
      <c r="Q149" s="11" t="s">
        <v>8315</v>
      </c>
      <c r="R149" t="s">
        <v>8316</v>
      </c>
      <c r="S149" s="15">
        <v>42017.88045138889</v>
      </c>
      <c r="T149" s="15">
        <v>42044.1875</v>
      </c>
    </row>
    <row r="150" spans="1:20" ht="224" x14ac:dyDescent="0.2">
      <c r="A150">
        <v>3279</v>
      </c>
      <c r="B150" s="3" t="s">
        <v>3279</v>
      </c>
      <c r="C150" s="3" t="s">
        <v>7389</v>
      </c>
      <c r="D150" s="6">
        <v>5800</v>
      </c>
      <c r="E150" s="8">
        <v>6628</v>
      </c>
      <c r="F150" t="s">
        <v>8218</v>
      </c>
      <c r="G150" t="s">
        <v>8223</v>
      </c>
      <c r="H150" t="s">
        <v>8245</v>
      </c>
      <c r="I150">
        <v>1459474059</v>
      </c>
      <c r="J150">
        <v>1456885659</v>
      </c>
      <c r="K150" t="b">
        <v>0</v>
      </c>
      <c r="L150">
        <v>63</v>
      </c>
      <c r="M150" t="b">
        <v>1</v>
      </c>
      <c r="N150" t="s">
        <v>8269</v>
      </c>
      <c r="O150">
        <v>114</v>
      </c>
      <c r="P150">
        <v>105.21</v>
      </c>
      <c r="Q150" s="11" t="s">
        <v>8315</v>
      </c>
      <c r="R150" t="s">
        <v>8316</v>
      </c>
      <c r="S150" s="15">
        <v>42431.102534722217</v>
      </c>
      <c r="T150" s="15">
        <v>42461.06086805556</v>
      </c>
    </row>
    <row r="151" spans="1:20" ht="224" x14ac:dyDescent="0.2">
      <c r="A151">
        <v>3280</v>
      </c>
      <c r="B151" s="3" t="s">
        <v>3280</v>
      </c>
      <c r="C151" s="3" t="s">
        <v>7390</v>
      </c>
      <c r="D151" s="6">
        <v>2000</v>
      </c>
      <c r="E151" s="8">
        <v>2060</v>
      </c>
      <c r="F151" t="s">
        <v>8218</v>
      </c>
      <c r="G151" t="s">
        <v>8223</v>
      </c>
      <c r="H151" t="s">
        <v>8245</v>
      </c>
      <c r="I151">
        <v>1433134800</v>
      </c>
      <c r="J151">
        <v>1430158198</v>
      </c>
      <c r="K151" t="b">
        <v>0</v>
      </c>
      <c r="L151">
        <v>30</v>
      </c>
      <c r="M151" t="b">
        <v>1</v>
      </c>
      <c r="N151" t="s">
        <v>8269</v>
      </c>
      <c r="O151">
        <v>103</v>
      </c>
      <c r="P151">
        <v>68.67</v>
      </c>
      <c r="Q151" s="11" t="s">
        <v>8315</v>
      </c>
      <c r="R151" t="s">
        <v>8316</v>
      </c>
      <c r="S151" s="15">
        <v>42121.756921296299</v>
      </c>
      <c r="T151" s="15">
        <v>42156.208333333328</v>
      </c>
    </row>
    <row r="152" spans="1:20" ht="176" x14ac:dyDescent="0.2">
      <c r="A152">
        <v>3281</v>
      </c>
      <c r="B152" s="3" t="s">
        <v>3281</v>
      </c>
      <c r="C152" s="3" t="s">
        <v>7391</v>
      </c>
      <c r="D152" s="6">
        <v>5000</v>
      </c>
      <c r="E152" s="8">
        <v>6080</v>
      </c>
      <c r="F152" t="s">
        <v>8218</v>
      </c>
      <c r="G152" t="s">
        <v>8223</v>
      </c>
      <c r="H152" t="s">
        <v>8245</v>
      </c>
      <c r="I152">
        <v>1441153705</v>
      </c>
      <c r="J152">
        <v>1438561705</v>
      </c>
      <c r="K152" t="b">
        <v>0</v>
      </c>
      <c r="L152">
        <v>47</v>
      </c>
      <c r="M152" t="b">
        <v>1</v>
      </c>
      <c r="N152" t="s">
        <v>8269</v>
      </c>
      <c r="O152">
        <v>122</v>
      </c>
      <c r="P152">
        <v>129.36000000000001</v>
      </c>
      <c r="Q152" s="11" t="s">
        <v>8315</v>
      </c>
      <c r="R152" t="s">
        <v>8316</v>
      </c>
      <c r="S152" s="15">
        <v>42219.019733796296</v>
      </c>
      <c r="T152" s="15">
        <v>42249.019733796296</v>
      </c>
    </row>
    <row r="153" spans="1:20" ht="224" x14ac:dyDescent="0.2">
      <c r="A153">
        <v>3282</v>
      </c>
      <c r="B153" s="3" t="s">
        <v>3282</v>
      </c>
      <c r="C153" s="3" t="s">
        <v>7392</v>
      </c>
      <c r="D153" s="6">
        <v>31000</v>
      </c>
      <c r="E153" s="8">
        <v>31820.5</v>
      </c>
      <c r="F153" t="s">
        <v>8218</v>
      </c>
      <c r="G153" t="s">
        <v>8223</v>
      </c>
      <c r="H153" t="s">
        <v>8245</v>
      </c>
      <c r="I153">
        <v>1461904788</v>
      </c>
      <c r="J153">
        <v>1458103188</v>
      </c>
      <c r="K153" t="b">
        <v>0</v>
      </c>
      <c r="L153">
        <v>237</v>
      </c>
      <c r="M153" t="b">
        <v>1</v>
      </c>
      <c r="N153" t="s">
        <v>8269</v>
      </c>
      <c r="O153">
        <v>103</v>
      </c>
      <c r="P153">
        <v>134.26</v>
      </c>
      <c r="Q153" s="11" t="s">
        <v>8315</v>
      </c>
      <c r="R153" t="s">
        <v>8316</v>
      </c>
      <c r="S153" s="15">
        <v>42445.19430555556</v>
      </c>
      <c r="T153" s="15">
        <v>42489.19430555556</v>
      </c>
    </row>
    <row r="154" spans="1:20" ht="176" x14ac:dyDescent="0.2">
      <c r="A154">
        <v>3284</v>
      </c>
      <c r="B154" s="3" t="s">
        <v>3284</v>
      </c>
      <c r="C154" s="3" t="s">
        <v>7394</v>
      </c>
      <c r="D154" s="6">
        <v>3000</v>
      </c>
      <c r="E154" s="8">
        <v>3048</v>
      </c>
      <c r="F154" t="s">
        <v>8218</v>
      </c>
      <c r="G154" t="s">
        <v>8223</v>
      </c>
      <c r="H154" t="s">
        <v>8245</v>
      </c>
      <c r="I154">
        <v>1454047140</v>
      </c>
      <c r="J154">
        <v>1452546853</v>
      </c>
      <c r="K154" t="b">
        <v>0</v>
      </c>
      <c r="L154">
        <v>15</v>
      </c>
      <c r="M154" t="b">
        <v>1</v>
      </c>
      <c r="N154" t="s">
        <v>8269</v>
      </c>
      <c r="O154">
        <v>102</v>
      </c>
      <c r="P154">
        <v>203.2</v>
      </c>
      <c r="Q154" s="11" t="s">
        <v>8315</v>
      </c>
      <c r="R154" t="s">
        <v>8316</v>
      </c>
      <c r="S154" s="15">
        <v>42380.884872685187</v>
      </c>
      <c r="T154" s="15">
        <v>42398.249305555553</v>
      </c>
    </row>
    <row r="155" spans="1:20" ht="48" x14ac:dyDescent="0.2">
      <c r="A155">
        <v>3285</v>
      </c>
      <c r="B155" s="3" t="s">
        <v>3285</v>
      </c>
      <c r="C155" s="3" t="s">
        <v>7395</v>
      </c>
      <c r="D155" s="6">
        <v>4999</v>
      </c>
      <c r="E155" s="8">
        <v>5604</v>
      </c>
      <c r="F155" t="s">
        <v>8218</v>
      </c>
      <c r="G155" t="s">
        <v>8223</v>
      </c>
      <c r="H155" t="s">
        <v>8245</v>
      </c>
      <c r="I155">
        <v>1488258000</v>
      </c>
      <c r="J155">
        <v>1485556626</v>
      </c>
      <c r="K155" t="b">
        <v>0</v>
      </c>
      <c r="L155">
        <v>81</v>
      </c>
      <c r="M155" t="b">
        <v>1</v>
      </c>
      <c r="N155" t="s">
        <v>8269</v>
      </c>
      <c r="O155">
        <v>112</v>
      </c>
      <c r="P155">
        <v>69.19</v>
      </c>
      <c r="Q155" s="11" t="s">
        <v>8315</v>
      </c>
      <c r="R155" t="s">
        <v>8316</v>
      </c>
      <c r="S155" s="15">
        <v>42762.942430555559</v>
      </c>
      <c r="T155" s="15">
        <v>42794.208333333328</v>
      </c>
    </row>
    <row r="156" spans="1:20" ht="208" x14ac:dyDescent="0.2">
      <c r="A156">
        <v>3286</v>
      </c>
      <c r="B156" s="3" t="s">
        <v>3286</v>
      </c>
      <c r="C156" s="3" t="s">
        <v>7396</v>
      </c>
      <c r="D156" s="6">
        <v>15000</v>
      </c>
      <c r="E156" s="8">
        <v>15265</v>
      </c>
      <c r="F156" t="s">
        <v>8218</v>
      </c>
      <c r="G156" t="s">
        <v>8223</v>
      </c>
      <c r="H156" t="s">
        <v>8245</v>
      </c>
      <c r="I156">
        <v>1471291782</v>
      </c>
      <c r="J156">
        <v>1468699782</v>
      </c>
      <c r="K156" t="b">
        <v>0</v>
      </c>
      <c r="L156">
        <v>122</v>
      </c>
      <c r="M156" t="b">
        <v>1</v>
      </c>
      <c r="N156" t="s">
        <v>8269</v>
      </c>
      <c r="O156">
        <v>102</v>
      </c>
      <c r="P156">
        <v>125.12</v>
      </c>
      <c r="Q156" s="11" t="s">
        <v>8315</v>
      </c>
      <c r="R156" t="s">
        <v>8316</v>
      </c>
      <c r="S156" s="15">
        <v>42567.840069444443</v>
      </c>
      <c r="T156" s="15">
        <v>42597.840069444443</v>
      </c>
    </row>
    <row r="157" spans="1:20" ht="224" x14ac:dyDescent="0.2">
      <c r="A157">
        <v>3291</v>
      </c>
      <c r="B157" s="3" t="s">
        <v>3291</v>
      </c>
      <c r="C157" s="3" t="s">
        <v>7401</v>
      </c>
      <c r="D157" s="6">
        <v>500</v>
      </c>
      <c r="E157" s="8">
        <v>570</v>
      </c>
      <c r="F157" t="s">
        <v>8218</v>
      </c>
      <c r="G157" t="s">
        <v>8223</v>
      </c>
      <c r="H157" t="s">
        <v>8245</v>
      </c>
      <c r="I157">
        <v>1442462340</v>
      </c>
      <c r="J157">
        <v>1439743900</v>
      </c>
      <c r="K157" t="b">
        <v>0</v>
      </c>
      <c r="L157">
        <v>14</v>
      </c>
      <c r="M157" t="b">
        <v>1</v>
      </c>
      <c r="N157" t="s">
        <v>8269</v>
      </c>
      <c r="O157">
        <v>114</v>
      </c>
      <c r="P157">
        <v>40.71</v>
      </c>
      <c r="Q157" s="11" t="s">
        <v>8315</v>
      </c>
      <c r="R157" t="s">
        <v>8316</v>
      </c>
      <c r="S157" s="15">
        <v>42232.702546296292</v>
      </c>
      <c r="T157" s="15">
        <v>42264.165972222225</v>
      </c>
    </row>
    <row r="158" spans="1:20" ht="192" x14ac:dyDescent="0.2">
      <c r="A158">
        <v>3298</v>
      </c>
      <c r="B158" s="3" t="s">
        <v>3298</v>
      </c>
      <c r="C158" s="3" t="s">
        <v>7408</v>
      </c>
      <c r="D158" s="6">
        <v>10000</v>
      </c>
      <c r="E158" s="8">
        <v>10173</v>
      </c>
      <c r="F158" t="s">
        <v>8218</v>
      </c>
      <c r="G158" t="s">
        <v>8223</v>
      </c>
      <c r="H158" t="s">
        <v>8245</v>
      </c>
      <c r="I158">
        <v>1442102400</v>
      </c>
      <c r="J158">
        <v>1440370768</v>
      </c>
      <c r="K158" t="b">
        <v>0</v>
      </c>
      <c r="L158">
        <v>72</v>
      </c>
      <c r="M158" t="b">
        <v>1</v>
      </c>
      <c r="N158" t="s">
        <v>8269</v>
      </c>
      <c r="O158">
        <v>102</v>
      </c>
      <c r="P158">
        <v>141.29</v>
      </c>
      <c r="Q158" s="11" t="s">
        <v>8315</v>
      </c>
      <c r="R158" t="s">
        <v>8316</v>
      </c>
      <c r="S158" s="15">
        <v>42239.957962962959</v>
      </c>
      <c r="T158" s="15">
        <v>42260</v>
      </c>
    </row>
    <row r="159" spans="1:20" ht="224" x14ac:dyDescent="0.2">
      <c r="A159">
        <v>3299</v>
      </c>
      <c r="B159" s="3" t="s">
        <v>3299</v>
      </c>
      <c r="C159" s="3" t="s">
        <v>7409</v>
      </c>
      <c r="D159" s="6">
        <v>3000</v>
      </c>
      <c r="E159" s="8">
        <v>3486</v>
      </c>
      <c r="F159" t="s">
        <v>8218</v>
      </c>
      <c r="G159" t="s">
        <v>8223</v>
      </c>
      <c r="H159" t="s">
        <v>8245</v>
      </c>
      <c r="I159">
        <v>1444860063</v>
      </c>
      <c r="J159">
        <v>1442268063</v>
      </c>
      <c r="K159" t="b">
        <v>0</v>
      </c>
      <c r="L159">
        <v>63</v>
      </c>
      <c r="M159" t="b">
        <v>1</v>
      </c>
      <c r="N159" t="s">
        <v>8269</v>
      </c>
      <c r="O159">
        <v>116</v>
      </c>
      <c r="P159">
        <v>55.33</v>
      </c>
      <c r="Q159" s="11" t="s">
        <v>8315</v>
      </c>
      <c r="R159" t="s">
        <v>8316</v>
      </c>
      <c r="S159" s="15">
        <v>42261.917395833334</v>
      </c>
      <c r="T159" s="15">
        <v>42291.917395833334</v>
      </c>
    </row>
    <row r="160" spans="1:20" ht="160" x14ac:dyDescent="0.2">
      <c r="A160">
        <v>3300</v>
      </c>
      <c r="B160" s="3" t="s">
        <v>3300</v>
      </c>
      <c r="C160" s="3" t="s">
        <v>7410</v>
      </c>
      <c r="D160" s="6">
        <v>3000</v>
      </c>
      <c r="E160" s="8">
        <v>4085</v>
      </c>
      <c r="F160" t="s">
        <v>8218</v>
      </c>
      <c r="G160" t="s">
        <v>8223</v>
      </c>
      <c r="H160" t="s">
        <v>8245</v>
      </c>
      <c r="I160">
        <v>1430329862</v>
      </c>
      <c r="J160">
        <v>1428515462</v>
      </c>
      <c r="K160" t="b">
        <v>0</v>
      </c>
      <c r="L160">
        <v>88</v>
      </c>
      <c r="M160" t="b">
        <v>1</v>
      </c>
      <c r="N160" t="s">
        <v>8269</v>
      </c>
      <c r="O160">
        <v>136</v>
      </c>
      <c r="P160">
        <v>46.42</v>
      </c>
      <c r="Q160" s="11" t="s">
        <v>8315</v>
      </c>
      <c r="R160" t="s">
        <v>8316</v>
      </c>
      <c r="S160" s="15">
        <v>42102.743773148148</v>
      </c>
      <c r="T160" s="15">
        <v>42123.743773148148</v>
      </c>
    </row>
    <row r="161" spans="1:20" ht="208" x14ac:dyDescent="0.2">
      <c r="A161">
        <v>3301</v>
      </c>
      <c r="B161" s="3" t="s">
        <v>3301</v>
      </c>
      <c r="C161" s="3" t="s">
        <v>7411</v>
      </c>
      <c r="D161" s="6">
        <v>3000</v>
      </c>
      <c r="E161" s="8">
        <v>4004</v>
      </c>
      <c r="F161" t="s">
        <v>8218</v>
      </c>
      <c r="G161" t="s">
        <v>8223</v>
      </c>
      <c r="H161" t="s">
        <v>8245</v>
      </c>
      <c r="I161">
        <v>1470034740</v>
      </c>
      <c r="J161">
        <v>1466185176</v>
      </c>
      <c r="K161" t="b">
        <v>0</v>
      </c>
      <c r="L161">
        <v>70</v>
      </c>
      <c r="M161" t="b">
        <v>1</v>
      </c>
      <c r="N161" t="s">
        <v>8269</v>
      </c>
      <c r="O161">
        <v>133</v>
      </c>
      <c r="P161">
        <v>57.2</v>
      </c>
      <c r="Q161" s="11" t="s">
        <v>8315</v>
      </c>
      <c r="R161" t="s">
        <v>8316</v>
      </c>
      <c r="S161" s="15">
        <v>42538.73583333334</v>
      </c>
      <c r="T161" s="15">
        <v>42583.290972222225</v>
      </c>
    </row>
    <row r="162" spans="1:20" ht="192" x14ac:dyDescent="0.2">
      <c r="A162">
        <v>3303</v>
      </c>
      <c r="B162" s="3" t="s">
        <v>3303</v>
      </c>
      <c r="C162" s="3" t="s">
        <v>7413</v>
      </c>
      <c r="D162" s="6">
        <v>1800</v>
      </c>
      <c r="E162" s="8">
        <v>2086</v>
      </c>
      <c r="F162" t="s">
        <v>8218</v>
      </c>
      <c r="G162" t="s">
        <v>8223</v>
      </c>
      <c r="H162" t="s">
        <v>8245</v>
      </c>
      <c r="I162">
        <v>1427553484</v>
      </c>
      <c r="J162">
        <v>1424533084</v>
      </c>
      <c r="K162" t="b">
        <v>0</v>
      </c>
      <c r="L162">
        <v>35</v>
      </c>
      <c r="M162" t="b">
        <v>1</v>
      </c>
      <c r="N162" t="s">
        <v>8269</v>
      </c>
      <c r="O162">
        <v>116</v>
      </c>
      <c r="P162">
        <v>59.6</v>
      </c>
      <c r="Q162" s="11" t="s">
        <v>8315</v>
      </c>
      <c r="R162" t="s">
        <v>8316</v>
      </c>
      <c r="S162" s="15">
        <v>42056.65143518518</v>
      </c>
      <c r="T162" s="15">
        <v>42091.609768518523</v>
      </c>
    </row>
    <row r="163" spans="1:20" ht="192" x14ac:dyDescent="0.2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>
        <v>105</v>
      </c>
      <c r="P163">
        <v>89.59</v>
      </c>
      <c r="Q163" s="11" t="s">
        <v>8315</v>
      </c>
      <c r="R163" t="s">
        <v>8316</v>
      </c>
      <c r="S163" s="15">
        <v>42696.624444444446</v>
      </c>
      <c r="T163" s="15">
        <v>42726.624444444446</v>
      </c>
    </row>
    <row r="164" spans="1:20" ht="192" x14ac:dyDescent="0.2">
      <c r="A164">
        <v>3305</v>
      </c>
      <c r="B164" s="3" t="s">
        <v>3305</v>
      </c>
      <c r="C164" s="3" t="s">
        <v>7415</v>
      </c>
      <c r="D164" s="6">
        <v>4000</v>
      </c>
      <c r="E164" s="8">
        <v>4081</v>
      </c>
      <c r="F164" t="s">
        <v>8218</v>
      </c>
      <c r="G164" t="s">
        <v>8223</v>
      </c>
      <c r="H164" t="s">
        <v>8245</v>
      </c>
      <c r="I164">
        <v>1438374748</v>
      </c>
      <c r="J164">
        <v>1435782748</v>
      </c>
      <c r="K164" t="b">
        <v>0</v>
      </c>
      <c r="L164">
        <v>20</v>
      </c>
      <c r="M164" t="b">
        <v>1</v>
      </c>
      <c r="N164" t="s">
        <v>8269</v>
      </c>
      <c r="O164">
        <v>102</v>
      </c>
      <c r="P164">
        <v>204.05</v>
      </c>
      <c r="Q164" s="11" t="s">
        <v>8315</v>
      </c>
      <c r="R164" t="s">
        <v>8316</v>
      </c>
      <c r="S164" s="15">
        <v>42186.855879629627</v>
      </c>
      <c r="T164" s="15">
        <v>42216.855879629627</v>
      </c>
    </row>
    <row r="165" spans="1:20" ht="224" x14ac:dyDescent="0.2">
      <c r="A165">
        <v>3306</v>
      </c>
      <c r="B165" s="3" t="s">
        <v>3306</v>
      </c>
      <c r="C165" s="3" t="s">
        <v>7416</v>
      </c>
      <c r="D165" s="6">
        <v>1500</v>
      </c>
      <c r="E165" s="8">
        <v>2630</v>
      </c>
      <c r="F165" t="s">
        <v>8218</v>
      </c>
      <c r="G165" t="s">
        <v>8223</v>
      </c>
      <c r="H165" t="s">
        <v>8245</v>
      </c>
      <c r="I165">
        <v>1465527600</v>
      </c>
      <c r="J165">
        <v>1462252542</v>
      </c>
      <c r="K165" t="b">
        <v>0</v>
      </c>
      <c r="L165">
        <v>54</v>
      </c>
      <c r="M165" t="b">
        <v>1</v>
      </c>
      <c r="N165" t="s">
        <v>8269</v>
      </c>
      <c r="O165">
        <v>175</v>
      </c>
      <c r="P165">
        <v>48.7</v>
      </c>
      <c r="Q165" s="11" t="s">
        <v>8315</v>
      </c>
      <c r="R165" t="s">
        <v>8316</v>
      </c>
      <c r="S165" s="15">
        <v>42493.219236111108</v>
      </c>
      <c r="T165" s="15">
        <v>42531.125</v>
      </c>
    </row>
    <row r="166" spans="1:20" ht="192" x14ac:dyDescent="0.2">
      <c r="A166">
        <v>3307</v>
      </c>
      <c r="B166" s="3" t="s">
        <v>3307</v>
      </c>
      <c r="C166" s="3" t="s">
        <v>7417</v>
      </c>
      <c r="D166" s="6">
        <v>1000</v>
      </c>
      <c r="E166" s="8">
        <v>1066.8</v>
      </c>
      <c r="F166" t="s">
        <v>8218</v>
      </c>
      <c r="G166" t="s">
        <v>8223</v>
      </c>
      <c r="H166" t="s">
        <v>8245</v>
      </c>
      <c r="I166">
        <v>1463275339</v>
      </c>
      <c r="J166">
        <v>1460683339</v>
      </c>
      <c r="K166" t="b">
        <v>0</v>
      </c>
      <c r="L166">
        <v>20</v>
      </c>
      <c r="M166" t="b">
        <v>1</v>
      </c>
      <c r="N166" t="s">
        <v>8269</v>
      </c>
      <c r="O166">
        <v>107</v>
      </c>
      <c r="P166">
        <v>53.34</v>
      </c>
      <c r="Q166" s="11" t="s">
        <v>8315</v>
      </c>
      <c r="R166" t="s">
        <v>8316</v>
      </c>
      <c r="S166" s="15">
        <v>42475.057164351849</v>
      </c>
      <c r="T166" s="15">
        <v>42505.057164351849</v>
      </c>
    </row>
    <row r="167" spans="1:20" ht="192" x14ac:dyDescent="0.2">
      <c r="A167">
        <v>3308</v>
      </c>
      <c r="B167" s="3" t="s">
        <v>3308</v>
      </c>
      <c r="C167" s="3" t="s">
        <v>7418</v>
      </c>
      <c r="D167" s="6">
        <v>3500</v>
      </c>
      <c r="E167" s="8">
        <v>4280</v>
      </c>
      <c r="F167" t="s">
        <v>8218</v>
      </c>
      <c r="G167" t="s">
        <v>8223</v>
      </c>
      <c r="H167" t="s">
        <v>8245</v>
      </c>
      <c r="I167">
        <v>1460581365</v>
      </c>
      <c r="J167">
        <v>1458766965</v>
      </c>
      <c r="K167" t="b">
        <v>0</v>
      </c>
      <c r="L167">
        <v>57</v>
      </c>
      <c r="M167" t="b">
        <v>1</v>
      </c>
      <c r="N167" t="s">
        <v>8269</v>
      </c>
      <c r="O167">
        <v>122</v>
      </c>
      <c r="P167">
        <v>75.09</v>
      </c>
      <c r="Q167" s="11" t="s">
        <v>8315</v>
      </c>
      <c r="R167" t="s">
        <v>8316</v>
      </c>
      <c r="S167" s="15">
        <v>42452.876909722225</v>
      </c>
      <c r="T167" s="15">
        <v>42473.876909722225</v>
      </c>
    </row>
    <row r="168" spans="1:20" ht="144" x14ac:dyDescent="0.2">
      <c r="A168">
        <v>3310</v>
      </c>
      <c r="B168" s="3" t="s">
        <v>3310</v>
      </c>
      <c r="C168" s="3" t="s">
        <v>7420</v>
      </c>
      <c r="D168" s="6">
        <v>6500</v>
      </c>
      <c r="E168" s="8">
        <v>6505</v>
      </c>
      <c r="F168" t="s">
        <v>8218</v>
      </c>
      <c r="G168" t="s">
        <v>8223</v>
      </c>
      <c r="H168" t="s">
        <v>8245</v>
      </c>
      <c r="I168">
        <v>1444169825</v>
      </c>
      <c r="J168">
        <v>1441577825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209.84</v>
      </c>
      <c r="Q168" s="11" t="s">
        <v>8315</v>
      </c>
      <c r="R168" t="s">
        <v>8316</v>
      </c>
      <c r="S168" s="15">
        <v>42253.928530092591</v>
      </c>
      <c r="T168" s="15">
        <v>42283.928530092591</v>
      </c>
    </row>
    <row r="169" spans="1:20" ht="192" x14ac:dyDescent="0.2">
      <c r="A169">
        <v>3311</v>
      </c>
      <c r="B169" s="3" t="s">
        <v>3311</v>
      </c>
      <c r="C169" s="3" t="s">
        <v>7421</v>
      </c>
      <c r="D169" s="6">
        <v>2500</v>
      </c>
      <c r="E169" s="8">
        <v>2746</v>
      </c>
      <c r="F169" t="s">
        <v>8218</v>
      </c>
      <c r="G169" t="s">
        <v>8223</v>
      </c>
      <c r="H169" t="s">
        <v>8245</v>
      </c>
      <c r="I169">
        <v>1445065210</v>
      </c>
      <c r="J169">
        <v>1442473210</v>
      </c>
      <c r="K169" t="b">
        <v>0</v>
      </c>
      <c r="L169">
        <v>45</v>
      </c>
      <c r="M169" t="b">
        <v>1</v>
      </c>
      <c r="N169" t="s">
        <v>8269</v>
      </c>
      <c r="O169">
        <v>110</v>
      </c>
      <c r="P169">
        <v>61.02</v>
      </c>
      <c r="Q169" s="11" t="s">
        <v>8315</v>
      </c>
      <c r="R169" t="s">
        <v>8316</v>
      </c>
      <c r="S169" s="15">
        <v>42264.29178240741</v>
      </c>
      <c r="T169" s="15">
        <v>42294.29178240741</v>
      </c>
    </row>
    <row r="170" spans="1:20" ht="192" x14ac:dyDescent="0.2">
      <c r="A170">
        <v>3312</v>
      </c>
      <c r="B170" s="3" t="s">
        <v>3312</v>
      </c>
      <c r="C170" s="3" t="s">
        <v>7422</v>
      </c>
      <c r="D170" s="6">
        <v>2500</v>
      </c>
      <c r="E170" s="8">
        <v>2501</v>
      </c>
      <c r="F170" t="s">
        <v>8218</v>
      </c>
      <c r="G170" t="s">
        <v>8223</v>
      </c>
      <c r="H170" t="s">
        <v>8245</v>
      </c>
      <c r="I170">
        <v>1478901600</v>
      </c>
      <c r="J170">
        <v>1477077946</v>
      </c>
      <c r="K170" t="b">
        <v>0</v>
      </c>
      <c r="L170">
        <v>41</v>
      </c>
      <c r="M170" t="b">
        <v>1</v>
      </c>
      <c r="N170" t="s">
        <v>8269</v>
      </c>
      <c r="O170">
        <v>100</v>
      </c>
      <c r="P170">
        <v>61</v>
      </c>
      <c r="Q170" s="11" t="s">
        <v>8315</v>
      </c>
      <c r="R170" t="s">
        <v>8316</v>
      </c>
      <c r="S170" s="15">
        <v>42664.809560185182</v>
      </c>
      <c r="T170" s="15">
        <v>42685.916666666672</v>
      </c>
    </row>
    <row r="171" spans="1:20" ht="176" x14ac:dyDescent="0.2">
      <c r="A171">
        <v>3313</v>
      </c>
      <c r="B171" s="3" t="s">
        <v>3313</v>
      </c>
      <c r="C171" s="3" t="s">
        <v>7423</v>
      </c>
      <c r="D171" s="6">
        <v>2000</v>
      </c>
      <c r="E171" s="8">
        <v>2321</v>
      </c>
      <c r="F171" t="s">
        <v>8218</v>
      </c>
      <c r="G171" t="s">
        <v>8223</v>
      </c>
      <c r="H171" t="s">
        <v>8245</v>
      </c>
      <c r="I171">
        <v>1453856400</v>
      </c>
      <c r="J171">
        <v>1452664317</v>
      </c>
      <c r="K171" t="b">
        <v>0</v>
      </c>
      <c r="L171">
        <v>29</v>
      </c>
      <c r="M171" t="b">
        <v>1</v>
      </c>
      <c r="N171" t="s">
        <v>8269</v>
      </c>
      <c r="O171">
        <v>116</v>
      </c>
      <c r="P171">
        <v>80.03</v>
      </c>
      <c r="Q171" s="11" t="s">
        <v>8315</v>
      </c>
      <c r="R171" t="s">
        <v>8316</v>
      </c>
      <c r="S171" s="15">
        <v>42382.244409722218</v>
      </c>
      <c r="T171" s="15">
        <v>42396.041666666672</v>
      </c>
    </row>
    <row r="172" spans="1:20" ht="192" x14ac:dyDescent="0.2">
      <c r="A172">
        <v>3316</v>
      </c>
      <c r="B172" s="3" t="s">
        <v>3316</v>
      </c>
      <c r="C172" s="3" t="s">
        <v>7426</v>
      </c>
      <c r="D172" s="6">
        <v>11737</v>
      </c>
      <c r="E172" s="8">
        <v>11747.18</v>
      </c>
      <c r="F172" t="s">
        <v>8218</v>
      </c>
      <c r="G172" t="s">
        <v>8223</v>
      </c>
      <c r="H172" t="s">
        <v>8245</v>
      </c>
      <c r="I172">
        <v>1407506040</v>
      </c>
      <c r="J172">
        <v>1404680075</v>
      </c>
      <c r="K172" t="b">
        <v>0</v>
      </c>
      <c r="L172">
        <v>125</v>
      </c>
      <c r="M172" t="b">
        <v>1</v>
      </c>
      <c r="N172" t="s">
        <v>8269</v>
      </c>
      <c r="O172">
        <v>100</v>
      </c>
      <c r="P172">
        <v>93.98</v>
      </c>
      <c r="Q172" s="11" t="s">
        <v>8315</v>
      </c>
      <c r="R172" t="s">
        <v>8316</v>
      </c>
      <c r="S172" s="15">
        <v>41826.871238425927</v>
      </c>
      <c r="T172" s="15">
        <v>41859.57916666667</v>
      </c>
    </row>
    <row r="173" spans="1:20" ht="160" x14ac:dyDescent="0.2">
      <c r="A173">
        <v>3317</v>
      </c>
      <c r="B173" s="3" t="s">
        <v>3317</v>
      </c>
      <c r="C173" s="3" t="s">
        <v>7427</v>
      </c>
      <c r="D173" s="6">
        <v>1050</v>
      </c>
      <c r="E173" s="8">
        <v>1115</v>
      </c>
      <c r="F173" t="s">
        <v>8218</v>
      </c>
      <c r="G173" t="s">
        <v>8223</v>
      </c>
      <c r="H173" t="s">
        <v>8245</v>
      </c>
      <c r="I173">
        <v>1465347424</v>
      </c>
      <c r="J173">
        <v>1462755424</v>
      </c>
      <c r="K173" t="b">
        <v>0</v>
      </c>
      <c r="L173">
        <v>18</v>
      </c>
      <c r="M173" t="b">
        <v>1</v>
      </c>
      <c r="N173" t="s">
        <v>8269</v>
      </c>
      <c r="O173">
        <v>106</v>
      </c>
      <c r="P173">
        <v>61.94</v>
      </c>
      <c r="Q173" s="11" t="s">
        <v>8315</v>
      </c>
      <c r="R173" t="s">
        <v>8316</v>
      </c>
      <c r="S173" s="15">
        <v>42499.039629629624</v>
      </c>
      <c r="T173" s="15">
        <v>42529.039629629624</v>
      </c>
    </row>
    <row r="174" spans="1:20" ht="176" x14ac:dyDescent="0.2">
      <c r="A174">
        <v>3320</v>
      </c>
      <c r="B174" s="3" t="s">
        <v>3320</v>
      </c>
      <c r="C174" s="3" t="s">
        <v>7430</v>
      </c>
      <c r="D174" s="6">
        <v>2500</v>
      </c>
      <c r="E174" s="8">
        <v>2525</v>
      </c>
      <c r="F174" t="s">
        <v>8218</v>
      </c>
      <c r="G174" t="s">
        <v>8223</v>
      </c>
      <c r="H174" t="s">
        <v>8245</v>
      </c>
      <c r="I174">
        <v>1466557557</v>
      </c>
      <c r="J174">
        <v>1463965557</v>
      </c>
      <c r="K174" t="b">
        <v>0</v>
      </c>
      <c r="L174">
        <v>38</v>
      </c>
      <c r="M174" t="b">
        <v>1</v>
      </c>
      <c r="N174" t="s">
        <v>8269</v>
      </c>
      <c r="O174">
        <v>101</v>
      </c>
      <c r="P174">
        <v>66.45</v>
      </c>
      <c r="Q174" s="11" t="s">
        <v>8315</v>
      </c>
      <c r="R174" t="s">
        <v>8316</v>
      </c>
      <c r="S174" s="15">
        <v>42513.045798611114</v>
      </c>
      <c r="T174" s="15">
        <v>42543.045798611114</v>
      </c>
    </row>
    <row r="175" spans="1:20" ht="192" x14ac:dyDescent="0.2">
      <c r="A175">
        <v>3321</v>
      </c>
      <c r="B175" s="3" t="s">
        <v>3321</v>
      </c>
      <c r="C175" s="3" t="s">
        <v>7431</v>
      </c>
      <c r="D175" s="6">
        <v>500</v>
      </c>
      <c r="E175" s="8">
        <v>537</v>
      </c>
      <c r="F175" t="s">
        <v>8218</v>
      </c>
      <c r="G175" t="s">
        <v>8223</v>
      </c>
      <c r="H175" t="s">
        <v>8245</v>
      </c>
      <c r="I175">
        <v>1413431940</v>
      </c>
      <c r="J175">
        <v>1412216665</v>
      </c>
      <c r="K175" t="b">
        <v>0</v>
      </c>
      <c r="L175">
        <v>15</v>
      </c>
      <c r="M175" t="b">
        <v>1</v>
      </c>
      <c r="N175" t="s">
        <v>8269</v>
      </c>
      <c r="O175">
        <v>107</v>
      </c>
      <c r="P175">
        <v>35.799999999999997</v>
      </c>
      <c r="Q175" s="11" t="s">
        <v>8315</v>
      </c>
      <c r="R175" t="s">
        <v>8316</v>
      </c>
      <c r="S175" s="15">
        <v>41914.100289351853</v>
      </c>
      <c r="T175" s="15">
        <v>41928.165972222225</v>
      </c>
    </row>
    <row r="176" spans="1:20" ht="192" x14ac:dyDescent="0.2">
      <c r="A176">
        <v>3322</v>
      </c>
      <c r="B176" s="3" t="s">
        <v>3322</v>
      </c>
      <c r="C176" s="3" t="s">
        <v>7432</v>
      </c>
      <c r="D176" s="6">
        <v>3300</v>
      </c>
      <c r="E176" s="8">
        <v>3350</v>
      </c>
      <c r="F176" t="s">
        <v>8218</v>
      </c>
      <c r="G176" t="s">
        <v>8223</v>
      </c>
      <c r="H176" t="s">
        <v>8245</v>
      </c>
      <c r="I176">
        <v>1466567700</v>
      </c>
      <c r="J176">
        <v>1464653696</v>
      </c>
      <c r="K176" t="b">
        <v>0</v>
      </c>
      <c r="L176">
        <v>23</v>
      </c>
      <c r="M176" t="b">
        <v>1</v>
      </c>
      <c r="N176" t="s">
        <v>8269</v>
      </c>
      <c r="O176">
        <v>102</v>
      </c>
      <c r="P176">
        <v>145.65</v>
      </c>
      <c r="Q176" s="11" t="s">
        <v>8315</v>
      </c>
      <c r="R176" t="s">
        <v>8316</v>
      </c>
      <c r="S176" s="15">
        <v>42521.010370370372</v>
      </c>
      <c r="T176" s="15">
        <v>42543.163194444445</v>
      </c>
    </row>
    <row r="177" spans="1:20" ht="208" x14ac:dyDescent="0.2">
      <c r="A177">
        <v>3326</v>
      </c>
      <c r="B177" s="3" t="s">
        <v>3326</v>
      </c>
      <c r="C177" s="3" t="s">
        <v>7436</v>
      </c>
      <c r="D177" s="6">
        <v>8000</v>
      </c>
      <c r="E177" s="8">
        <v>8110</v>
      </c>
      <c r="F177" t="s">
        <v>8218</v>
      </c>
      <c r="G177" t="s">
        <v>8223</v>
      </c>
      <c r="H177" t="s">
        <v>8245</v>
      </c>
      <c r="I177">
        <v>1425830905</v>
      </c>
      <c r="J177">
        <v>1423242505</v>
      </c>
      <c r="K177" t="b">
        <v>0</v>
      </c>
      <c r="L177">
        <v>57</v>
      </c>
      <c r="M177" t="b">
        <v>1</v>
      </c>
      <c r="N177" t="s">
        <v>8269</v>
      </c>
      <c r="O177">
        <v>101</v>
      </c>
      <c r="P177">
        <v>142.28</v>
      </c>
      <c r="Q177" s="11" t="s">
        <v>8315</v>
      </c>
      <c r="R177" t="s">
        <v>8316</v>
      </c>
      <c r="S177" s="15">
        <v>42041.714178240742</v>
      </c>
      <c r="T177" s="15">
        <v>42071.67251157407</v>
      </c>
    </row>
    <row r="178" spans="1:20" ht="192" x14ac:dyDescent="0.2">
      <c r="A178">
        <v>3328</v>
      </c>
      <c r="B178" s="3" t="s">
        <v>3328</v>
      </c>
      <c r="C178" s="3" t="s">
        <v>7438</v>
      </c>
      <c r="D178" s="6">
        <v>1800</v>
      </c>
      <c r="E178" s="8">
        <v>2635</v>
      </c>
      <c r="F178" t="s">
        <v>8218</v>
      </c>
      <c r="G178" t="s">
        <v>8223</v>
      </c>
      <c r="H178" t="s">
        <v>8245</v>
      </c>
      <c r="I178">
        <v>1404522000</v>
      </c>
      <c r="J178">
        <v>1404308883</v>
      </c>
      <c r="K178" t="b">
        <v>0</v>
      </c>
      <c r="L178">
        <v>9</v>
      </c>
      <c r="M178" t="b">
        <v>1</v>
      </c>
      <c r="N178" t="s">
        <v>8269</v>
      </c>
      <c r="O178">
        <v>146</v>
      </c>
      <c r="P178">
        <v>292.77999999999997</v>
      </c>
      <c r="Q178" s="11" t="s">
        <v>8315</v>
      </c>
      <c r="R178" t="s">
        <v>8316</v>
      </c>
      <c r="S178" s="15">
        <v>41822.57503472222</v>
      </c>
      <c r="T178" s="15">
        <v>41825.041666666664</v>
      </c>
    </row>
    <row r="179" spans="1:20" ht="192" x14ac:dyDescent="0.2">
      <c r="A179">
        <v>3331</v>
      </c>
      <c r="B179" s="3" t="s">
        <v>3331</v>
      </c>
      <c r="C179" s="3" t="s">
        <v>7441</v>
      </c>
      <c r="D179" s="6">
        <v>5000</v>
      </c>
      <c r="E179" s="8">
        <v>5226</v>
      </c>
      <c r="F179" t="s">
        <v>8218</v>
      </c>
      <c r="G179" t="s">
        <v>8223</v>
      </c>
      <c r="H179" t="s">
        <v>8245</v>
      </c>
      <c r="I179">
        <v>1444149886</v>
      </c>
      <c r="J179">
        <v>1441125886</v>
      </c>
      <c r="K179" t="b">
        <v>0</v>
      </c>
      <c r="L179">
        <v>65</v>
      </c>
      <c r="M179" t="b">
        <v>1</v>
      </c>
      <c r="N179" t="s">
        <v>8269</v>
      </c>
      <c r="O179">
        <v>105</v>
      </c>
      <c r="P179">
        <v>80.400000000000006</v>
      </c>
      <c r="Q179" s="11" t="s">
        <v>8315</v>
      </c>
      <c r="R179" t="s">
        <v>8316</v>
      </c>
      <c r="S179" s="15">
        <v>42248.697754629626</v>
      </c>
      <c r="T179" s="15">
        <v>42283.697754629626</v>
      </c>
    </row>
    <row r="180" spans="1:20" ht="192" x14ac:dyDescent="0.2">
      <c r="A180">
        <v>3332</v>
      </c>
      <c r="B180" s="3" t="s">
        <v>3332</v>
      </c>
      <c r="C180" s="3" t="s">
        <v>7442</v>
      </c>
      <c r="D180" s="6">
        <v>6000</v>
      </c>
      <c r="E180" s="8">
        <v>6000</v>
      </c>
      <c r="F180" t="s">
        <v>8218</v>
      </c>
      <c r="G180" t="s">
        <v>8223</v>
      </c>
      <c r="H180" t="s">
        <v>8245</v>
      </c>
      <c r="I180">
        <v>1405802330</v>
      </c>
      <c r="J180">
        <v>1403210330</v>
      </c>
      <c r="K180" t="b">
        <v>0</v>
      </c>
      <c r="L180">
        <v>83</v>
      </c>
      <c r="M180" t="b">
        <v>1</v>
      </c>
      <c r="N180" t="s">
        <v>8269</v>
      </c>
      <c r="O180">
        <v>100</v>
      </c>
      <c r="P180">
        <v>72.290000000000006</v>
      </c>
      <c r="Q180" s="11" t="s">
        <v>8315</v>
      </c>
      <c r="R180" t="s">
        <v>8316</v>
      </c>
      <c r="S180" s="15">
        <v>41809.860300925924</v>
      </c>
      <c r="T180" s="15">
        <v>41839.860300925924</v>
      </c>
    </row>
    <row r="181" spans="1:20" ht="208" x14ac:dyDescent="0.2">
      <c r="A181">
        <v>3333</v>
      </c>
      <c r="B181" s="3" t="s">
        <v>3333</v>
      </c>
      <c r="C181" s="3" t="s">
        <v>7443</v>
      </c>
      <c r="D181" s="6">
        <v>3500</v>
      </c>
      <c r="E181" s="8">
        <v>3660</v>
      </c>
      <c r="F181" t="s">
        <v>8218</v>
      </c>
      <c r="G181" t="s">
        <v>8223</v>
      </c>
      <c r="H181" t="s">
        <v>8245</v>
      </c>
      <c r="I181">
        <v>1434384880</v>
      </c>
      <c r="J181">
        <v>1432484080</v>
      </c>
      <c r="K181" t="b">
        <v>0</v>
      </c>
      <c r="L181">
        <v>111</v>
      </c>
      <c r="M181" t="b">
        <v>1</v>
      </c>
      <c r="N181" t="s">
        <v>8269</v>
      </c>
      <c r="O181">
        <v>105</v>
      </c>
      <c r="P181">
        <v>32.97</v>
      </c>
      <c r="Q181" s="11" t="s">
        <v>8315</v>
      </c>
      <c r="R181" t="s">
        <v>8316</v>
      </c>
      <c r="S181" s="15">
        <v>42148.676851851851</v>
      </c>
      <c r="T181" s="15">
        <v>42170.676851851851</v>
      </c>
    </row>
    <row r="182" spans="1:20" ht="144" x14ac:dyDescent="0.2">
      <c r="A182">
        <v>3334</v>
      </c>
      <c r="B182" s="3" t="s">
        <v>3334</v>
      </c>
      <c r="C182" s="3" t="s">
        <v>7444</v>
      </c>
      <c r="D182" s="6">
        <v>3871</v>
      </c>
      <c r="E182" s="8">
        <v>5366</v>
      </c>
      <c r="F182" t="s">
        <v>8218</v>
      </c>
      <c r="G182" t="s">
        <v>8223</v>
      </c>
      <c r="H182" t="s">
        <v>8245</v>
      </c>
      <c r="I182">
        <v>1438259422</v>
      </c>
      <c r="J182">
        <v>1435667422</v>
      </c>
      <c r="K182" t="b">
        <v>0</v>
      </c>
      <c r="L182">
        <v>46</v>
      </c>
      <c r="M182" t="b">
        <v>1</v>
      </c>
      <c r="N182" t="s">
        <v>8269</v>
      </c>
      <c r="O182">
        <v>139</v>
      </c>
      <c r="P182">
        <v>116.65</v>
      </c>
      <c r="Q182" s="11" t="s">
        <v>8315</v>
      </c>
      <c r="R182" t="s">
        <v>8316</v>
      </c>
      <c r="S182" s="15">
        <v>42185.521087962959</v>
      </c>
      <c r="T182" s="15">
        <v>42215.521087962959</v>
      </c>
    </row>
    <row r="183" spans="1:20" ht="112" x14ac:dyDescent="0.2">
      <c r="A183">
        <v>3338</v>
      </c>
      <c r="B183" s="3" t="s">
        <v>3338</v>
      </c>
      <c r="C183" s="3" t="s">
        <v>7448</v>
      </c>
      <c r="D183" s="6">
        <v>15000</v>
      </c>
      <c r="E183" s="8">
        <v>15327</v>
      </c>
      <c r="F183" t="s">
        <v>8218</v>
      </c>
      <c r="G183" t="s">
        <v>8223</v>
      </c>
      <c r="H183" t="s">
        <v>8245</v>
      </c>
      <c r="I183">
        <v>1487944080</v>
      </c>
      <c r="J183">
        <v>1486129680</v>
      </c>
      <c r="K183" t="b">
        <v>0</v>
      </c>
      <c r="L183">
        <v>112</v>
      </c>
      <c r="M183" t="b">
        <v>1</v>
      </c>
      <c r="N183" t="s">
        <v>8269</v>
      </c>
      <c r="O183">
        <v>102</v>
      </c>
      <c r="P183">
        <v>136.85</v>
      </c>
      <c r="Q183" s="11" t="s">
        <v>8315</v>
      </c>
      <c r="R183" t="s">
        <v>8316</v>
      </c>
      <c r="S183" s="15">
        <v>42769.574999999997</v>
      </c>
      <c r="T183" s="15">
        <v>42790.574999999997</v>
      </c>
    </row>
    <row r="184" spans="1:20" ht="160" x14ac:dyDescent="0.2">
      <c r="A184">
        <v>3339</v>
      </c>
      <c r="B184" s="3" t="s">
        <v>3339</v>
      </c>
      <c r="C184" s="3" t="s">
        <v>7449</v>
      </c>
      <c r="D184" s="6">
        <v>8000</v>
      </c>
      <c r="E184" s="8">
        <v>8348</v>
      </c>
      <c r="F184" t="s">
        <v>8218</v>
      </c>
      <c r="G184" t="s">
        <v>8223</v>
      </c>
      <c r="H184" t="s">
        <v>8245</v>
      </c>
      <c r="I184">
        <v>1469721518</v>
      </c>
      <c r="J184">
        <v>1467129518</v>
      </c>
      <c r="K184" t="b">
        <v>0</v>
      </c>
      <c r="L184">
        <v>47</v>
      </c>
      <c r="M184" t="b">
        <v>1</v>
      </c>
      <c r="N184" t="s">
        <v>8269</v>
      </c>
      <c r="O184">
        <v>104</v>
      </c>
      <c r="P184">
        <v>177.62</v>
      </c>
      <c r="Q184" s="11" t="s">
        <v>8315</v>
      </c>
      <c r="R184" t="s">
        <v>8316</v>
      </c>
      <c r="S184" s="15">
        <v>42549.665717592594</v>
      </c>
      <c r="T184" s="15">
        <v>42579.665717592594</v>
      </c>
    </row>
    <row r="185" spans="1:20" ht="208" x14ac:dyDescent="0.2">
      <c r="A185">
        <v>3340</v>
      </c>
      <c r="B185" s="3" t="s">
        <v>3340</v>
      </c>
      <c r="C185" s="3" t="s">
        <v>7450</v>
      </c>
      <c r="D185" s="6">
        <v>3000</v>
      </c>
      <c r="E185" s="8">
        <v>4145</v>
      </c>
      <c r="F185" t="s">
        <v>8218</v>
      </c>
      <c r="G185" t="s">
        <v>8223</v>
      </c>
      <c r="H185" t="s">
        <v>8245</v>
      </c>
      <c r="I185">
        <v>1481066554</v>
      </c>
      <c r="J185">
        <v>1478906554</v>
      </c>
      <c r="K185" t="b">
        <v>0</v>
      </c>
      <c r="L185">
        <v>38</v>
      </c>
      <c r="M185" t="b">
        <v>1</v>
      </c>
      <c r="N185" t="s">
        <v>8269</v>
      </c>
      <c r="O185">
        <v>138</v>
      </c>
      <c r="P185">
        <v>109.08</v>
      </c>
      <c r="Q185" s="11" t="s">
        <v>8315</v>
      </c>
      <c r="R185" t="s">
        <v>8316</v>
      </c>
      <c r="S185" s="15">
        <v>42685.974004629628</v>
      </c>
      <c r="T185" s="15">
        <v>42710.974004629628</v>
      </c>
    </row>
    <row r="186" spans="1:20" ht="144" x14ac:dyDescent="0.2">
      <c r="A186">
        <v>3342</v>
      </c>
      <c r="B186" s="3" t="s">
        <v>3342</v>
      </c>
      <c r="C186" s="3" t="s">
        <v>7452</v>
      </c>
      <c r="D186" s="6">
        <v>6000</v>
      </c>
      <c r="E186" s="8">
        <v>6100</v>
      </c>
      <c r="F186" t="s">
        <v>8218</v>
      </c>
      <c r="G186" t="s">
        <v>8223</v>
      </c>
      <c r="H186" t="s">
        <v>8245</v>
      </c>
      <c r="I186">
        <v>1427864340</v>
      </c>
      <c r="J186">
        <v>1425020810</v>
      </c>
      <c r="K186" t="b">
        <v>0</v>
      </c>
      <c r="L186">
        <v>78</v>
      </c>
      <c r="M186" t="b">
        <v>1</v>
      </c>
      <c r="N186" t="s">
        <v>8269</v>
      </c>
      <c r="O186">
        <v>102</v>
      </c>
      <c r="P186">
        <v>78.209999999999994</v>
      </c>
      <c r="Q186" s="11" t="s">
        <v>8315</v>
      </c>
      <c r="R186" t="s">
        <v>8316</v>
      </c>
      <c r="S186" s="15">
        <v>42062.296412037031</v>
      </c>
      <c r="T186" s="15">
        <v>42095.207638888889</v>
      </c>
    </row>
    <row r="187" spans="1:20" ht="224" x14ac:dyDescent="0.2">
      <c r="A187">
        <v>3344</v>
      </c>
      <c r="B187" s="3" t="s">
        <v>3344</v>
      </c>
      <c r="C187" s="3" t="s">
        <v>7454</v>
      </c>
      <c r="D187" s="6">
        <v>4500</v>
      </c>
      <c r="E187" s="8">
        <v>4565</v>
      </c>
      <c r="F187" t="s">
        <v>8218</v>
      </c>
      <c r="G187" t="s">
        <v>8223</v>
      </c>
      <c r="H187" t="s">
        <v>8245</v>
      </c>
      <c r="I187">
        <v>1409374093</v>
      </c>
      <c r="J187">
        <v>1406782093</v>
      </c>
      <c r="K187" t="b">
        <v>0</v>
      </c>
      <c r="L187">
        <v>40</v>
      </c>
      <c r="M187" t="b">
        <v>1</v>
      </c>
      <c r="N187" t="s">
        <v>8269</v>
      </c>
      <c r="O187">
        <v>101</v>
      </c>
      <c r="P187">
        <v>114.13</v>
      </c>
      <c r="Q187" s="11" t="s">
        <v>8315</v>
      </c>
      <c r="R187" t="s">
        <v>8316</v>
      </c>
      <c r="S187" s="15">
        <v>41851.200150462959</v>
      </c>
      <c r="T187" s="15">
        <v>41881.200150462959</v>
      </c>
    </row>
    <row r="188" spans="1:20" ht="208" x14ac:dyDescent="0.2">
      <c r="A188">
        <v>3345</v>
      </c>
      <c r="B188" s="3" t="s">
        <v>3345</v>
      </c>
      <c r="C188" s="3" t="s">
        <v>7455</v>
      </c>
      <c r="D188" s="6">
        <v>500</v>
      </c>
      <c r="E188" s="8">
        <v>650</v>
      </c>
      <c r="F188" t="s">
        <v>8218</v>
      </c>
      <c r="G188" t="s">
        <v>8223</v>
      </c>
      <c r="H188" t="s">
        <v>8245</v>
      </c>
      <c r="I188">
        <v>1429317420</v>
      </c>
      <c r="J188">
        <v>1424226768</v>
      </c>
      <c r="K188" t="b">
        <v>0</v>
      </c>
      <c r="L188">
        <v>13</v>
      </c>
      <c r="M188" t="b">
        <v>1</v>
      </c>
      <c r="N188" t="s">
        <v>8269</v>
      </c>
      <c r="O188">
        <v>130</v>
      </c>
      <c r="P188">
        <v>50</v>
      </c>
      <c r="Q188" s="11" t="s">
        <v>8315</v>
      </c>
      <c r="R188" t="s">
        <v>8316</v>
      </c>
      <c r="S188" s="15">
        <v>42053.106111111112</v>
      </c>
      <c r="T188" s="15">
        <v>42112.025694444441</v>
      </c>
    </row>
    <row r="189" spans="1:20" ht="192" x14ac:dyDescent="0.2">
      <c r="A189">
        <v>3346</v>
      </c>
      <c r="B189" s="3" t="s">
        <v>3346</v>
      </c>
      <c r="C189" s="3" t="s">
        <v>7456</v>
      </c>
      <c r="D189" s="6">
        <v>1500</v>
      </c>
      <c r="E189" s="8">
        <v>1650</v>
      </c>
      <c r="F189" t="s">
        <v>8218</v>
      </c>
      <c r="G189" t="s">
        <v>8223</v>
      </c>
      <c r="H189" t="s">
        <v>8245</v>
      </c>
      <c r="I189">
        <v>1424910910</v>
      </c>
      <c r="J189">
        <v>1424306110</v>
      </c>
      <c r="K189" t="b">
        <v>0</v>
      </c>
      <c r="L189">
        <v>18</v>
      </c>
      <c r="M189" t="b">
        <v>1</v>
      </c>
      <c r="N189" t="s">
        <v>8269</v>
      </c>
      <c r="O189">
        <v>110</v>
      </c>
      <c r="P189">
        <v>91.67</v>
      </c>
      <c r="Q189" s="11" t="s">
        <v>8315</v>
      </c>
      <c r="R189" t="s">
        <v>8316</v>
      </c>
      <c r="S189" s="15">
        <v>42054.024421296301</v>
      </c>
      <c r="T189" s="15">
        <v>42061.024421296301</v>
      </c>
    </row>
    <row r="190" spans="1:20" ht="224" x14ac:dyDescent="0.2">
      <c r="A190">
        <v>3348</v>
      </c>
      <c r="B190" s="3" t="s">
        <v>3266</v>
      </c>
      <c r="C190" s="3" t="s">
        <v>7458</v>
      </c>
      <c r="D190" s="6">
        <v>5500</v>
      </c>
      <c r="E190" s="8">
        <v>5516</v>
      </c>
      <c r="F190" t="s">
        <v>8218</v>
      </c>
      <c r="G190" t="s">
        <v>8223</v>
      </c>
      <c r="H190" t="s">
        <v>8245</v>
      </c>
      <c r="I190">
        <v>1461988740</v>
      </c>
      <c r="J190">
        <v>1459949080</v>
      </c>
      <c r="K190" t="b">
        <v>0</v>
      </c>
      <c r="L190">
        <v>79</v>
      </c>
      <c r="M190" t="b">
        <v>1</v>
      </c>
      <c r="N190" t="s">
        <v>8269</v>
      </c>
      <c r="O190">
        <v>100</v>
      </c>
      <c r="P190">
        <v>69.819999999999993</v>
      </c>
      <c r="Q190" s="11" t="s">
        <v>8315</v>
      </c>
      <c r="R190" t="s">
        <v>8316</v>
      </c>
      <c r="S190" s="15">
        <v>42466.558796296296</v>
      </c>
      <c r="T190" s="15">
        <v>42490.165972222225</v>
      </c>
    </row>
    <row r="191" spans="1:20" ht="224" x14ac:dyDescent="0.2">
      <c r="A191">
        <v>3349</v>
      </c>
      <c r="B191" s="3" t="s">
        <v>3348</v>
      </c>
      <c r="C191" s="3" t="s">
        <v>7459</v>
      </c>
      <c r="D191" s="6">
        <v>1000</v>
      </c>
      <c r="E191" s="8">
        <v>1534</v>
      </c>
      <c r="F191" t="s">
        <v>8218</v>
      </c>
      <c r="G191" t="s">
        <v>8223</v>
      </c>
      <c r="H191" t="s">
        <v>8245</v>
      </c>
      <c r="I191">
        <v>1465837200</v>
      </c>
      <c r="J191">
        <v>1463971172</v>
      </c>
      <c r="K191" t="b">
        <v>0</v>
      </c>
      <c r="L191">
        <v>14</v>
      </c>
      <c r="M191" t="b">
        <v>1</v>
      </c>
      <c r="N191" t="s">
        <v>8269</v>
      </c>
      <c r="O191">
        <v>153</v>
      </c>
      <c r="P191">
        <v>109.57</v>
      </c>
      <c r="Q191" s="11" t="s">
        <v>8315</v>
      </c>
      <c r="R191" t="s">
        <v>8316</v>
      </c>
      <c r="S191" s="15">
        <v>42513.110787037032</v>
      </c>
      <c r="T191" s="15">
        <v>42534.708333333328</v>
      </c>
    </row>
    <row r="192" spans="1:20" ht="160" x14ac:dyDescent="0.2">
      <c r="A192">
        <v>3354</v>
      </c>
      <c r="B192" s="3" t="s">
        <v>3353</v>
      </c>
      <c r="C192" s="3" t="s">
        <v>7464</v>
      </c>
      <c r="D192" s="6">
        <v>3000</v>
      </c>
      <c r="E192" s="8">
        <v>3058</v>
      </c>
      <c r="F192" t="s">
        <v>8218</v>
      </c>
      <c r="G192" t="s">
        <v>8223</v>
      </c>
      <c r="H192" t="s">
        <v>8245</v>
      </c>
      <c r="I192">
        <v>1446091260</v>
      </c>
      <c r="J192">
        <v>1443029206</v>
      </c>
      <c r="K192" t="b">
        <v>0</v>
      </c>
      <c r="L192">
        <v>55</v>
      </c>
      <c r="M192" t="b">
        <v>1</v>
      </c>
      <c r="N192" t="s">
        <v>8269</v>
      </c>
      <c r="O192">
        <v>102</v>
      </c>
      <c r="P192">
        <v>55.6</v>
      </c>
      <c r="Q192" s="11" t="s">
        <v>8315</v>
      </c>
      <c r="R192" t="s">
        <v>8316</v>
      </c>
      <c r="S192" s="15">
        <v>42270.7269212963</v>
      </c>
      <c r="T192" s="15">
        <v>42306.167361111111</v>
      </c>
    </row>
    <row r="193" spans="1:20" ht="192" x14ac:dyDescent="0.2">
      <c r="A193">
        <v>3358</v>
      </c>
      <c r="B193" s="3" t="s">
        <v>3357</v>
      </c>
      <c r="C193" s="3" t="s">
        <v>7468</v>
      </c>
      <c r="D193" s="6">
        <v>10000</v>
      </c>
      <c r="E193" s="8">
        <v>10299</v>
      </c>
      <c r="F193" t="s">
        <v>8218</v>
      </c>
      <c r="G193" t="s">
        <v>8223</v>
      </c>
      <c r="H193" t="s">
        <v>8245</v>
      </c>
      <c r="I193">
        <v>1416385679</v>
      </c>
      <c r="J193">
        <v>1413790079</v>
      </c>
      <c r="K193" t="b">
        <v>0</v>
      </c>
      <c r="L193">
        <v>162</v>
      </c>
      <c r="M193" t="b">
        <v>1</v>
      </c>
      <c r="N193" t="s">
        <v>8269</v>
      </c>
      <c r="O193">
        <v>103</v>
      </c>
      <c r="P193">
        <v>63.57</v>
      </c>
      <c r="Q193" s="11" t="s">
        <v>8315</v>
      </c>
      <c r="R193" t="s">
        <v>8316</v>
      </c>
      <c r="S193" s="15">
        <v>41932.311099537037</v>
      </c>
      <c r="T193" s="15">
        <v>41962.352766203709</v>
      </c>
    </row>
    <row r="194" spans="1:20" ht="128" x14ac:dyDescent="0.2">
      <c r="A194">
        <v>3359</v>
      </c>
      <c r="B194" s="3" t="s">
        <v>3358</v>
      </c>
      <c r="C194" s="3" t="s">
        <v>7469</v>
      </c>
      <c r="D194" s="6">
        <v>4000</v>
      </c>
      <c r="E194" s="8">
        <v>4250</v>
      </c>
      <c r="F194" t="s">
        <v>8218</v>
      </c>
      <c r="G194" t="s">
        <v>8223</v>
      </c>
      <c r="H194" t="s">
        <v>8245</v>
      </c>
      <c r="I194">
        <v>1487985734</v>
      </c>
      <c r="J194">
        <v>1484097734</v>
      </c>
      <c r="K194" t="b">
        <v>0</v>
      </c>
      <c r="L194">
        <v>23</v>
      </c>
      <c r="M194" t="b">
        <v>1</v>
      </c>
      <c r="N194" t="s">
        <v>8269</v>
      </c>
      <c r="O194">
        <v>106</v>
      </c>
      <c r="P194">
        <v>184.78</v>
      </c>
      <c r="Q194" s="11" t="s">
        <v>8315</v>
      </c>
      <c r="R194" t="s">
        <v>8316</v>
      </c>
      <c r="S194" s="15">
        <v>42746.057106481487</v>
      </c>
      <c r="T194" s="15">
        <v>42791.057106481487</v>
      </c>
    </row>
    <row r="195" spans="1:20" ht="208" x14ac:dyDescent="0.2">
      <c r="A195">
        <v>3361</v>
      </c>
      <c r="B195" s="3" t="s">
        <v>3360</v>
      </c>
      <c r="C195" s="3" t="s">
        <v>7471</v>
      </c>
      <c r="D195" s="6">
        <v>5000</v>
      </c>
      <c r="E195" s="8">
        <v>5673</v>
      </c>
      <c r="F195" t="s">
        <v>8218</v>
      </c>
      <c r="G195" t="s">
        <v>8223</v>
      </c>
      <c r="H195" t="s">
        <v>8245</v>
      </c>
      <c r="I195">
        <v>1409587140</v>
      </c>
      <c r="J195">
        <v>1408062990</v>
      </c>
      <c r="K195" t="b">
        <v>0</v>
      </c>
      <c r="L195">
        <v>68</v>
      </c>
      <c r="M195" t="b">
        <v>1</v>
      </c>
      <c r="N195" t="s">
        <v>8269</v>
      </c>
      <c r="O195">
        <v>113</v>
      </c>
      <c r="P195">
        <v>83.43</v>
      </c>
      <c r="Q195" s="11" t="s">
        <v>8315</v>
      </c>
      <c r="R195" t="s">
        <v>8316</v>
      </c>
      <c r="S195" s="15">
        <v>41866.025347222225</v>
      </c>
      <c r="T195" s="15">
        <v>41883.665972222225</v>
      </c>
    </row>
    <row r="196" spans="1:20" ht="208" x14ac:dyDescent="0.2">
      <c r="A196">
        <v>3362</v>
      </c>
      <c r="B196" s="3" t="s">
        <v>3361</v>
      </c>
      <c r="C196" s="3" t="s">
        <v>7472</v>
      </c>
      <c r="D196" s="6">
        <v>500</v>
      </c>
      <c r="E196" s="8">
        <v>1090</v>
      </c>
      <c r="F196" t="s">
        <v>8218</v>
      </c>
      <c r="G196" t="s">
        <v>8223</v>
      </c>
      <c r="H196" t="s">
        <v>8245</v>
      </c>
      <c r="I196">
        <v>1425704100</v>
      </c>
      <c r="J196">
        <v>1424484717</v>
      </c>
      <c r="K196" t="b">
        <v>0</v>
      </c>
      <c r="L196">
        <v>20</v>
      </c>
      <c r="M196" t="b">
        <v>1</v>
      </c>
      <c r="N196" t="s">
        <v>8269</v>
      </c>
      <c r="O196">
        <v>218</v>
      </c>
      <c r="P196">
        <v>54.5</v>
      </c>
      <c r="Q196" s="11" t="s">
        <v>8315</v>
      </c>
      <c r="R196" t="s">
        <v>8316</v>
      </c>
      <c r="S196" s="15">
        <v>42056.091631944444</v>
      </c>
      <c r="T196" s="15">
        <v>42070.204861111109</v>
      </c>
    </row>
    <row r="197" spans="1:20" ht="176" x14ac:dyDescent="0.2">
      <c r="A197">
        <v>3363</v>
      </c>
      <c r="B197" s="3" t="s">
        <v>3362</v>
      </c>
      <c r="C197" s="3" t="s">
        <v>7473</v>
      </c>
      <c r="D197" s="6">
        <v>7750</v>
      </c>
      <c r="E197" s="8">
        <v>7860</v>
      </c>
      <c r="F197" t="s">
        <v>8218</v>
      </c>
      <c r="G197" t="s">
        <v>8223</v>
      </c>
      <c r="H197" t="s">
        <v>8245</v>
      </c>
      <c r="I197">
        <v>1408464000</v>
      </c>
      <c r="J197">
        <v>1406831445</v>
      </c>
      <c r="K197" t="b">
        <v>0</v>
      </c>
      <c r="L197">
        <v>26</v>
      </c>
      <c r="M197" t="b">
        <v>1</v>
      </c>
      <c r="N197" t="s">
        <v>8269</v>
      </c>
      <c r="O197">
        <v>101</v>
      </c>
      <c r="P197">
        <v>302.31</v>
      </c>
      <c r="Q197" s="11" t="s">
        <v>8315</v>
      </c>
      <c r="R197" t="s">
        <v>8316</v>
      </c>
      <c r="S197" s="15">
        <v>41851.771354166667</v>
      </c>
      <c r="T197" s="15">
        <v>41870.666666666664</v>
      </c>
    </row>
    <row r="198" spans="1:20" ht="224" x14ac:dyDescent="0.2">
      <c r="A198">
        <v>3365</v>
      </c>
      <c r="B198" s="3" t="s">
        <v>3364</v>
      </c>
      <c r="C198" s="3" t="s">
        <v>7475</v>
      </c>
      <c r="D198" s="6">
        <v>2500</v>
      </c>
      <c r="E198" s="8">
        <v>2600</v>
      </c>
      <c r="F198" t="s">
        <v>8218</v>
      </c>
      <c r="G198" t="s">
        <v>8223</v>
      </c>
      <c r="H198" t="s">
        <v>8245</v>
      </c>
      <c r="I198">
        <v>1449973592</v>
      </c>
      <c r="J198">
        <v>1447381592</v>
      </c>
      <c r="K198" t="b">
        <v>0</v>
      </c>
      <c r="L198">
        <v>3</v>
      </c>
      <c r="M198" t="b">
        <v>1</v>
      </c>
      <c r="N198" t="s">
        <v>8269</v>
      </c>
      <c r="O198">
        <v>104</v>
      </c>
      <c r="P198">
        <v>866.67</v>
      </c>
      <c r="Q198" s="11" t="s">
        <v>8315</v>
      </c>
      <c r="R198" t="s">
        <v>8316</v>
      </c>
      <c r="S198" s="15">
        <v>42321.101759259262</v>
      </c>
      <c r="T198" s="15">
        <v>42351.101759259262</v>
      </c>
    </row>
    <row r="199" spans="1:20" ht="208" x14ac:dyDescent="0.2">
      <c r="A199">
        <v>3366</v>
      </c>
      <c r="B199" s="3" t="s">
        <v>3365</v>
      </c>
      <c r="C199" s="3" t="s">
        <v>7476</v>
      </c>
      <c r="D199" s="6">
        <v>500</v>
      </c>
      <c r="E199" s="8">
        <v>1105</v>
      </c>
      <c r="F199" t="s">
        <v>8218</v>
      </c>
      <c r="G199" t="s">
        <v>8223</v>
      </c>
      <c r="H199" t="s">
        <v>8245</v>
      </c>
      <c r="I199">
        <v>1431481037</v>
      </c>
      <c r="J199">
        <v>1428889037</v>
      </c>
      <c r="K199" t="b">
        <v>0</v>
      </c>
      <c r="L199">
        <v>18</v>
      </c>
      <c r="M199" t="b">
        <v>1</v>
      </c>
      <c r="N199" t="s">
        <v>8269</v>
      </c>
      <c r="O199">
        <v>221</v>
      </c>
      <c r="P199">
        <v>61.39</v>
      </c>
      <c r="Q199" s="11" t="s">
        <v>8315</v>
      </c>
      <c r="R199" t="s">
        <v>8316</v>
      </c>
      <c r="S199" s="15">
        <v>42107.067557870367</v>
      </c>
      <c r="T199" s="15">
        <v>42137.067557870367</v>
      </c>
    </row>
    <row r="200" spans="1:20" ht="176" x14ac:dyDescent="0.2">
      <c r="A200">
        <v>3368</v>
      </c>
      <c r="B200" s="3" t="s">
        <v>3367</v>
      </c>
      <c r="C200" s="3" t="s">
        <v>7478</v>
      </c>
      <c r="D200" s="6">
        <v>1000</v>
      </c>
      <c r="E200" s="8">
        <v>1046</v>
      </c>
      <c r="F200" t="s">
        <v>8218</v>
      </c>
      <c r="G200" t="s">
        <v>8223</v>
      </c>
      <c r="H200" t="s">
        <v>8245</v>
      </c>
      <c r="I200">
        <v>1420088400</v>
      </c>
      <c r="J200">
        <v>1416977259</v>
      </c>
      <c r="K200" t="b">
        <v>0</v>
      </c>
      <c r="L200">
        <v>23</v>
      </c>
      <c r="M200" t="b">
        <v>1</v>
      </c>
      <c r="N200" t="s">
        <v>8269</v>
      </c>
      <c r="O200">
        <v>105</v>
      </c>
      <c r="P200">
        <v>45.48</v>
      </c>
      <c r="Q200" s="11" t="s">
        <v>8315</v>
      </c>
      <c r="R200" t="s">
        <v>8316</v>
      </c>
      <c r="S200" s="15">
        <v>41969.199756944443</v>
      </c>
      <c r="T200" s="15">
        <v>42005.208333333328</v>
      </c>
    </row>
    <row r="201" spans="1:20" ht="112" x14ac:dyDescent="0.2">
      <c r="A201">
        <v>3370</v>
      </c>
      <c r="B201" s="3" t="s">
        <v>3369</v>
      </c>
      <c r="C201" s="3" t="s">
        <v>7480</v>
      </c>
      <c r="D201" s="6">
        <v>1500</v>
      </c>
      <c r="E201" s="8">
        <v>1766</v>
      </c>
      <c r="F201" t="s">
        <v>8218</v>
      </c>
      <c r="G201" t="s">
        <v>8223</v>
      </c>
      <c r="H201" t="s">
        <v>8245</v>
      </c>
      <c r="I201">
        <v>1481961600</v>
      </c>
      <c r="J201">
        <v>1479283285</v>
      </c>
      <c r="K201" t="b">
        <v>0</v>
      </c>
      <c r="L201">
        <v>26</v>
      </c>
      <c r="M201" t="b">
        <v>1</v>
      </c>
      <c r="N201" t="s">
        <v>8269</v>
      </c>
      <c r="O201">
        <v>118</v>
      </c>
      <c r="P201">
        <v>67.92</v>
      </c>
      <c r="Q201" s="11" t="s">
        <v>8315</v>
      </c>
      <c r="R201" t="s">
        <v>8316</v>
      </c>
      <c r="S201" s="15">
        <v>42690.334317129629</v>
      </c>
      <c r="T201" s="15">
        <v>42721.333333333328</v>
      </c>
    </row>
    <row r="202" spans="1:20" ht="128" x14ac:dyDescent="0.2">
      <c r="A202">
        <v>3371</v>
      </c>
      <c r="B202" s="3" t="s">
        <v>3370</v>
      </c>
      <c r="C202" s="3" t="s">
        <v>7481</v>
      </c>
      <c r="D202" s="6">
        <v>200</v>
      </c>
      <c r="E202" s="8">
        <v>277</v>
      </c>
      <c r="F202" t="s">
        <v>8218</v>
      </c>
      <c r="G202" t="s">
        <v>8223</v>
      </c>
      <c r="H202" t="s">
        <v>8245</v>
      </c>
      <c r="I202">
        <v>1449089965</v>
      </c>
      <c r="J202">
        <v>1446670765</v>
      </c>
      <c r="K202" t="b">
        <v>0</v>
      </c>
      <c r="L202">
        <v>9</v>
      </c>
      <c r="M202" t="b">
        <v>1</v>
      </c>
      <c r="N202" t="s">
        <v>8269</v>
      </c>
      <c r="O202">
        <v>139</v>
      </c>
      <c r="P202">
        <v>30.78</v>
      </c>
      <c r="Q202" s="11" t="s">
        <v>8315</v>
      </c>
      <c r="R202" t="s">
        <v>8316</v>
      </c>
      <c r="S202" s="15">
        <v>42312.874594907407</v>
      </c>
      <c r="T202" s="15">
        <v>42340.874594907407</v>
      </c>
    </row>
    <row r="203" spans="1:20" ht="176" x14ac:dyDescent="0.2">
      <c r="A203">
        <v>3372</v>
      </c>
      <c r="B203" s="3" t="s">
        <v>3371</v>
      </c>
      <c r="C203" s="3" t="s">
        <v>7482</v>
      </c>
      <c r="D203" s="6">
        <v>1000</v>
      </c>
      <c r="E203" s="8">
        <v>1035</v>
      </c>
      <c r="F203" t="s">
        <v>8218</v>
      </c>
      <c r="G203" t="s">
        <v>8223</v>
      </c>
      <c r="H203" t="s">
        <v>8245</v>
      </c>
      <c r="I203">
        <v>1408942740</v>
      </c>
      <c r="J203">
        <v>1407157756</v>
      </c>
      <c r="K203" t="b">
        <v>0</v>
      </c>
      <c r="L203">
        <v>27</v>
      </c>
      <c r="M203" t="b">
        <v>1</v>
      </c>
      <c r="N203" t="s">
        <v>8269</v>
      </c>
      <c r="O203">
        <v>104</v>
      </c>
      <c r="P203">
        <v>38.33</v>
      </c>
      <c r="Q203" s="11" t="s">
        <v>8315</v>
      </c>
      <c r="R203" t="s">
        <v>8316</v>
      </c>
      <c r="S203" s="15">
        <v>41855.548101851848</v>
      </c>
      <c r="T203" s="15">
        <v>41876.207638888889</v>
      </c>
    </row>
    <row r="204" spans="1:20" ht="240" x14ac:dyDescent="0.2">
      <c r="A204">
        <v>3376</v>
      </c>
      <c r="B204" s="3" t="s">
        <v>3375</v>
      </c>
      <c r="C204" s="3" t="s">
        <v>7486</v>
      </c>
      <c r="D204" s="6">
        <v>8000</v>
      </c>
      <c r="E204" s="8">
        <v>8001</v>
      </c>
      <c r="F204" t="s">
        <v>8218</v>
      </c>
      <c r="G204" t="s">
        <v>8223</v>
      </c>
      <c r="H204" t="s">
        <v>8245</v>
      </c>
      <c r="I204">
        <v>1429976994</v>
      </c>
      <c r="J204">
        <v>1424796594</v>
      </c>
      <c r="K204" t="b">
        <v>0</v>
      </c>
      <c r="L204">
        <v>19</v>
      </c>
      <c r="M204" t="b">
        <v>1</v>
      </c>
      <c r="N204" t="s">
        <v>8269</v>
      </c>
      <c r="O204">
        <v>100</v>
      </c>
      <c r="P204">
        <v>421.11</v>
      </c>
      <c r="Q204" s="11" t="s">
        <v>8315</v>
      </c>
      <c r="R204" t="s">
        <v>8316</v>
      </c>
      <c r="S204" s="15">
        <v>42059.701319444444</v>
      </c>
      <c r="T204" s="15">
        <v>42119.659652777773</v>
      </c>
    </row>
    <row r="205" spans="1:20" ht="192" x14ac:dyDescent="0.2">
      <c r="A205">
        <v>3380</v>
      </c>
      <c r="B205" s="3" t="s">
        <v>3379</v>
      </c>
      <c r="C205" s="3" t="s">
        <v>7490</v>
      </c>
      <c r="D205" s="6">
        <v>3000</v>
      </c>
      <c r="E205" s="8">
        <v>3133</v>
      </c>
      <c r="F205" t="s">
        <v>8218</v>
      </c>
      <c r="G205" t="s">
        <v>8223</v>
      </c>
      <c r="H205" t="s">
        <v>8245</v>
      </c>
      <c r="I205">
        <v>1417305178</v>
      </c>
      <c r="J205">
        <v>1414277578</v>
      </c>
      <c r="K205" t="b">
        <v>0</v>
      </c>
      <c r="L205">
        <v>28</v>
      </c>
      <c r="M205" t="b">
        <v>1</v>
      </c>
      <c r="N205" t="s">
        <v>8269</v>
      </c>
      <c r="O205">
        <v>104</v>
      </c>
      <c r="P205">
        <v>111.89</v>
      </c>
      <c r="Q205" s="11" t="s">
        <v>8315</v>
      </c>
      <c r="R205" t="s">
        <v>8316</v>
      </c>
      <c r="S205" s="15">
        <v>41937.95344907407</v>
      </c>
      <c r="T205" s="15">
        <v>41972.995115740734</v>
      </c>
    </row>
    <row r="206" spans="1:20" ht="208" x14ac:dyDescent="0.2">
      <c r="A206">
        <v>3381</v>
      </c>
      <c r="B206" s="3" t="s">
        <v>3380</v>
      </c>
      <c r="C206" s="3" t="s">
        <v>7491</v>
      </c>
      <c r="D206" s="6">
        <v>4000</v>
      </c>
      <c r="E206" s="8">
        <v>4090</v>
      </c>
      <c r="F206" t="s">
        <v>8218</v>
      </c>
      <c r="G206" t="s">
        <v>8223</v>
      </c>
      <c r="H206" t="s">
        <v>8245</v>
      </c>
      <c r="I206">
        <v>1426044383</v>
      </c>
      <c r="J206">
        <v>1423455983</v>
      </c>
      <c r="K206" t="b">
        <v>0</v>
      </c>
      <c r="L206">
        <v>48</v>
      </c>
      <c r="M206" t="b">
        <v>1</v>
      </c>
      <c r="N206" t="s">
        <v>8269</v>
      </c>
      <c r="O206">
        <v>102</v>
      </c>
      <c r="P206">
        <v>85.21</v>
      </c>
      <c r="Q206" s="11" t="s">
        <v>8315</v>
      </c>
      <c r="R206" t="s">
        <v>8316</v>
      </c>
      <c r="S206" s="15">
        <v>42044.184988425928</v>
      </c>
      <c r="T206" s="15">
        <v>42074.143321759257</v>
      </c>
    </row>
    <row r="207" spans="1:20" ht="192" x14ac:dyDescent="0.2">
      <c r="A207">
        <v>3383</v>
      </c>
      <c r="B207" s="3" t="s">
        <v>3382</v>
      </c>
      <c r="C207" s="3" t="s">
        <v>7493</v>
      </c>
      <c r="D207" s="6">
        <v>1750</v>
      </c>
      <c r="E207" s="8">
        <v>1955</v>
      </c>
      <c r="F207" t="s">
        <v>8218</v>
      </c>
      <c r="G207" t="s">
        <v>8223</v>
      </c>
      <c r="H207" t="s">
        <v>8245</v>
      </c>
      <c r="I207">
        <v>1466707620</v>
      </c>
      <c r="J207">
        <v>1464979620</v>
      </c>
      <c r="K207" t="b">
        <v>0</v>
      </c>
      <c r="L207">
        <v>30</v>
      </c>
      <c r="M207" t="b">
        <v>1</v>
      </c>
      <c r="N207" t="s">
        <v>8269</v>
      </c>
      <c r="O207">
        <v>112</v>
      </c>
      <c r="P207">
        <v>65.17</v>
      </c>
      <c r="Q207" s="11" t="s">
        <v>8315</v>
      </c>
      <c r="R207" t="s">
        <v>8316</v>
      </c>
      <c r="S207" s="15">
        <v>42524.782638888893</v>
      </c>
      <c r="T207" s="15">
        <v>42544.782638888893</v>
      </c>
    </row>
    <row r="208" spans="1:20" ht="208" x14ac:dyDescent="0.2">
      <c r="A208">
        <v>3384</v>
      </c>
      <c r="B208" s="3" t="s">
        <v>3383</v>
      </c>
      <c r="C208" s="3" t="s">
        <v>7494</v>
      </c>
      <c r="D208" s="6">
        <v>6000</v>
      </c>
      <c r="E208" s="8">
        <v>6000.66</v>
      </c>
      <c r="F208" t="s">
        <v>8218</v>
      </c>
      <c r="G208" t="s">
        <v>8223</v>
      </c>
      <c r="H208" t="s">
        <v>8245</v>
      </c>
      <c r="I208">
        <v>1448074800</v>
      </c>
      <c r="J208">
        <v>1444874768</v>
      </c>
      <c r="K208" t="b">
        <v>0</v>
      </c>
      <c r="L208">
        <v>64</v>
      </c>
      <c r="M208" t="b">
        <v>1</v>
      </c>
      <c r="N208" t="s">
        <v>8269</v>
      </c>
      <c r="O208">
        <v>100</v>
      </c>
      <c r="P208">
        <v>93.76</v>
      </c>
      <c r="Q208" s="11" t="s">
        <v>8315</v>
      </c>
      <c r="R208" t="s">
        <v>8316</v>
      </c>
      <c r="S208" s="15">
        <v>42292.087592592594</v>
      </c>
      <c r="T208" s="15">
        <v>42329.125</v>
      </c>
    </row>
    <row r="209" spans="1:20" ht="192" x14ac:dyDescent="0.2">
      <c r="A209">
        <v>3385</v>
      </c>
      <c r="B209" s="3" t="s">
        <v>3384</v>
      </c>
      <c r="C209" s="3" t="s">
        <v>7495</v>
      </c>
      <c r="D209" s="6">
        <v>2000</v>
      </c>
      <c r="E209" s="8">
        <v>2000</v>
      </c>
      <c r="F209" t="s">
        <v>8218</v>
      </c>
      <c r="G209" t="s">
        <v>8223</v>
      </c>
      <c r="H209" t="s">
        <v>8245</v>
      </c>
      <c r="I209">
        <v>1418244552</v>
      </c>
      <c r="J209">
        <v>1415652552</v>
      </c>
      <c r="K209" t="b">
        <v>0</v>
      </c>
      <c r="L209">
        <v>15</v>
      </c>
      <c r="M209" t="b">
        <v>1</v>
      </c>
      <c r="N209" t="s">
        <v>8269</v>
      </c>
      <c r="O209">
        <v>100</v>
      </c>
      <c r="P209">
        <v>133.33000000000001</v>
      </c>
      <c r="Q209" s="11" t="s">
        <v>8315</v>
      </c>
      <c r="R209" t="s">
        <v>8316</v>
      </c>
      <c r="S209" s="15">
        <v>41953.8675</v>
      </c>
      <c r="T209" s="15">
        <v>41983.8675</v>
      </c>
    </row>
    <row r="210" spans="1:20" ht="192" x14ac:dyDescent="0.2">
      <c r="A210">
        <v>3386</v>
      </c>
      <c r="B210" s="3" t="s">
        <v>3385</v>
      </c>
      <c r="C210" s="3" t="s">
        <v>7496</v>
      </c>
      <c r="D210" s="6">
        <v>2000</v>
      </c>
      <c r="E210" s="8">
        <v>2100</v>
      </c>
      <c r="F210" t="s">
        <v>8218</v>
      </c>
      <c r="G210" t="s">
        <v>8223</v>
      </c>
      <c r="H210" t="s">
        <v>8245</v>
      </c>
      <c r="I210">
        <v>1417620506</v>
      </c>
      <c r="J210">
        <v>1415028506</v>
      </c>
      <c r="K210" t="b">
        <v>0</v>
      </c>
      <c r="L210">
        <v>41</v>
      </c>
      <c r="M210" t="b">
        <v>1</v>
      </c>
      <c r="N210" t="s">
        <v>8269</v>
      </c>
      <c r="O210">
        <v>105</v>
      </c>
      <c r="P210">
        <v>51.22</v>
      </c>
      <c r="Q210" s="11" t="s">
        <v>8315</v>
      </c>
      <c r="R210" t="s">
        <v>8316</v>
      </c>
      <c r="S210" s="15">
        <v>41946.644745370373</v>
      </c>
      <c r="T210" s="15">
        <v>41976.644745370373</v>
      </c>
    </row>
    <row r="211" spans="1:20" ht="240" x14ac:dyDescent="0.2">
      <c r="A211">
        <v>3387</v>
      </c>
      <c r="B211" s="3" t="s">
        <v>3386</v>
      </c>
      <c r="C211" s="3" t="s">
        <v>7497</v>
      </c>
      <c r="D211" s="6">
        <v>3000</v>
      </c>
      <c r="E211" s="8">
        <v>3506</v>
      </c>
      <c r="F211" t="s">
        <v>8218</v>
      </c>
      <c r="G211" t="s">
        <v>8223</v>
      </c>
      <c r="H211" t="s">
        <v>8245</v>
      </c>
      <c r="I211">
        <v>1418581088</v>
      </c>
      <c r="J211">
        <v>1415125088</v>
      </c>
      <c r="K211" t="b">
        <v>0</v>
      </c>
      <c r="L211">
        <v>35</v>
      </c>
      <c r="M211" t="b">
        <v>1</v>
      </c>
      <c r="N211" t="s">
        <v>8269</v>
      </c>
      <c r="O211">
        <v>117</v>
      </c>
      <c r="P211">
        <v>100.17</v>
      </c>
      <c r="Q211" s="11" t="s">
        <v>8315</v>
      </c>
      <c r="R211" t="s">
        <v>8316</v>
      </c>
      <c r="S211" s="15">
        <v>41947.762592592589</v>
      </c>
      <c r="T211" s="15">
        <v>41987.762592592597</v>
      </c>
    </row>
    <row r="212" spans="1:20" ht="192" x14ac:dyDescent="0.2">
      <c r="A212">
        <v>3389</v>
      </c>
      <c r="B212" s="3" t="s">
        <v>3388</v>
      </c>
      <c r="C212" s="3" t="s">
        <v>7499</v>
      </c>
      <c r="D212" s="6">
        <v>10000</v>
      </c>
      <c r="E212" s="8">
        <v>11450</v>
      </c>
      <c r="F212" t="s">
        <v>8218</v>
      </c>
      <c r="G212" t="s">
        <v>8223</v>
      </c>
      <c r="H212" t="s">
        <v>8245</v>
      </c>
      <c r="I212">
        <v>1464960682</v>
      </c>
      <c r="J212">
        <v>1462368682</v>
      </c>
      <c r="K212" t="b">
        <v>0</v>
      </c>
      <c r="L212">
        <v>62</v>
      </c>
      <c r="M212" t="b">
        <v>1</v>
      </c>
      <c r="N212" t="s">
        <v>8269</v>
      </c>
      <c r="O212">
        <v>115</v>
      </c>
      <c r="P212">
        <v>184.68</v>
      </c>
      <c r="Q212" s="11" t="s">
        <v>8315</v>
      </c>
      <c r="R212" t="s">
        <v>8316</v>
      </c>
      <c r="S212" s="15">
        <v>42494.563449074078</v>
      </c>
      <c r="T212" s="15">
        <v>42524.563449074078</v>
      </c>
    </row>
    <row r="213" spans="1:20" ht="208" x14ac:dyDescent="0.2">
      <c r="A213">
        <v>3390</v>
      </c>
      <c r="B213" s="3" t="s">
        <v>3389</v>
      </c>
      <c r="C213" s="3" t="s">
        <v>7500</v>
      </c>
      <c r="D213" s="6">
        <v>1500</v>
      </c>
      <c r="E213" s="8">
        <v>1536</v>
      </c>
      <c r="F213" t="s">
        <v>8218</v>
      </c>
      <c r="G213" t="s">
        <v>8223</v>
      </c>
      <c r="H213" t="s">
        <v>8245</v>
      </c>
      <c r="I213">
        <v>1405017345</v>
      </c>
      <c r="J213">
        <v>1403721345</v>
      </c>
      <c r="K213" t="b">
        <v>0</v>
      </c>
      <c r="L213">
        <v>22</v>
      </c>
      <c r="M213" t="b">
        <v>1</v>
      </c>
      <c r="N213" t="s">
        <v>8269</v>
      </c>
      <c r="O213">
        <v>102</v>
      </c>
      <c r="P213">
        <v>69.819999999999993</v>
      </c>
      <c r="Q213" s="11" t="s">
        <v>8315</v>
      </c>
      <c r="R213" t="s">
        <v>8316</v>
      </c>
      <c r="S213" s="15">
        <v>41815.774826388886</v>
      </c>
      <c r="T213" s="15">
        <v>41830.774826388886</v>
      </c>
    </row>
    <row r="214" spans="1:20" ht="208" x14ac:dyDescent="0.2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v>223</v>
      </c>
      <c r="P214">
        <v>61.94</v>
      </c>
      <c r="Q214" s="11" t="s">
        <v>8315</v>
      </c>
      <c r="R214" t="s">
        <v>8316</v>
      </c>
      <c r="S214" s="15">
        <v>41830.545694444445</v>
      </c>
      <c r="T214" s="15">
        <v>41859.936111111114</v>
      </c>
    </row>
    <row r="215" spans="1:20" ht="192" x14ac:dyDescent="0.2">
      <c r="A215">
        <v>3393</v>
      </c>
      <c r="B215" s="3" t="s">
        <v>3392</v>
      </c>
      <c r="C215" s="3" t="s">
        <v>7503</v>
      </c>
      <c r="D215" s="6">
        <v>1500</v>
      </c>
      <c r="E215" s="8">
        <v>1587</v>
      </c>
      <c r="F215" t="s">
        <v>8218</v>
      </c>
      <c r="G215" t="s">
        <v>8223</v>
      </c>
      <c r="H215" t="s">
        <v>8245</v>
      </c>
      <c r="I215">
        <v>1415234760</v>
      </c>
      <c r="J215">
        <v>1413065230</v>
      </c>
      <c r="K215" t="b">
        <v>0</v>
      </c>
      <c r="L215">
        <v>44</v>
      </c>
      <c r="M215" t="b">
        <v>1</v>
      </c>
      <c r="N215" t="s">
        <v>8269</v>
      </c>
      <c r="O215">
        <v>106</v>
      </c>
      <c r="P215">
        <v>36.07</v>
      </c>
      <c r="Q215" s="11" t="s">
        <v>8315</v>
      </c>
      <c r="R215" t="s">
        <v>8316</v>
      </c>
      <c r="S215" s="15">
        <v>41923.921643518523</v>
      </c>
      <c r="T215" s="15">
        <v>41949.031944444447</v>
      </c>
    </row>
    <row r="216" spans="1:20" ht="176" x14ac:dyDescent="0.2">
      <c r="A216">
        <v>3396</v>
      </c>
      <c r="B216" s="3" t="s">
        <v>3395</v>
      </c>
      <c r="C216" s="3" t="s">
        <v>7506</v>
      </c>
      <c r="D216" s="6">
        <v>1500</v>
      </c>
      <c r="E216" s="8">
        <v>1565</v>
      </c>
      <c r="F216" t="s">
        <v>8218</v>
      </c>
      <c r="G216" t="s">
        <v>8223</v>
      </c>
      <c r="H216" t="s">
        <v>8245</v>
      </c>
      <c r="I216">
        <v>1401595140</v>
      </c>
      <c r="J216">
        <v>1399286589</v>
      </c>
      <c r="K216" t="b">
        <v>0</v>
      </c>
      <c r="L216">
        <v>28</v>
      </c>
      <c r="M216" t="b">
        <v>1</v>
      </c>
      <c r="N216" t="s">
        <v>8269</v>
      </c>
      <c r="O216">
        <v>104</v>
      </c>
      <c r="P216">
        <v>55.89</v>
      </c>
      <c r="Q216" s="11" t="s">
        <v>8315</v>
      </c>
      <c r="R216" t="s">
        <v>8316</v>
      </c>
      <c r="S216" s="15">
        <v>41764.44663194444</v>
      </c>
      <c r="T216" s="15">
        <v>41791.165972222225</v>
      </c>
    </row>
    <row r="217" spans="1:20" ht="224" x14ac:dyDescent="0.2">
      <c r="A217">
        <v>3398</v>
      </c>
      <c r="B217" s="3" t="s">
        <v>3397</v>
      </c>
      <c r="C217" s="3" t="s">
        <v>7508</v>
      </c>
      <c r="D217" s="6">
        <v>4000</v>
      </c>
      <c r="E217" s="8">
        <v>4443</v>
      </c>
      <c r="F217" t="s">
        <v>8218</v>
      </c>
      <c r="G217" t="s">
        <v>8223</v>
      </c>
      <c r="H217" t="s">
        <v>8245</v>
      </c>
      <c r="I217">
        <v>1416589200</v>
      </c>
      <c r="J217">
        <v>1414605776</v>
      </c>
      <c r="K217" t="b">
        <v>0</v>
      </c>
      <c r="L217">
        <v>65</v>
      </c>
      <c r="M217" t="b">
        <v>1</v>
      </c>
      <c r="N217" t="s">
        <v>8269</v>
      </c>
      <c r="O217">
        <v>111</v>
      </c>
      <c r="P217">
        <v>68.349999999999994</v>
      </c>
      <c r="Q217" s="11" t="s">
        <v>8315</v>
      </c>
      <c r="R217" t="s">
        <v>8316</v>
      </c>
      <c r="S217" s="15">
        <v>41941.75203703704</v>
      </c>
      <c r="T217" s="15">
        <v>41964.708333333328</v>
      </c>
    </row>
    <row r="218" spans="1:20" ht="224" x14ac:dyDescent="0.2">
      <c r="A218">
        <v>3400</v>
      </c>
      <c r="B218" s="3" t="s">
        <v>3399</v>
      </c>
      <c r="C218" s="3" t="s">
        <v>7510</v>
      </c>
      <c r="D218" s="6">
        <v>10000</v>
      </c>
      <c r="E218" s="8">
        <v>10041</v>
      </c>
      <c r="F218" t="s">
        <v>8218</v>
      </c>
      <c r="G218" t="s">
        <v>8223</v>
      </c>
      <c r="H218" t="s">
        <v>8245</v>
      </c>
      <c r="I218">
        <v>1409266414</v>
      </c>
      <c r="J218">
        <v>1405378414</v>
      </c>
      <c r="K218" t="b">
        <v>0</v>
      </c>
      <c r="L218">
        <v>85</v>
      </c>
      <c r="M218" t="b">
        <v>1</v>
      </c>
      <c r="N218" t="s">
        <v>8269</v>
      </c>
      <c r="O218">
        <v>100</v>
      </c>
      <c r="P218">
        <v>118.13</v>
      </c>
      <c r="Q218" s="11" t="s">
        <v>8315</v>
      </c>
      <c r="R218" t="s">
        <v>8316</v>
      </c>
      <c r="S218" s="15">
        <v>41834.953865740739</v>
      </c>
      <c r="T218" s="15">
        <v>41879.953865740739</v>
      </c>
    </row>
    <row r="219" spans="1:20" ht="192" x14ac:dyDescent="0.2">
      <c r="A219">
        <v>3402</v>
      </c>
      <c r="B219" s="3" t="s">
        <v>3401</v>
      </c>
      <c r="C219" s="3" t="s">
        <v>7512</v>
      </c>
      <c r="D219" s="6">
        <v>15000</v>
      </c>
      <c r="E219" s="8">
        <v>16465</v>
      </c>
      <c r="F219" t="s">
        <v>8218</v>
      </c>
      <c r="G219" t="s">
        <v>8223</v>
      </c>
      <c r="H219" t="s">
        <v>8245</v>
      </c>
      <c r="I219">
        <v>1447295460</v>
      </c>
      <c r="J219">
        <v>1444747843</v>
      </c>
      <c r="K219" t="b">
        <v>0</v>
      </c>
      <c r="L219">
        <v>165</v>
      </c>
      <c r="M219" t="b">
        <v>1</v>
      </c>
      <c r="N219" t="s">
        <v>8269</v>
      </c>
      <c r="O219">
        <v>110</v>
      </c>
      <c r="P219">
        <v>99.79</v>
      </c>
      <c r="Q219" s="11" t="s">
        <v>8315</v>
      </c>
      <c r="R219" t="s">
        <v>8316</v>
      </c>
      <c r="S219" s="15">
        <v>42290.61855324074</v>
      </c>
      <c r="T219" s="15">
        <v>42320.104861111111</v>
      </c>
    </row>
    <row r="220" spans="1:20" ht="240" x14ac:dyDescent="0.2">
      <c r="A220">
        <v>3404</v>
      </c>
      <c r="B220" s="3" t="s">
        <v>3403</v>
      </c>
      <c r="C220" s="3" t="s">
        <v>7514</v>
      </c>
      <c r="D220" s="6">
        <v>500</v>
      </c>
      <c r="E220" s="8">
        <v>610</v>
      </c>
      <c r="F220" t="s">
        <v>8218</v>
      </c>
      <c r="G220" t="s">
        <v>8223</v>
      </c>
      <c r="H220" t="s">
        <v>8245</v>
      </c>
      <c r="I220">
        <v>1434542702</v>
      </c>
      <c r="J220">
        <v>1432814702</v>
      </c>
      <c r="K220" t="b">
        <v>0</v>
      </c>
      <c r="L220">
        <v>3</v>
      </c>
      <c r="M220" t="b">
        <v>1</v>
      </c>
      <c r="N220" t="s">
        <v>8269</v>
      </c>
      <c r="O220">
        <v>122</v>
      </c>
      <c r="P220">
        <v>203.33</v>
      </c>
      <c r="Q220" s="11" t="s">
        <v>8315</v>
      </c>
      <c r="R220" t="s">
        <v>8316</v>
      </c>
      <c r="S220" s="15">
        <v>42152.503495370373</v>
      </c>
      <c r="T220" s="15">
        <v>42172.503495370373</v>
      </c>
    </row>
    <row r="221" spans="1:20" ht="160" x14ac:dyDescent="0.2">
      <c r="A221">
        <v>3406</v>
      </c>
      <c r="B221" s="3" t="s">
        <v>3405</v>
      </c>
      <c r="C221" s="3" t="s">
        <v>7516</v>
      </c>
      <c r="D221" s="6">
        <v>10000</v>
      </c>
      <c r="E221" s="8">
        <v>10031</v>
      </c>
      <c r="F221" t="s">
        <v>8218</v>
      </c>
      <c r="G221" t="s">
        <v>8223</v>
      </c>
      <c r="H221" t="s">
        <v>8245</v>
      </c>
      <c r="I221">
        <v>1405511376</v>
      </c>
      <c r="J221">
        <v>1401623376</v>
      </c>
      <c r="K221" t="b">
        <v>0</v>
      </c>
      <c r="L221">
        <v>91</v>
      </c>
      <c r="M221" t="b">
        <v>1</v>
      </c>
      <c r="N221" t="s">
        <v>8269</v>
      </c>
      <c r="O221">
        <v>100</v>
      </c>
      <c r="P221">
        <v>110.23</v>
      </c>
      <c r="Q221" s="11" t="s">
        <v>8315</v>
      </c>
      <c r="R221" t="s">
        <v>8316</v>
      </c>
      <c r="S221" s="15">
        <v>41791.492777777778</v>
      </c>
      <c r="T221" s="15">
        <v>41836.492777777778</v>
      </c>
    </row>
    <row r="222" spans="1:20" ht="192" x14ac:dyDescent="0.2">
      <c r="A222">
        <v>3408</v>
      </c>
      <c r="B222" s="3" t="s">
        <v>3407</v>
      </c>
      <c r="C222" s="3" t="s">
        <v>7518</v>
      </c>
      <c r="D222" s="6">
        <v>500</v>
      </c>
      <c r="E222" s="8">
        <v>1055</v>
      </c>
      <c r="F222" t="s">
        <v>8218</v>
      </c>
      <c r="G222" t="s">
        <v>8223</v>
      </c>
      <c r="H222" t="s">
        <v>8245</v>
      </c>
      <c r="I222">
        <v>1405727304</v>
      </c>
      <c r="J222">
        <v>1403135304</v>
      </c>
      <c r="K222" t="b">
        <v>0</v>
      </c>
      <c r="L222">
        <v>18</v>
      </c>
      <c r="M222" t="b">
        <v>1</v>
      </c>
      <c r="N222" t="s">
        <v>8269</v>
      </c>
      <c r="O222">
        <v>211</v>
      </c>
      <c r="P222">
        <v>58.61</v>
      </c>
      <c r="Q222" s="11" t="s">
        <v>8315</v>
      </c>
      <c r="R222" t="s">
        <v>8316</v>
      </c>
      <c r="S222" s="15">
        <v>41808.991944444446</v>
      </c>
      <c r="T222" s="15">
        <v>41838.991944444446</v>
      </c>
    </row>
    <row r="223" spans="1:20" ht="176" x14ac:dyDescent="0.2">
      <c r="A223">
        <v>3410</v>
      </c>
      <c r="B223" s="3" t="s">
        <v>3409</v>
      </c>
      <c r="C223" s="3" t="s">
        <v>7520</v>
      </c>
      <c r="D223" s="6">
        <v>3000</v>
      </c>
      <c r="E223" s="8">
        <v>3255</v>
      </c>
      <c r="F223" t="s">
        <v>8218</v>
      </c>
      <c r="G223" t="s">
        <v>8223</v>
      </c>
      <c r="H223" t="s">
        <v>8245</v>
      </c>
      <c r="I223">
        <v>1465196400</v>
      </c>
      <c r="J223">
        <v>1462841990</v>
      </c>
      <c r="K223" t="b">
        <v>0</v>
      </c>
      <c r="L223">
        <v>40</v>
      </c>
      <c r="M223" t="b">
        <v>1</v>
      </c>
      <c r="N223" t="s">
        <v>8269</v>
      </c>
      <c r="O223">
        <v>109</v>
      </c>
      <c r="P223">
        <v>81.38</v>
      </c>
      <c r="Q223" s="11" t="s">
        <v>8315</v>
      </c>
      <c r="R223" t="s">
        <v>8316</v>
      </c>
      <c r="S223" s="15">
        <v>42500.041550925926</v>
      </c>
      <c r="T223" s="15">
        <v>42527.291666666672</v>
      </c>
    </row>
    <row r="224" spans="1:20" ht="208" x14ac:dyDescent="0.2">
      <c r="A224">
        <v>3411</v>
      </c>
      <c r="B224" s="3" t="s">
        <v>3410</v>
      </c>
      <c r="C224" s="3" t="s">
        <v>7521</v>
      </c>
      <c r="D224" s="6">
        <v>15000</v>
      </c>
      <c r="E224" s="8">
        <v>15535</v>
      </c>
      <c r="F224" t="s">
        <v>8218</v>
      </c>
      <c r="G224" t="s">
        <v>8223</v>
      </c>
      <c r="H224" t="s">
        <v>8245</v>
      </c>
      <c r="I224">
        <v>1444264372</v>
      </c>
      <c r="J224">
        <v>1442536372</v>
      </c>
      <c r="K224" t="b">
        <v>0</v>
      </c>
      <c r="L224">
        <v>78</v>
      </c>
      <c r="M224" t="b">
        <v>1</v>
      </c>
      <c r="N224" t="s">
        <v>8269</v>
      </c>
      <c r="O224">
        <v>104</v>
      </c>
      <c r="P224">
        <v>199.17</v>
      </c>
      <c r="Q224" s="11" t="s">
        <v>8315</v>
      </c>
      <c r="R224" t="s">
        <v>8316</v>
      </c>
      <c r="S224" s="15">
        <v>42265.022824074069</v>
      </c>
      <c r="T224" s="15">
        <v>42285.022824074069</v>
      </c>
    </row>
    <row r="225" spans="1:20" ht="208" x14ac:dyDescent="0.2">
      <c r="A225">
        <v>3413</v>
      </c>
      <c r="B225" s="3" t="s">
        <v>3412</v>
      </c>
      <c r="C225" s="3" t="s">
        <v>7523</v>
      </c>
      <c r="D225" s="6">
        <v>500</v>
      </c>
      <c r="E225" s="8">
        <v>650</v>
      </c>
      <c r="F225" t="s">
        <v>8218</v>
      </c>
      <c r="G225" t="s">
        <v>8223</v>
      </c>
      <c r="H225" t="s">
        <v>8245</v>
      </c>
      <c r="I225">
        <v>1425099540</v>
      </c>
      <c r="J225">
        <v>1424280938</v>
      </c>
      <c r="K225" t="b">
        <v>0</v>
      </c>
      <c r="L225">
        <v>14</v>
      </c>
      <c r="M225" t="b">
        <v>1</v>
      </c>
      <c r="N225" t="s">
        <v>8269</v>
      </c>
      <c r="O225">
        <v>130</v>
      </c>
      <c r="P225">
        <v>46.43</v>
      </c>
      <c r="Q225" s="11" t="s">
        <v>8315</v>
      </c>
      <c r="R225" t="s">
        <v>8316</v>
      </c>
      <c r="S225" s="15">
        <v>42053.733078703706</v>
      </c>
      <c r="T225" s="15">
        <v>42063.207638888889</v>
      </c>
    </row>
    <row r="226" spans="1:20" ht="208" x14ac:dyDescent="0.2">
      <c r="A226">
        <v>3414</v>
      </c>
      <c r="B226" s="3" t="s">
        <v>3413</v>
      </c>
      <c r="C226" s="3" t="s">
        <v>7524</v>
      </c>
      <c r="D226" s="6">
        <v>3000</v>
      </c>
      <c r="E226" s="8">
        <v>3105</v>
      </c>
      <c r="F226" t="s">
        <v>8218</v>
      </c>
      <c r="G226" t="s">
        <v>8223</v>
      </c>
      <c r="H226" t="s">
        <v>8245</v>
      </c>
      <c r="I226">
        <v>1480579140</v>
      </c>
      <c r="J226">
        <v>1478030325</v>
      </c>
      <c r="K226" t="b">
        <v>0</v>
      </c>
      <c r="L226">
        <v>44</v>
      </c>
      <c r="M226" t="b">
        <v>1</v>
      </c>
      <c r="N226" t="s">
        <v>8269</v>
      </c>
      <c r="O226">
        <v>104</v>
      </c>
      <c r="P226">
        <v>70.569999999999993</v>
      </c>
      <c r="Q226" s="11" t="s">
        <v>8315</v>
      </c>
      <c r="R226" t="s">
        <v>8316</v>
      </c>
      <c r="S226" s="15">
        <v>42675.832465277781</v>
      </c>
      <c r="T226" s="15">
        <v>42705.332638888889</v>
      </c>
    </row>
    <row r="227" spans="1:20" ht="144" x14ac:dyDescent="0.2">
      <c r="A227">
        <v>3415</v>
      </c>
      <c r="B227" s="3" t="s">
        <v>3414</v>
      </c>
      <c r="C227" s="3" t="s">
        <v>7525</v>
      </c>
      <c r="D227" s="6">
        <v>200</v>
      </c>
      <c r="E227" s="8">
        <v>200</v>
      </c>
      <c r="F227" t="s">
        <v>8218</v>
      </c>
      <c r="G227" t="s">
        <v>8223</v>
      </c>
      <c r="H227" t="s">
        <v>8245</v>
      </c>
      <c r="I227">
        <v>1460935800</v>
      </c>
      <c r="J227">
        <v>1459999656</v>
      </c>
      <c r="K227" t="b">
        <v>0</v>
      </c>
      <c r="L227">
        <v>9</v>
      </c>
      <c r="M227" t="b">
        <v>1</v>
      </c>
      <c r="N227" t="s">
        <v>8269</v>
      </c>
      <c r="O227">
        <v>100</v>
      </c>
      <c r="P227">
        <v>22.22</v>
      </c>
      <c r="Q227" s="11" t="s">
        <v>8315</v>
      </c>
      <c r="R227" t="s">
        <v>8316</v>
      </c>
      <c r="S227" s="15">
        <v>42467.144166666665</v>
      </c>
      <c r="T227" s="15">
        <v>42477.979166666672</v>
      </c>
    </row>
    <row r="228" spans="1:20" ht="192" x14ac:dyDescent="0.2">
      <c r="A228">
        <v>3417</v>
      </c>
      <c r="B228" s="3" t="s">
        <v>3416</v>
      </c>
      <c r="C228" s="3" t="s">
        <v>7527</v>
      </c>
      <c r="D228" s="6">
        <v>1700</v>
      </c>
      <c r="E228" s="8">
        <v>1700.01</v>
      </c>
      <c r="F228" t="s">
        <v>8218</v>
      </c>
      <c r="G228" t="s">
        <v>8223</v>
      </c>
      <c r="H228" t="s">
        <v>8245</v>
      </c>
      <c r="I228">
        <v>1414284180</v>
      </c>
      <c r="J228">
        <v>1410558948</v>
      </c>
      <c r="K228" t="b">
        <v>0</v>
      </c>
      <c r="L228">
        <v>45</v>
      </c>
      <c r="M228" t="b">
        <v>1</v>
      </c>
      <c r="N228" t="s">
        <v>8269</v>
      </c>
      <c r="O228">
        <v>100</v>
      </c>
      <c r="P228">
        <v>37.78</v>
      </c>
      <c r="Q228" s="11" t="s">
        <v>8315</v>
      </c>
      <c r="R228" t="s">
        <v>8316</v>
      </c>
      <c r="S228" s="15">
        <v>41894.91375</v>
      </c>
      <c r="T228" s="15">
        <v>41938.029861111114</v>
      </c>
    </row>
    <row r="229" spans="1:20" ht="224" x14ac:dyDescent="0.2">
      <c r="A229">
        <v>3418</v>
      </c>
      <c r="B229" s="3" t="s">
        <v>3417</v>
      </c>
      <c r="C229" s="3" t="s">
        <v>7528</v>
      </c>
      <c r="D229" s="6">
        <v>4000</v>
      </c>
      <c r="E229" s="8">
        <v>4035</v>
      </c>
      <c r="F229" t="s">
        <v>8218</v>
      </c>
      <c r="G229" t="s">
        <v>8223</v>
      </c>
      <c r="H229" t="s">
        <v>8245</v>
      </c>
      <c r="I229">
        <v>1400875307</v>
      </c>
      <c r="J229">
        <v>1398283307</v>
      </c>
      <c r="K229" t="b">
        <v>0</v>
      </c>
      <c r="L229">
        <v>56</v>
      </c>
      <c r="M229" t="b">
        <v>1</v>
      </c>
      <c r="N229" t="s">
        <v>8269</v>
      </c>
      <c r="O229">
        <v>101</v>
      </c>
      <c r="P229">
        <v>72.05</v>
      </c>
      <c r="Q229" s="11" t="s">
        <v>8315</v>
      </c>
      <c r="R229" t="s">
        <v>8316</v>
      </c>
      <c r="S229" s="15">
        <v>41752.83457175926</v>
      </c>
      <c r="T229" s="15">
        <v>41782.83457175926</v>
      </c>
    </row>
    <row r="230" spans="1:20" ht="208" x14ac:dyDescent="0.2">
      <c r="A230">
        <v>3421</v>
      </c>
      <c r="B230" s="3" t="s">
        <v>3420</v>
      </c>
      <c r="C230" s="3" t="s">
        <v>7531</v>
      </c>
      <c r="D230" s="6">
        <v>10000</v>
      </c>
      <c r="E230" s="8">
        <v>10115</v>
      </c>
      <c r="F230" t="s">
        <v>8218</v>
      </c>
      <c r="G230" t="s">
        <v>8223</v>
      </c>
      <c r="H230" t="s">
        <v>8245</v>
      </c>
      <c r="I230">
        <v>1425495563</v>
      </c>
      <c r="J230">
        <v>1422903563</v>
      </c>
      <c r="K230" t="b">
        <v>0</v>
      </c>
      <c r="L230">
        <v>98</v>
      </c>
      <c r="M230" t="b">
        <v>1</v>
      </c>
      <c r="N230" t="s">
        <v>8269</v>
      </c>
      <c r="O230">
        <v>101</v>
      </c>
      <c r="P230">
        <v>103.21</v>
      </c>
      <c r="Q230" s="11" t="s">
        <v>8315</v>
      </c>
      <c r="R230" t="s">
        <v>8316</v>
      </c>
      <c r="S230" s="15">
        <v>42037.791238425925</v>
      </c>
      <c r="T230" s="15">
        <v>42067.791238425925</v>
      </c>
    </row>
    <row r="231" spans="1:20" ht="144" x14ac:dyDescent="0.2">
      <c r="A231">
        <v>3423</v>
      </c>
      <c r="B231" s="3" t="s">
        <v>3422</v>
      </c>
      <c r="C231" s="3" t="s">
        <v>7533</v>
      </c>
      <c r="D231" s="6">
        <v>250</v>
      </c>
      <c r="E231" s="8">
        <v>350</v>
      </c>
      <c r="F231" t="s">
        <v>8218</v>
      </c>
      <c r="G231" t="s">
        <v>8223</v>
      </c>
      <c r="H231" t="s">
        <v>8245</v>
      </c>
      <c r="I231">
        <v>1429912341</v>
      </c>
      <c r="J231">
        <v>1427320341</v>
      </c>
      <c r="K231" t="b">
        <v>0</v>
      </c>
      <c r="L231">
        <v>10</v>
      </c>
      <c r="M231" t="b">
        <v>1</v>
      </c>
      <c r="N231" t="s">
        <v>8269</v>
      </c>
      <c r="O231">
        <v>140</v>
      </c>
      <c r="P231">
        <v>35</v>
      </c>
      <c r="Q231" s="11" t="s">
        <v>8315</v>
      </c>
      <c r="R231" t="s">
        <v>8316</v>
      </c>
      <c r="S231" s="15">
        <v>42088.911354166667</v>
      </c>
      <c r="T231" s="15">
        <v>42118.911354166667</v>
      </c>
    </row>
    <row r="232" spans="1:20" ht="208" x14ac:dyDescent="0.2">
      <c r="A232">
        <v>3424</v>
      </c>
      <c r="B232" s="3" t="s">
        <v>3423</v>
      </c>
      <c r="C232" s="3" t="s">
        <v>7534</v>
      </c>
      <c r="D232" s="6">
        <v>6000</v>
      </c>
      <c r="E232" s="8">
        <v>6215</v>
      </c>
      <c r="F232" t="s">
        <v>8218</v>
      </c>
      <c r="G232" t="s">
        <v>8223</v>
      </c>
      <c r="H232" t="s">
        <v>8245</v>
      </c>
      <c r="I232">
        <v>1423119540</v>
      </c>
      <c r="J232">
        <v>1421252084</v>
      </c>
      <c r="K232" t="b">
        <v>0</v>
      </c>
      <c r="L232">
        <v>76</v>
      </c>
      <c r="M232" t="b">
        <v>1</v>
      </c>
      <c r="N232" t="s">
        <v>8269</v>
      </c>
      <c r="O232">
        <v>104</v>
      </c>
      <c r="P232">
        <v>81.78</v>
      </c>
      <c r="Q232" s="11" t="s">
        <v>8315</v>
      </c>
      <c r="R232" t="s">
        <v>8316</v>
      </c>
      <c r="S232" s="15">
        <v>42018.676898148144</v>
      </c>
      <c r="T232" s="15">
        <v>42040.290972222225</v>
      </c>
    </row>
    <row r="233" spans="1:20" ht="192" x14ac:dyDescent="0.2">
      <c r="A233">
        <v>3425</v>
      </c>
      <c r="B233" s="3" t="s">
        <v>3424</v>
      </c>
      <c r="C233" s="3" t="s">
        <v>7535</v>
      </c>
      <c r="D233" s="6">
        <v>30000</v>
      </c>
      <c r="E233" s="8">
        <v>30891.1</v>
      </c>
      <c r="F233" t="s">
        <v>8218</v>
      </c>
      <c r="G233" t="s">
        <v>8223</v>
      </c>
      <c r="H233" t="s">
        <v>8245</v>
      </c>
      <c r="I233">
        <v>1412434136</v>
      </c>
      <c r="J233">
        <v>1409669336</v>
      </c>
      <c r="K233" t="b">
        <v>0</v>
      </c>
      <c r="L233">
        <v>104</v>
      </c>
      <c r="M233" t="b">
        <v>1</v>
      </c>
      <c r="N233" t="s">
        <v>8269</v>
      </c>
      <c r="O233">
        <v>103</v>
      </c>
      <c r="P233">
        <v>297.02999999999997</v>
      </c>
      <c r="Q233" s="11" t="s">
        <v>8315</v>
      </c>
      <c r="R233" t="s">
        <v>8316</v>
      </c>
      <c r="S233" s="15">
        <v>41884.617314814815</v>
      </c>
      <c r="T233" s="15">
        <v>41916.617314814815</v>
      </c>
    </row>
    <row r="234" spans="1:20" ht="176" x14ac:dyDescent="0.2">
      <c r="A234">
        <v>3426</v>
      </c>
      <c r="B234" s="3" t="s">
        <v>3425</v>
      </c>
      <c r="C234" s="3" t="s">
        <v>7536</v>
      </c>
      <c r="D234" s="6">
        <v>3750</v>
      </c>
      <c r="E234" s="8">
        <v>4055</v>
      </c>
      <c r="F234" t="s">
        <v>8218</v>
      </c>
      <c r="G234" t="s">
        <v>8223</v>
      </c>
      <c r="H234" t="s">
        <v>8245</v>
      </c>
      <c r="I234">
        <v>1411264800</v>
      </c>
      <c r="J234">
        <v>1409620903</v>
      </c>
      <c r="K234" t="b">
        <v>0</v>
      </c>
      <c r="L234">
        <v>87</v>
      </c>
      <c r="M234" t="b">
        <v>1</v>
      </c>
      <c r="N234" t="s">
        <v>8269</v>
      </c>
      <c r="O234">
        <v>108</v>
      </c>
      <c r="P234">
        <v>46.61</v>
      </c>
      <c r="Q234" s="11" t="s">
        <v>8315</v>
      </c>
      <c r="R234" t="s">
        <v>8316</v>
      </c>
      <c r="S234" s="15">
        <v>41884.056747685187</v>
      </c>
      <c r="T234" s="15">
        <v>41903.083333333336</v>
      </c>
    </row>
    <row r="235" spans="1:20" ht="192" x14ac:dyDescent="0.2">
      <c r="A235">
        <v>3431</v>
      </c>
      <c r="B235" s="3" t="s">
        <v>3430</v>
      </c>
      <c r="C235" s="3" t="s">
        <v>7541</v>
      </c>
      <c r="D235" s="6">
        <v>2000</v>
      </c>
      <c r="E235" s="8">
        <v>2000</v>
      </c>
      <c r="F235" t="s">
        <v>8218</v>
      </c>
      <c r="G235" t="s">
        <v>8223</v>
      </c>
      <c r="H235" t="s">
        <v>8245</v>
      </c>
      <c r="I235">
        <v>1408383153</v>
      </c>
      <c r="J235">
        <v>1405791153</v>
      </c>
      <c r="K235" t="b">
        <v>0</v>
      </c>
      <c r="L235">
        <v>21</v>
      </c>
      <c r="M235" t="b">
        <v>1</v>
      </c>
      <c r="N235" t="s">
        <v>8269</v>
      </c>
      <c r="O235">
        <v>100</v>
      </c>
      <c r="P235">
        <v>95.24</v>
      </c>
      <c r="Q235" s="11" t="s">
        <v>8315</v>
      </c>
      <c r="R235" t="s">
        <v>8316</v>
      </c>
      <c r="S235" s="15">
        <v>41839.730937500004</v>
      </c>
      <c r="T235" s="15">
        <v>41869.730937500004</v>
      </c>
    </row>
    <row r="236" spans="1:20" ht="192" x14ac:dyDescent="0.2">
      <c r="A236">
        <v>3432</v>
      </c>
      <c r="B236" s="3" t="s">
        <v>3431</v>
      </c>
      <c r="C236" s="3" t="s">
        <v>7542</v>
      </c>
      <c r="D236" s="6">
        <v>2000</v>
      </c>
      <c r="E236" s="8">
        <v>2193</v>
      </c>
      <c r="F236" t="s">
        <v>8218</v>
      </c>
      <c r="G236" t="s">
        <v>8223</v>
      </c>
      <c r="H236" t="s">
        <v>8245</v>
      </c>
      <c r="I236">
        <v>1454709600</v>
      </c>
      <c r="J236">
        <v>1452520614</v>
      </c>
      <c r="K236" t="b">
        <v>0</v>
      </c>
      <c r="L236">
        <v>42</v>
      </c>
      <c r="M236" t="b">
        <v>1</v>
      </c>
      <c r="N236" t="s">
        <v>8269</v>
      </c>
      <c r="O236">
        <v>110</v>
      </c>
      <c r="P236">
        <v>52.21</v>
      </c>
      <c r="Q236" s="11" t="s">
        <v>8315</v>
      </c>
      <c r="R236" t="s">
        <v>8316</v>
      </c>
      <c r="S236" s="15">
        <v>42380.581180555557</v>
      </c>
      <c r="T236" s="15">
        <v>42405.916666666672</v>
      </c>
    </row>
    <row r="237" spans="1:20" ht="128" x14ac:dyDescent="0.2">
      <c r="A237">
        <v>3433</v>
      </c>
      <c r="B237" s="3" t="s">
        <v>3432</v>
      </c>
      <c r="C237" s="3" t="s">
        <v>7543</v>
      </c>
      <c r="D237" s="6">
        <v>9500</v>
      </c>
      <c r="E237" s="8">
        <v>9525</v>
      </c>
      <c r="F237" t="s">
        <v>8218</v>
      </c>
      <c r="G237" t="s">
        <v>8223</v>
      </c>
      <c r="H237" t="s">
        <v>8245</v>
      </c>
      <c r="I237">
        <v>1402974000</v>
      </c>
      <c r="J237">
        <v>1400290255</v>
      </c>
      <c r="K237" t="b">
        <v>0</v>
      </c>
      <c r="L237">
        <v>71</v>
      </c>
      <c r="M237" t="b">
        <v>1</v>
      </c>
      <c r="N237" t="s">
        <v>8269</v>
      </c>
      <c r="O237">
        <v>100</v>
      </c>
      <c r="P237">
        <v>134.15</v>
      </c>
      <c r="Q237" s="11" t="s">
        <v>8315</v>
      </c>
      <c r="R237" t="s">
        <v>8316</v>
      </c>
      <c r="S237" s="15">
        <v>41776.063136574077</v>
      </c>
      <c r="T237" s="15">
        <v>41807.125</v>
      </c>
    </row>
    <row r="238" spans="1:20" ht="192" x14ac:dyDescent="0.2">
      <c r="A238">
        <v>3434</v>
      </c>
      <c r="B238" s="3" t="s">
        <v>3433</v>
      </c>
      <c r="C238" s="3" t="s">
        <v>7544</v>
      </c>
      <c r="D238" s="6">
        <v>10000</v>
      </c>
      <c r="E238" s="8">
        <v>10555</v>
      </c>
      <c r="F238" t="s">
        <v>8218</v>
      </c>
      <c r="G238" t="s">
        <v>8223</v>
      </c>
      <c r="H238" t="s">
        <v>8245</v>
      </c>
      <c r="I238">
        <v>1404983269</v>
      </c>
      <c r="J238">
        <v>1402391269</v>
      </c>
      <c r="K238" t="b">
        <v>0</v>
      </c>
      <c r="L238">
        <v>168</v>
      </c>
      <c r="M238" t="b">
        <v>1</v>
      </c>
      <c r="N238" t="s">
        <v>8269</v>
      </c>
      <c r="O238">
        <v>106</v>
      </c>
      <c r="P238">
        <v>62.83</v>
      </c>
      <c r="Q238" s="11" t="s">
        <v>8315</v>
      </c>
      <c r="R238" t="s">
        <v>8316</v>
      </c>
      <c r="S238" s="15">
        <v>41800.380428240744</v>
      </c>
      <c r="T238" s="15">
        <v>41830.380428240744</v>
      </c>
    </row>
    <row r="239" spans="1:20" ht="208" x14ac:dyDescent="0.2">
      <c r="A239">
        <v>3435</v>
      </c>
      <c r="B239" s="3" t="s">
        <v>3434</v>
      </c>
      <c r="C239" s="3" t="s">
        <v>7545</v>
      </c>
      <c r="D239" s="6">
        <v>1000</v>
      </c>
      <c r="E239" s="8">
        <v>1120</v>
      </c>
      <c r="F239" t="s">
        <v>8218</v>
      </c>
      <c r="G239" t="s">
        <v>8223</v>
      </c>
      <c r="H239" t="s">
        <v>8245</v>
      </c>
      <c r="I239">
        <v>1470538800</v>
      </c>
      <c r="J239">
        <v>1469112493</v>
      </c>
      <c r="K239" t="b">
        <v>0</v>
      </c>
      <c r="L239">
        <v>19</v>
      </c>
      <c r="M239" t="b">
        <v>1</v>
      </c>
      <c r="N239" t="s">
        <v>8269</v>
      </c>
      <c r="O239">
        <v>112</v>
      </c>
      <c r="P239">
        <v>58.95</v>
      </c>
      <c r="Q239" s="11" t="s">
        <v>8315</v>
      </c>
      <c r="R239" t="s">
        <v>8316</v>
      </c>
      <c r="S239" s="15">
        <v>42572.61681712963</v>
      </c>
      <c r="T239" s="15">
        <v>42589.125</v>
      </c>
    </row>
    <row r="240" spans="1:20" ht="208" x14ac:dyDescent="0.2">
      <c r="A240">
        <v>3436</v>
      </c>
      <c r="B240" s="3" t="s">
        <v>3435</v>
      </c>
      <c r="C240" s="3" t="s">
        <v>7546</v>
      </c>
      <c r="D240" s="6">
        <v>5000</v>
      </c>
      <c r="E240" s="8">
        <v>5295</v>
      </c>
      <c r="F240" t="s">
        <v>8218</v>
      </c>
      <c r="G240" t="s">
        <v>8223</v>
      </c>
      <c r="H240" t="s">
        <v>8245</v>
      </c>
      <c r="I240">
        <v>1408638480</v>
      </c>
      <c r="J240">
        <v>1406811593</v>
      </c>
      <c r="K240" t="b">
        <v>0</v>
      </c>
      <c r="L240">
        <v>37</v>
      </c>
      <c r="M240" t="b">
        <v>1</v>
      </c>
      <c r="N240" t="s">
        <v>8269</v>
      </c>
      <c r="O240">
        <v>106</v>
      </c>
      <c r="P240">
        <v>143.11000000000001</v>
      </c>
      <c r="Q240" s="11" t="s">
        <v>8315</v>
      </c>
      <c r="R240" t="s">
        <v>8316</v>
      </c>
      <c r="S240" s="15">
        <v>41851.541585648149</v>
      </c>
      <c r="T240" s="15">
        <v>41872.686111111114</v>
      </c>
    </row>
    <row r="241" spans="1:20" ht="192" x14ac:dyDescent="0.2">
      <c r="A241">
        <v>3437</v>
      </c>
      <c r="B241" s="3" t="s">
        <v>3436</v>
      </c>
      <c r="C241" s="3" t="s">
        <v>7547</v>
      </c>
      <c r="D241" s="6">
        <v>3000</v>
      </c>
      <c r="E241" s="8">
        <v>3030</v>
      </c>
      <c r="F241" t="s">
        <v>8218</v>
      </c>
      <c r="G241" t="s">
        <v>8223</v>
      </c>
      <c r="H241" t="s">
        <v>8245</v>
      </c>
      <c r="I241">
        <v>1440003820</v>
      </c>
      <c r="J241">
        <v>1437411820</v>
      </c>
      <c r="K241" t="b">
        <v>0</v>
      </c>
      <c r="L241">
        <v>36</v>
      </c>
      <c r="M241" t="b">
        <v>1</v>
      </c>
      <c r="N241" t="s">
        <v>8269</v>
      </c>
      <c r="O241">
        <v>101</v>
      </c>
      <c r="P241">
        <v>84.17</v>
      </c>
      <c r="Q241" s="11" t="s">
        <v>8315</v>
      </c>
      <c r="R241" t="s">
        <v>8316</v>
      </c>
      <c r="S241" s="15">
        <v>42205.710879629631</v>
      </c>
      <c r="T241" s="15">
        <v>42235.710879629631</v>
      </c>
    </row>
    <row r="242" spans="1:20" ht="128" x14ac:dyDescent="0.2">
      <c r="A242">
        <v>3439</v>
      </c>
      <c r="B242" s="3" t="s">
        <v>3438</v>
      </c>
      <c r="C242" s="3" t="s">
        <v>7549</v>
      </c>
      <c r="D242" s="6">
        <v>1200</v>
      </c>
      <c r="E242" s="8">
        <v>1616.14</v>
      </c>
      <c r="F242" t="s">
        <v>8218</v>
      </c>
      <c r="G242" t="s">
        <v>8223</v>
      </c>
      <c r="H242" t="s">
        <v>8245</v>
      </c>
      <c r="I242">
        <v>1453179540</v>
      </c>
      <c r="J242">
        <v>1452030730</v>
      </c>
      <c r="K242" t="b">
        <v>0</v>
      </c>
      <c r="L242">
        <v>18</v>
      </c>
      <c r="M242" t="b">
        <v>1</v>
      </c>
      <c r="N242" t="s">
        <v>8269</v>
      </c>
      <c r="O242">
        <v>135</v>
      </c>
      <c r="P242">
        <v>89.79</v>
      </c>
      <c r="Q242" s="11" t="s">
        <v>8315</v>
      </c>
      <c r="R242" t="s">
        <v>8316</v>
      </c>
      <c r="S242" s="15">
        <v>42374.911226851851</v>
      </c>
      <c r="T242" s="15">
        <v>42388.207638888889</v>
      </c>
    </row>
    <row r="243" spans="1:20" ht="208" x14ac:dyDescent="0.2">
      <c r="A243">
        <v>3440</v>
      </c>
      <c r="B243" s="3" t="s">
        <v>3439</v>
      </c>
      <c r="C243" s="3" t="s">
        <v>7550</v>
      </c>
      <c r="D243" s="6">
        <v>5000</v>
      </c>
      <c r="E243" s="8">
        <v>5260.92</v>
      </c>
      <c r="F243" t="s">
        <v>8218</v>
      </c>
      <c r="G243" t="s">
        <v>8223</v>
      </c>
      <c r="H243" t="s">
        <v>8245</v>
      </c>
      <c r="I243">
        <v>1405095300</v>
      </c>
      <c r="J243">
        <v>1403146628</v>
      </c>
      <c r="K243" t="b">
        <v>0</v>
      </c>
      <c r="L243">
        <v>82</v>
      </c>
      <c r="M243" t="b">
        <v>1</v>
      </c>
      <c r="N243" t="s">
        <v>8269</v>
      </c>
      <c r="O243">
        <v>105</v>
      </c>
      <c r="P243">
        <v>64.16</v>
      </c>
      <c r="Q243" s="11" t="s">
        <v>8315</v>
      </c>
      <c r="R243" t="s">
        <v>8316</v>
      </c>
      <c r="S243" s="15">
        <v>41809.12300925926</v>
      </c>
      <c r="T243" s="15">
        <v>41831.677083333336</v>
      </c>
    </row>
    <row r="244" spans="1:20" ht="192" x14ac:dyDescent="0.2">
      <c r="A244">
        <v>3441</v>
      </c>
      <c r="B244" s="3" t="s">
        <v>3440</v>
      </c>
      <c r="C244" s="3" t="s">
        <v>7551</v>
      </c>
      <c r="D244" s="6">
        <v>2500</v>
      </c>
      <c r="E244" s="8">
        <v>2565</v>
      </c>
      <c r="F244" t="s">
        <v>8218</v>
      </c>
      <c r="G244" t="s">
        <v>8223</v>
      </c>
      <c r="H244" t="s">
        <v>8245</v>
      </c>
      <c r="I244">
        <v>1447445820</v>
      </c>
      <c r="J244">
        <v>1445077121</v>
      </c>
      <c r="K244" t="b">
        <v>0</v>
      </c>
      <c r="L244">
        <v>43</v>
      </c>
      <c r="M244" t="b">
        <v>1</v>
      </c>
      <c r="N244" t="s">
        <v>8269</v>
      </c>
      <c r="O244">
        <v>103</v>
      </c>
      <c r="P244">
        <v>59.65</v>
      </c>
      <c r="Q244" s="11" t="s">
        <v>8315</v>
      </c>
      <c r="R244" t="s">
        <v>8316</v>
      </c>
      <c r="S244" s="15">
        <v>42294.429641203707</v>
      </c>
      <c r="T244" s="15">
        <v>42321.845138888893</v>
      </c>
    </row>
    <row r="245" spans="1:20" ht="224" x14ac:dyDescent="0.2">
      <c r="A245">
        <v>3442</v>
      </c>
      <c r="B245" s="3" t="s">
        <v>3441</v>
      </c>
      <c r="C245" s="3" t="s">
        <v>7552</v>
      </c>
      <c r="D245" s="6">
        <v>250</v>
      </c>
      <c r="E245" s="8">
        <v>250</v>
      </c>
      <c r="F245" t="s">
        <v>8218</v>
      </c>
      <c r="G245" t="s">
        <v>8223</v>
      </c>
      <c r="H245" t="s">
        <v>8245</v>
      </c>
      <c r="I245">
        <v>1433016672</v>
      </c>
      <c r="J245">
        <v>1430424672</v>
      </c>
      <c r="K245" t="b">
        <v>0</v>
      </c>
      <c r="L245">
        <v>8</v>
      </c>
      <c r="M245" t="b">
        <v>1</v>
      </c>
      <c r="N245" t="s">
        <v>8269</v>
      </c>
      <c r="O245">
        <v>100</v>
      </c>
      <c r="P245">
        <v>31.25</v>
      </c>
      <c r="Q245" s="11" t="s">
        <v>8315</v>
      </c>
      <c r="R245" t="s">
        <v>8316</v>
      </c>
      <c r="S245" s="15">
        <v>42124.841111111105</v>
      </c>
      <c r="T245" s="15">
        <v>42154.841111111105</v>
      </c>
    </row>
    <row r="246" spans="1:20" ht="192" x14ac:dyDescent="0.2">
      <c r="A246">
        <v>3443</v>
      </c>
      <c r="B246" s="3" t="s">
        <v>3442</v>
      </c>
      <c r="C246" s="3" t="s">
        <v>7553</v>
      </c>
      <c r="D246" s="6">
        <v>1000</v>
      </c>
      <c r="E246" s="8">
        <v>1855</v>
      </c>
      <c r="F246" t="s">
        <v>8218</v>
      </c>
      <c r="G246" t="s">
        <v>8223</v>
      </c>
      <c r="H246" t="s">
        <v>8245</v>
      </c>
      <c r="I246">
        <v>1410266146</v>
      </c>
      <c r="J246">
        <v>1407674146</v>
      </c>
      <c r="K246" t="b">
        <v>0</v>
      </c>
      <c r="L246">
        <v>45</v>
      </c>
      <c r="M246" t="b">
        <v>1</v>
      </c>
      <c r="N246" t="s">
        <v>8269</v>
      </c>
      <c r="O246">
        <v>186</v>
      </c>
      <c r="P246">
        <v>41.22</v>
      </c>
      <c r="Q246" s="11" t="s">
        <v>8315</v>
      </c>
      <c r="R246" t="s">
        <v>8316</v>
      </c>
      <c r="S246" s="15">
        <v>41861.524837962963</v>
      </c>
      <c r="T246" s="15">
        <v>41891.524837962963</v>
      </c>
    </row>
    <row r="247" spans="1:20" ht="112" x14ac:dyDescent="0.2">
      <c r="A247">
        <v>3447</v>
      </c>
      <c r="B247" s="3" t="s">
        <v>3446</v>
      </c>
      <c r="C247" s="3" t="s">
        <v>7557</v>
      </c>
      <c r="D247" s="6">
        <v>1000</v>
      </c>
      <c r="E247" s="8">
        <v>1078</v>
      </c>
      <c r="F247" t="s">
        <v>8218</v>
      </c>
      <c r="G247" t="s">
        <v>8223</v>
      </c>
      <c r="H247" t="s">
        <v>8245</v>
      </c>
      <c r="I247">
        <v>1458332412</v>
      </c>
      <c r="J247">
        <v>1454448012</v>
      </c>
      <c r="K247" t="b">
        <v>0</v>
      </c>
      <c r="L247">
        <v>14</v>
      </c>
      <c r="M247" t="b">
        <v>1</v>
      </c>
      <c r="N247" t="s">
        <v>8269</v>
      </c>
      <c r="O247">
        <v>108</v>
      </c>
      <c r="P247">
        <v>77</v>
      </c>
      <c r="Q247" s="11" t="s">
        <v>8315</v>
      </c>
      <c r="R247" t="s">
        <v>8316</v>
      </c>
      <c r="S247" s="15">
        <v>42402.889027777783</v>
      </c>
      <c r="T247" s="15">
        <v>42447.847361111111</v>
      </c>
    </row>
    <row r="248" spans="1:20" ht="176" x14ac:dyDescent="0.2">
      <c r="A248">
        <v>3448</v>
      </c>
      <c r="B248" s="3" t="s">
        <v>3447</v>
      </c>
      <c r="C248" s="3" t="s">
        <v>7558</v>
      </c>
      <c r="D248" s="6">
        <v>2100</v>
      </c>
      <c r="E248" s="8">
        <v>2305</v>
      </c>
      <c r="F248" t="s">
        <v>8218</v>
      </c>
      <c r="G248" t="s">
        <v>8223</v>
      </c>
      <c r="H248" t="s">
        <v>8245</v>
      </c>
      <c r="I248">
        <v>1418784689</v>
      </c>
      <c r="J248">
        <v>1416192689</v>
      </c>
      <c r="K248" t="b">
        <v>0</v>
      </c>
      <c r="L248">
        <v>45</v>
      </c>
      <c r="M248" t="b">
        <v>1</v>
      </c>
      <c r="N248" t="s">
        <v>8269</v>
      </c>
      <c r="O248">
        <v>110</v>
      </c>
      <c r="P248">
        <v>51.22</v>
      </c>
      <c r="Q248" s="11" t="s">
        <v>8315</v>
      </c>
      <c r="R248" t="s">
        <v>8316</v>
      </c>
      <c r="S248" s="15">
        <v>41960.119085648148</v>
      </c>
      <c r="T248" s="15">
        <v>41990.119085648148</v>
      </c>
    </row>
    <row r="249" spans="1:20" ht="160" x14ac:dyDescent="0.2">
      <c r="A249">
        <v>3449</v>
      </c>
      <c r="B249" s="3" t="s">
        <v>3448</v>
      </c>
      <c r="C249" s="3" t="s">
        <v>7559</v>
      </c>
      <c r="D249" s="6">
        <v>800</v>
      </c>
      <c r="E249" s="8">
        <v>1365</v>
      </c>
      <c r="F249" t="s">
        <v>8218</v>
      </c>
      <c r="G249" t="s">
        <v>8223</v>
      </c>
      <c r="H249" t="s">
        <v>8245</v>
      </c>
      <c r="I249">
        <v>1468036800</v>
      </c>
      <c r="J249">
        <v>1465607738</v>
      </c>
      <c r="K249" t="b">
        <v>0</v>
      </c>
      <c r="L249">
        <v>20</v>
      </c>
      <c r="M249" t="b">
        <v>1</v>
      </c>
      <c r="N249" t="s">
        <v>8269</v>
      </c>
      <c r="O249">
        <v>171</v>
      </c>
      <c r="P249">
        <v>68.25</v>
      </c>
      <c r="Q249" s="11" t="s">
        <v>8315</v>
      </c>
      <c r="R249" t="s">
        <v>8316</v>
      </c>
      <c r="S249" s="15">
        <v>42532.052523148144</v>
      </c>
      <c r="T249" s="15">
        <v>42560.166666666672</v>
      </c>
    </row>
    <row r="250" spans="1:20" ht="208" x14ac:dyDescent="0.2">
      <c r="A250">
        <v>3451</v>
      </c>
      <c r="B250" s="3" t="s">
        <v>3450</v>
      </c>
      <c r="C250" s="3" t="s">
        <v>7561</v>
      </c>
      <c r="D250" s="6">
        <v>650</v>
      </c>
      <c r="E250" s="8">
        <v>658</v>
      </c>
      <c r="F250" t="s">
        <v>8218</v>
      </c>
      <c r="G250" t="s">
        <v>8223</v>
      </c>
      <c r="H250" t="s">
        <v>8245</v>
      </c>
      <c r="I250">
        <v>1429636927</v>
      </c>
      <c r="J250">
        <v>1427304127</v>
      </c>
      <c r="K250" t="b">
        <v>0</v>
      </c>
      <c r="L250">
        <v>16</v>
      </c>
      <c r="M250" t="b">
        <v>1</v>
      </c>
      <c r="N250" t="s">
        <v>8269</v>
      </c>
      <c r="O250">
        <v>101</v>
      </c>
      <c r="P250">
        <v>41.13</v>
      </c>
      <c r="Q250" s="11" t="s">
        <v>8315</v>
      </c>
      <c r="R250" t="s">
        <v>8316</v>
      </c>
      <c r="S250" s="15">
        <v>42088.723692129628</v>
      </c>
      <c r="T250" s="15">
        <v>42115.723692129628</v>
      </c>
    </row>
    <row r="251" spans="1:20" ht="224" x14ac:dyDescent="0.2">
      <c r="A251">
        <v>3452</v>
      </c>
      <c r="B251" s="3" t="s">
        <v>3451</v>
      </c>
      <c r="C251" s="3" t="s">
        <v>7562</v>
      </c>
      <c r="D251" s="6">
        <v>1000</v>
      </c>
      <c r="E251" s="8">
        <v>1532</v>
      </c>
      <c r="F251" t="s">
        <v>8218</v>
      </c>
      <c r="G251" t="s">
        <v>8223</v>
      </c>
      <c r="H251" t="s">
        <v>8245</v>
      </c>
      <c r="I251">
        <v>1406087940</v>
      </c>
      <c r="J251">
        <v>1404141626</v>
      </c>
      <c r="K251" t="b">
        <v>0</v>
      </c>
      <c r="L251">
        <v>37</v>
      </c>
      <c r="M251" t="b">
        <v>1</v>
      </c>
      <c r="N251" t="s">
        <v>8269</v>
      </c>
      <c r="O251">
        <v>153</v>
      </c>
      <c r="P251">
        <v>41.41</v>
      </c>
      <c r="Q251" s="11" t="s">
        <v>8315</v>
      </c>
      <c r="R251" t="s">
        <v>8316</v>
      </c>
      <c r="S251" s="15">
        <v>41820.639189814814</v>
      </c>
      <c r="T251" s="15">
        <v>41843.165972222225</v>
      </c>
    </row>
    <row r="252" spans="1:20" ht="224" x14ac:dyDescent="0.2">
      <c r="A252">
        <v>3455</v>
      </c>
      <c r="B252" s="3" t="s">
        <v>3454</v>
      </c>
      <c r="C252" s="3" t="s">
        <v>7565</v>
      </c>
      <c r="D252" s="6">
        <v>10000</v>
      </c>
      <c r="E252" s="8">
        <v>10065</v>
      </c>
      <c r="F252" t="s">
        <v>8218</v>
      </c>
      <c r="G252" t="s">
        <v>8223</v>
      </c>
      <c r="H252" t="s">
        <v>8245</v>
      </c>
      <c r="I252">
        <v>1476381627</v>
      </c>
      <c r="J252">
        <v>1473789627</v>
      </c>
      <c r="K252" t="b">
        <v>0</v>
      </c>
      <c r="L252">
        <v>69</v>
      </c>
      <c r="M252" t="b">
        <v>1</v>
      </c>
      <c r="N252" t="s">
        <v>8269</v>
      </c>
      <c r="O252">
        <v>101</v>
      </c>
      <c r="P252">
        <v>145.87</v>
      </c>
      <c r="Q252" s="11" t="s">
        <v>8315</v>
      </c>
      <c r="R252" t="s">
        <v>8316</v>
      </c>
      <c r="S252" s="15">
        <v>42626.7503125</v>
      </c>
      <c r="T252" s="15">
        <v>42656.7503125</v>
      </c>
    </row>
    <row r="253" spans="1:20" ht="192" x14ac:dyDescent="0.2">
      <c r="A253">
        <v>3456</v>
      </c>
      <c r="B253" s="3" t="s">
        <v>3455</v>
      </c>
      <c r="C253" s="3" t="s">
        <v>7566</v>
      </c>
      <c r="D253" s="6">
        <v>3000</v>
      </c>
      <c r="E253" s="8">
        <v>5739</v>
      </c>
      <c r="F253" t="s">
        <v>8218</v>
      </c>
      <c r="G253" t="s">
        <v>8223</v>
      </c>
      <c r="H253" t="s">
        <v>8245</v>
      </c>
      <c r="I253">
        <v>1406876340</v>
      </c>
      <c r="J253">
        <v>1404190567</v>
      </c>
      <c r="K253" t="b">
        <v>0</v>
      </c>
      <c r="L253">
        <v>16</v>
      </c>
      <c r="M253" t="b">
        <v>1</v>
      </c>
      <c r="N253" t="s">
        <v>8269</v>
      </c>
      <c r="O253">
        <v>191</v>
      </c>
      <c r="P253">
        <v>358.69</v>
      </c>
      <c r="Q253" s="11" t="s">
        <v>8315</v>
      </c>
      <c r="R253" t="s">
        <v>8316</v>
      </c>
      <c r="S253" s="15">
        <v>41821.205636574072</v>
      </c>
      <c r="T253" s="15">
        <v>41852.290972222225</v>
      </c>
    </row>
    <row r="254" spans="1:20" ht="112" x14ac:dyDescent="0.2">
      <c r="A254">
        <v>3457</v>
      </c>
      <c r="B254" s="3" t="s">
        <v>3456</v>
      </c>
      <c r="C254" s="3" t="s">
        <v>7567</v>
      </c>
      <c r="D254" s="6">
        <v>2000</v>
      </c>
      <c r="E254" s="8">
        <v>2804</v>
      </c>
      <c r="F254" t="s">
        <v>8218</v>
      </c>
      <c r="G254" t="s">
        <v>8223</v>
      </c>
      <c r="H254" t="s">
        <v>8245</v>
      </c>
      <c r="I254">
        <v>1423720740</v>
      </c>
      <c r="J254">
        <v>1421081857</v>
      </c>
      <c r="K254" t="b">
        <v>0</v>
      </c>
      <c r="L254">
        <v>55</v>
      </c>
      <c r="M254" t="b">
        <v>1</v>
      </c>
      <c r="N254" t="s">
        <v>8269</v>
      </c>
      <c r="O254">
        <v>140</v>
      </c>
      <c r="P254">
        <v>50.98</v>
      </c>
      <c r="Q254" s="11" t="s">
        <v>8315</v>
      </c>
      <c r="R254" t="s">
        <v>8316</v>
      </c>
      <c r="S254" s="15">
        <v>42016.706678240742</v>
      </c>
      <c r="T254" s="15">
        <v>42047.249305555553</v>
      </c>
    </row>
    <row r="255" spans="1:20" ht="208" x14ac:dyDescent="0.2">
      <c r="A255">
        <v>3458</v>
      </c>
      <c r="B255" s="3" t="s">
        <v>3457</v>
      </c>
      <c r="C255" s="3" t="s">
        <v>7568</v>
      </c>
      <c r="D255" s="6">
        <v>978</v>
      </c>
      <c r="E255" s="8">
        <v>1216</v>
      </c>
      <c r="F255" t="s">
        <v>8218</v>
      </c>
      <c r="G255" t="s">
        <v>8223</v>
      </c>
      <c r="H255" t="s">
        <v>8245</v>
      </c>
      <c r="I255">
        <v>1422937620</v>
      </c>
      <c r="J255">
        <v>1420606303</v>
      </c>
      <c r="K255" t="b">
        <v>0</v>
      </c>
      <c r="L255">
        <v>27</v>
      </c>
      <c r="M255" t="b">
        <v>1</v>
      </c>
      <c r="N255" t="s">
        <v>8269</v>
      </c>
      <c r="O255">
        <v>124</v>
      </c>
      <c r="P255">
        <v>45.04</v>
      </c>
      <c r="Q255" s="11" t="s">
        <v>8315</v>
      </c>
      <c r="R255" t="s">
        <v>8316</v>
      </c>
      <c r="S255" s="15">
        <v>42011.202581018515</v>
      </c>
      <c r="T255" s="15">
        <v>42038.185416666667</v>
      </c>
    </row>
    <row r="256" spans="1:20" ht="240" x14ac:dyDescent="0.2">
      <c r="A256">
        <v>3461</v>
      </c>
      <c r="B256" s="3" t="s">
        <v>3460</v>
      </c>
      <c r="C256" s="3" t="s">
        <v>7571</v>
      </c>
      <c r="D256" s="6">
        <v>500</v>
      </c>
      <c r="E256" s="8">
        <v>695</v>
      </c>
      <c r="F256" t="s">
        <v>8218</v>
      </c>
      <c r="G256" t="s">
        <v>8223</v>
      </c>
      <c r="H256" t="s">
        <v>8245</v>
      </c>
      <c r="I256">
        <v>1477710000</v>
      </c>
      <c r="J256">
        <v>1475248279</v>
      </c>
      <c r="K256" t="b">
        <v>0</v>
      </c>
      <c r="L256">
        <v>12</v>
      </c>
      <c r="M256" t="b">
        <v>1</v>
      </c>
      <c r="N256" t="s">
        <v>8269</v>
      </c>
      <c r="O256">
        <v>139</v>
      </c>
      <c r="P256">
        <v>57.92</v>
      </c>
      <c r="Q256" s="11" t="s">
        <v>8315</v>
      </c>
      <c r="R256" t="s">
        <v>8316</v>
      </c>
      <c r="S256" s="15">
        <v>42643.632858796293</v>
      </c>
      <c r="T256" s="15">
        <v>42672.125</v>
      </c>
    </row>
    <row r="257" spans="1:20" ht="192" x14ac:dyDescent="0.2">
      <c r="A257">
        <v>3462</v>
      </c>
      <c r="B257" s="3" t="s">
        <v>3461</v>
      </c>
      <c r="C257" s="3" t="s">
        <v>7572</v>
      </c>
      <c r="D257" s="6">
        <v>250</v>
      </c>
      <c r="E257" s="8">
        <v>505</v>
      </c>
      <c r="F257" t="s">
        <v>8218</v>
      </c>
      <c r="G257" t="s">
        <v>8223</v>
      </c>
      <c r="H257" t="s">
        <v>8245</v>
      </c>
      <c r="I257">
        <v>1436551200</v>
      </c>
      <c r="J257">
        <v>1435181628</v>
      </c>
      <c r="K257" t="b">
        <v>0</v>
      </c>
      <c r="L257">
        <v>17</v>
      </c>
      <c r="M257" t="b">
        <v>1</v>
      </c>
      <c r="N257" t="s">
        <v>8269</v>
      </c>
      <c r="O257">
        <v>202</v>
      </c>
      <c r="P257">
        <v>29.71</v>
      </c>
      <c r="Q257" s="11" t="s">
        <v>8315</v>
      </c>
      <c r="R257" t="s">
        <v>8316</v>
      </c>
      <c r="S257" s="15">
        <v>42179.898472222223</v>
      </c>
      <c r="T257" s="15">
        <v>42195.75</v>
      </c>
    </row>
    <row r="258" spans="1:20" ht="224" x14ac:dyDescent="0.2">
      <c r="A258">
        <v>3464</v>
      </c>
      <c r="B258" s="3" t="s">
        <v>3463</v>
      </c>
      <c r="C258" s="3" t="s">
        <v>7574</v>
      </c>
      <c r="D258" s="6">
        <v>5000</v>
      </c>
      <c r="E258" s="8">
        <v>5116.18</v>
      </c>
      <c r="F258" t="s">
        <v>8218</v>
      </c>
      <c r="G258" t="s">
        <v>8223</v>
      </c>
      <c r="H258" t="s">
        <v>8245</v>
      </c>
      <c r="I258">
        <v>1471921637</v>
      </c>
      <c r="J258">
        <v>1469329637</v>
      </c>
      <c r="K258" t="b">
        <v>0</v>
      </c>
      <c r="L258">
        <v>93</v>
      </c>
      <c r="M258" t="b">
        <v>1</v>
      </c>
      <c r="N258" t="s">
        <v>8269</v>
      </c>
      <c r="O258">
        <v>102</v>
      </c>
      <c r="P258">
        <v>55.01</v>
      </c>
      <c r="Q258" s="11" t="s">
        <v>8315</v>
      </c>
      <c r="R258" t="s">
        <v>8316</v>
      </c>
      <c r="S258" s="15">
        <v>42575.130057870367</v>
      </c>
      <c r="T258" s="15">
        <v>42605.130057870367</v>
      </c>
    </row>
    <row r="259" spans="1:20" ht="176" x14ac:dyDescent="0.2">
      <c r="A259">
        <v>3466</v>
      </c>
      <c r="B259" s="3" t="s">
        <v>3465</v>
      </c>
      <c r="C259" s="3" t="s">
        <v>7576</v>
      </c>
      <c r="D259" s="6">
        <v>3500</v>
      </c>
      <c r="E259" s="8">
        <v>4450</v>
      </c>
      <c r="F259" t="s">
        <v>8218</v>
      </c>
      <c r="G259" t="s">
        <v>8223</v>
      </c>
      <c r="H259" t="s">
        <v>8245</v>
      </c>
      <c r="I259">
        <v>1461108450</v>
      </c>
      <c r="J259">
        <v>1455928050</v>
      </c>
      <c r="K259" t="b">
        <v>0</v>
      </c>
      <c r="L259">
        <v>61</v>
      </c>
      <c r="M259" t="b">
        <v>1</v>
      </c>
      <c r="N259" t="s">
        <v>8269</v>
      </c>
      <c r="O259">
        <v>127</v>
      </c>
      <c r="P259">
        <v>72.95</v>
      </c>
      <c r="Q259" s="11" t="s">
        <v>8315</v>
      </c>
      <c r="R259" t="s">
        <v>8316</v>
      </c>
      <c r="S259" s="15">
        <v>42420.019097222219</v>
      </c>
      <c r="T259" s="15">
        <v>42479.977430555555</v>
      </c>
    </row>
    <row r="260" spans="1:20" ht="48" x14ac:dyDescent="0.2">
      <c r="A260">
        <v>3467</v>
      </c>
      <c r="B260" s="3" t="s">
        <v>3466</v>
      </c>
      <c r="C260" s="3" t="s">
        <v>7577</v>
      </c>
      <c r="D260" s="6">
        <v>3000</v>
      </c>
      <c r="E260" s="8">
        <v>3030</v>
      </c>
      <c r="F260" t="s">
        <v>8218</v>
      </c>
      <c r="G260" t="s">
        <v>8223</v>
      </c>
      <c r="H260" t="s">
        <v>8245</v>
      </c>
      <c r="I260">
        <v>1426864032</v>
      </c>
      <c r="J260">
        <v>1424275632</v>
      </c>
      <c r="K260" t="b">
        <v>0</v>
      </c>
      <c r="L260">
        <v>47</v>
      </c>
      <c r="M260" t="b">
        <v>1</v>
      </c>
      <c r="N260" t="s">
        <v>8269</v>
      </c>
      <c r="O260">
        <v>101</v>
      </c>
      <c r="P260">
        <v>64.47</v>
      </c>
      <c r="Q260" s="11" t="s">
        <v>8315</v>
      </c>
      <c r="R260" t="s">
        <v>8316</v>
      </c>
      <c r="S260" s="15">
        <v>42053.671666666662</v>
      </c>
      <c r="T260" s="15">
        <v>42083.630000000005</v>
      </c>
    </row>
    <row r="261" spans="1:20" ht="160" x14ac:dyDescent="0.2">
      <c r="A261">
        <v>3468</v>
      </c>
      <c r="B261" s="3" t="s">
        <v>3467</v>
      </c>
      <c r="C261" s="3" t="s">
        <v>7578</v>
      </c>
      <c r="D261" s="6">
        <v>10000</v>
      </c>
      <c r="E261" s="8">
        <v>12178</v>
      </c>
      <c r="F261" t="s">
        <v>8218</v>
      </c>
      <c r="G261" t="s">
        <v>8223</v>
      </c>
      <c r="H261" t="s">
        <v>8245</v>
      </c>
      <c r="I261">
        <v>1474426800</v>
      </c>
      <c r="J261">
        <v>1471976529</v>
      </c>
      <c r="K261" t="b">
        <v>0</v>
      </c>
      <c r="L261">
        <v>17</v>
      </c>
      <c r="M261" t="b">
        <v>1</v>
      </c>
      <c r="N261" t="s">
        <v>8269</v>
      </c>
      <c r="O261">
        <v>122</v>
      </c>
      <c r="P261">
        <v>716.35</v>
      </c>
      <c r="Q261" s="11" t="s">
        <v>8315</v>
      </c>
      <c r="R261" t="s">
        <v>8316</v>
      </c>
      <c r="S261" s="15">
        <v>42605.765381944439</v>
      </c>
      <c r="T261" s="15">
        <v>42634.125</v>
      </c>
    </row>
    <row r="262" spans="1:20" ht="240" x14ac:dyDescent="0.2">
      <c r="A262">
        <v>3469</v>
      </c>
      <c r="B262" s="3" t="s">
        <v>3468</v>
      </c>
      <c r="C262" s="3" t="s">
        <v>7579</v>
      </c>
      <c r="D262" s="6">
        <v>2800</v>
      </c>
      <c r="E262" s="8">
        <v>3175</v>
      </c>
      <c r="F262" t="s">
        <v>8218</v>
      </c>
      <c r="G262" t="s">
        <v>8223</v>
      </c>
      <c r="H262" t="s">
        <v>8245</v>
      </c>
      <c r="I262">
        <v>1461857045</v>
      </c>
      <c r="J262">
        <v>1459265045</v>
      </c>
      <c r="K262" t="b">
        <v>0</v>
      </c>
      <c r="L262">
        <v>63</v>
      </c>
      <c r="M262" t="b">
        <v>1</v>
      </c>
      <c r="N262" t="s">
        <v>8269</v>
      </c>
      <c r="O262">
        <v>113</v>
      </c>
      <c r="P262">
        <v>50.4</v>
      </c>
      <c r="Q262" s="11" t="s">
        <v>8315</v>
      </c>
      <c r="R262" t="s">
        <v>8316</v>
      </c>
      <c r="S262" s="15">
        <v>42458.641724537039</v>
      </c>
      <c r="T262" s="15">
        <v>42488.641724537039</v>
      </c>
    </row>
    <row r="263" spans="1:20" ht="160" x14ac:dyDescent="0.2">
      <c r="A263">
        <v>3470</v>
      </c>
      <c r="B263" s="3" t="s">
        <v>3469</v>
      </c>
      <c r="C263" s="3" t="s">
        <v>7580</v>
      </c>
      <c r="D263" s="6">
        <v>250</v>
      </c>
      <c r="E263" s="8">
        <v>375</v>
      </c>
      <c r="F263" t="s">
        <v>8218</v>
      </c>
      <c r="G263" t="s">
        <v>8223</v>
      </c>
      <c r="H263" t="s">
        <v>8245</v>
      </c>
      <c r="I263">
        <v>1468618680</v>
      </c>
      <c r="J263">
        <v>1465345902</v>
      </c>
      <c r="K263" t="b">
        <v>0</v>
      </c>
      <c r="L263">
        <v>9</v>
      </c>
      <c r="M263" t="b">
        <v>1</v>
      </c>
      <c r="N263" t="s">
        <v>8269</v>
      </c>
      <c r="O263">
        <v>150</v>
      </c>
      <c r="P263">
        <v>41.67</v>
      </c>
      <c r="Q263" s="11" t="s">
        <v>8315</v>
      </c>
      <c r="R263" t="s">
        <v>8316</v>
      </c>
      <c r="S263" s="15">
        <v>42529.022013888884</v>
      </c>
      <c r="T263" s="15">
        <v>42566.901388888888</v>
      </c>
    </row>
    <row r="264" spans="1:20" ht="224" x14ac:dyDescent="0.2">
      <c r="A264">
        <v>3472</v>
      </c>
      <c r="B264" s="3" t="s">
        <v>3471</v>
      </c>
      <c r="C264" s="3" t="s">
        <v>7582</v>
      </c>
      <c r="D264" s="6">
        <v>2000</v>
      </c>
      <c r="E264" s="8">
        <v>2041</v>
      </c>
      <c r="F264" t="s">
        <v>8218</v>
      </c>
      <c r="G264" t="s">
        <v>8223</v>
      </c>
      <c r="H264" t="s">
        <v>8245</v>
      </c>
      <c r="I264">
        <v>1415253540</v>
      </c>
      <c r="J264">
        <v>1413432331</v>
      </c>
      <c r="K264" t="b">
        <v>0</v>
      </c>
      <c r="L264">
        <v>23</v>
      </c>
      <c r="M264" t="b">
        <v>1</v>
      </c>
      <c r="N264" t="s">
        <v>8269</v>
      </c>
      <c r="O264">
        <v>102</v>
      </c>
      <c r="P264">
        <v>88.74</v>
      </c>
      <c r="Q264" s="11" t="s">
        <v>8315</v>
      </c>
      <c r="R264" t="s">
        <v>8316</v>
      </c>
      <c r="S264" s="15">
        <v>41928.170497685183</v>
      </c>
      <c r="T264" s="15">
        <v>41949.249305555553</v>
      </c>
    </row>
    <row r="265" spans="1:20" ht="208" x14ac:dyDescent="0.2">
      <c r="A265">
        <v>3473</v>
      </c>
      <c r="B265" s="3" t="s">
        <v>3472</v>
      </c>
      <c r="C265" s="3" t="s">
        <v>7583</v>
      </c>
      <c r="D265" s="6">
        <v>4900</v>
      </c>
      <c r="E265" s="8">
        <v>4900</v>
      </c>
      <c r="F265" t="s">
        <v>8218</v>
      </c>
      <c r="G265" t="s">
        <v>8223</v>
      </c>
      <c r="H265" t="s">
        <v>8245</v>
      </c>
      <c r="I265">
        <v>1426883220</v>
      </c>
      <c r="J265">
        <v>1425067296</v>
      </c>
      <c r="K265" t="b">
        <v>0</v>
      </c>
      <c r="L265">
        <v>33</v>
      </c>
      <c r="M265" t="b">
        <v>1</v>
      </c>
      <c r="N265" t="s">
        <v>8269</v>
      </c>
      <c r="O265">
        <v>100</v>
      </c>
      <c r="P265">
        <v>148.47999999999999</v>
      </c>
      <c r="Q265" s="11" t="s">
        <v>8315</v>
      </c>
      <c r="R265" t="s">
        <v>8316</v>
      </c>
      <c r="S265" s="15">
        <v>42062.834444444445</v>
      </c>
      <c r="T265" s="15">
        <v>42083.852083333331</v>
      </c>
    </row>
    <row r="266" spans="1:20" ht="224" x14ac:dyDescent="0.2">
      <c r="A266">
        <v>3476</v>
      </c>
      <c r="B266" s="3" t="s">
        <v>3475</v>
      </c>
      <c r="C266" s="3" t="s">
        <v>7586</v>
      </c>
      <c r="D266" s="6">
        <v>300</v>
      </c>
      <c r="E266" s="8">
        <v>312</v>
      </c>
      <c r="F266" t="s">
        <v>8218</v>
      </c>
      <c r="G266" t="s">
        <v>8223</v>
      </c>
      <c r="H266" t="s">
        <v>8245</v>
      </c>
      <c r="I266">
        <v>1414378800</v>
      </c>
      <c r="J266">
        <v>1412836990</v>
      </c>
      <c r="K266" t="b">
        <v>0</v>
      </c>
      <c r="L266">
        <v>6</v>
      </c>
      <c r="M266" t="b">
        <v>1</v>
      </c>
      <c r="N266" t="s">
        <v>8269</v>
      </c>
      <c r="O266">
        <v>104</v>
      </c>
      <c r="P266">
        <v>52</v>
      </c>
      <c r="Q266" s="11" t="s">
        <v>8315</v>
      </c>
      <c r="R266" t="s">
        <v>8316</v>
      </c>
      <c r="S266" s="15">
        <v>41921.279976851853</v>
      </c>
      <c r="T266" s="15">
        <v>41939.125</v>
      </c>
    </row>
    <row r="267" spans="1:20" ht="208" x14ac:dyDescent="0.2">
      <c r="A267">
        <v>3477</v>
      </c>
      <c r="B267" s="3" t="s">
        <v>3476</v>
      </c>
      <c r="C267" s="3" t="s">
        <v>7587</v>
      </c>
      <c r="D267" s="6">
        <v>1800</v>
      </c>
      <c r="E267" s="8">
        <v>2076</v>
      </c>
      <c r="F267" t="s">
        <v>8218</v>
      </c>
      <c r="G267" t="s">
        <v>8223</v>
      </c>
      <c r="H267" t="s">
        <v>8245</v>
      </c>
      <c r="I267">
        <v>1431831600</v>
      </c>
      <c r="J267">
        <v>1430761243</v>
      </c>
      <c r="K267" t="b">
        <v>0</v>
      </c>
      <c r="L267">
        <v>39</v>
      </c>
      <c r="M267" t="b">
        <v>1</v>
      </c>
      <c r="N267" t="s">
        <v>8269</v>
      </c>
      <c r="O267">
        <v>115</v>
      </c>
      <c r="P267">
        <v>53.23</v>
      </c>
      <c r="Q267" s="11" t="s">
        <v>8315</v>
      </c>
      <c r="R267" t="s">
        <v>8316</v>
      </c>
      <c r="S267" s="15">
        <v>42128.736608796295</v>
      </c>
      <c r="T267" s="15">
        <v>42141.125</v>
      </c>
    </row>
    <row r="268" spans="1:20" ht="192" x14ac:dyDescent="0.2">
      <c r="A268">
        <v>3478</v>
      </c>
      <c r="B268" s="3" t="s">
        <v>3477</v>
      </c>
      <c r="C268" s="3" t="s">
        <v>7588</v>
      </c>
      <c r="D268" s="6">
        <v>2000</v>
      </c>
      <c r="E268" s="8">
        <v>2257</v>
      </c>
      <c r="F268" t="s">
        <v>8218</v>
      </c>
      <c r="G268" t="s">
        <v>8223</v>
      </c>
      <c r="H268" t="s">
        <v>8245</v>
      </c>
      <c r="I268">
        <v>1426539600</v>
      </c>
      <c r="J268">
        <v>1424296822</v>
      </c>
      <c r="K268" t="b">
        <v>0</v>
      </c>
      <c r="L268">
        <v>57</v>
      </c>
      <c r="M268" t="b">
        <v>1</v>
      </c>
      <c r="N268" t="s">
        <v>8269</v>
      </c>
      <c r="O268">
        <v>113</v>
      </c>
      <c r="P268">
        <v>39.6</v>
      </c>
      <c r="Q268" s="11" t="s">
        <v>8315</v>
      </c>
      <c r="R268" t="s">
        <v>8316</v>
      </c>
      <c r="S268" s="15">
        <v>42053.916921296302</v>
      </c>
      <c r="T268" s="15">
        <v>42079.875</v>
      </c>
    </row>
    <row r="269" spans="1:20" ht="176" x14ac:dyDescent="0.2">
      <c r="A269">
        <v>3480</v>
      </c>
      <c r="B269" s="3" t="s">
        <v>3479</v>
      </c>
      <c r="C269" s="3" t="s">
        <v>7590</v>
      </c>
      <c r="D269" s="6">
        <v>1500</v>
      </c>
      <c r="E269" s="8">
        <v>2140</v>
      </c>
      <c r="F269" t="s">
        <v>8218</v>
      </c>
      <c r="G269" t="s">
        <v>8223</v>
      </c>
      <c r="H269" t="s">
        <v>8245</v>
      </c>
      <c r="I269">
        <v>1436562000</v>
      </c>
      <c r="J269">
        <v>1434440227</v>
      </c>
      <c r="K269" t="b">
        <v>0</v>
      </c>
      <c r="L269">
        <v>13</v>
      </c>
      <c r="M269" t="b">
        <v>1</v>
      </c>
      <c r="N269" t="s">
        <v>8269</v>
      </c>
      <c r="O269">
        <v>143</v>
      </c>
      <c r="P269">
        <v>164.62</v>
      </c>
      <c r="Q269" s="11" t="s">
        <v>8315</v>
      </c>
      <c r="R269" t="s">
        <v>8316</v>
      </c>
      <c r="S269" s="15">
        <v>42171.317442129628</v>
      </c>
      <c r="T269" s="15">
        <v>42195.875</v>
      </c>
    </row>
    <row r="270" spans="1:20" ht="176" x14ac:dyDescent="0.2">
      <c r="A270">
        <v>3483</v>
      </c>
      <c r="B270" s="3" t="s">
        <v>3482</v>
      </c>
      <c r="C270" s="3" t="s">
        <v>7593</v>
      </c>
      <c r="D270" s="6">
        <v>3350</v>
      </c>
      <c r="E270" s="8">
        <v>5358</v>
      </c>
      <c r="F270" t="s">
        <v>8218</v>
      </c>
      <c r="G270" t="s">
        <v>8223</v>
      </c>
      <c r="H270" t="s">
        <v>8245</v>
      </c>
      <c r="I270">
        <v>1404403381</v>
      </c>
      <c r="J270">
        <v>1401811381</v>
      </c>
      <c r="K270" t="b">
        <v>0</v>
      </c>
      <c r="L270">
        <v>133</v>
      </c>
      <c r="M270" t="b">
        <v>1</v>
      </c>
      <c r="N270" t="s">
        <v>8269</v>
      </c>
      <c r="O270">
        <v>160</v>
      </c>
      <c r="P270">
        <v>40.29</v>
      </c>
      <c r="Q270" s="11" t="s">
        <v>8315</v>
      </c>
      <c r="R270" t="s">
        <v>8316</v>
      </c>
      <c r="S270" s="15">
        <v>41793.668761574074</v>
      </c>
      <c r="T270" s="15">
        <v>41823.668761574074</v>
      </c>
    </row>
    <row r="271" spans="1:20" ht="224" x14ac:dyDescent="0.2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>
        <v>114</v>
      </c>
      <c r="P271">
        <v>64.91</v>
      </c>
      <c r="Q271" s="11" t="s">
        <v>8315</v>
      </c>
      <c r="R271" t="s">
        <v>8316</v>
      </c>
      <c r="S271" s="15">
        <v>42506.760405092587</v>
      </c>
      <c r="T271" s="15">
        <v>42536.760405092587</v>
      </c>
    </row>
    <row r="272" spans="1:20" ht="192" x14ac:dyDescent="0.2">
      <c r="A272">
        <v>3485</v>
      </c>
      <c r="B272" s="3" t="s">
        <v>3484</v>
      </c>
      <c r="C272" s="3" t="s">
        <v>7595</v>
      </c>
      <c r="D272" s="6">
        <v>1650</v>
      </c>
      <c r="E272" s="8">
        <v>1660</v>
      </c>
      <c r="F272" t="s">
        <v>8218</v>
      </c>
      <c r="G272" t="s">
        <v>8223</v>
      </c>
      <c r="H272" t="s">
        <v>8245</v>
      </c>
      <c r="I272">
        <v>1454431080</v>
      </c>
      <c r="J272">
        <v>1451839080</v>
      </c>
      <c r="K272" t="b">
        <v>0</v>
      </c>
      <c r="L272">
        <v>30</v>
      </c>
      <c r="M272" t="b">
        <v>1</v>
      </c>
      <c r="N272" t="s">
        <v>8269</v>
      </c>
      <c r="O272">
        <v>101</v>
      </c>
      <c r="P272">
        <v>55.33</v>
      </c>
      <c r="Q272" s="11" t="s">
        <v>8315</v>
      </c>
      <c r="R272" t="s">
        <v>8316</v>
      </c>
      <c r="S272" s="15">
        <v>42372.693055555559</v>
      </c>
      <c r="T272" s="15">
        <v>42402.693055555559</v>
      </c>
    </row>
    <row r="273" spans="1:20" ht="192" x14ac:dyDescent="0.2">
      <c r="A273">
        <v>3486</v>
      </c>
      <c r="B273" s="3" t="s">
        <v>3485</v>
      </c>
      <c r="C273" s="3" t="s">
        <v>7596</v>
      </c>
      <c r="D273" s="6">
        <v>3000</v>
      </c>
      <c r="E273" s="8">
        <v>4656</v>
      </c>
      <c r="F273" t="s">
        <v>8218</v>
      </c>
      <c r="G273" t="s">
        <v>8223</v>
      </c>
      <c r="H273" t="s">
        <v>8245</v>
      </c>
      <c r="I273">
        <v>1433314740</v>
      </c>
      <c r="J273">
        <v>1430600401</v>
      </c>
      <c r="K273" t="b">
        <v>0</v>
      </c>
      <c r="L273">
        <v>56</v>
      </c>
      <c r="M273" t="b">
        <v>1</v>
      </c>
      <c r="N273" t="s">
        <v>8269</v>
      </c>
      <c r="O273">
        <v>155</v>
      </c>
      <c r="P273">
        <v>83.14</v>
      </c>
      <c r="Q273" s="11" t="s">
        <v>8315</v>
      </c>
      <c r="R273" t="s">
        <v>8316</v>
      </c>
      <c r="S273" s="15">
        <v>42126.87501157407</v>
      </c>
      <c r="T273" s="15">
        <v>42158.290972222225</v>
      </c>
    </row>
    <row r="274" spans="1:20" ht="208" x14ac:dyDescent="0.2">
      <c r="A274">
        <v>3488</v>
      </c>
      <c r="B274" s="3" t="s">
        <v>3487</v>
      </c>
      <c r="C274" s="3" t="s">
        <v>7598</v>
      </c>
      <c r="D274" s="6">
        <v>3000</v>
      </c>
      <c r="E274" s="8">
        <v>3636</v>
      </c>
      <c r="F274" t="s">
        <v>8218</v>
      </c>
      <c r="G274" t="s">
        <v>8223</v>
      </c>
      <c r="H274" t="s">
        <v>8245</v>
      </c>
      <c r="I274">
        <v>1429286400</v>
      </c>
      <c r="J274">
        <v>1427221560</v>
      </c>
      <c r="K274" t="b">
        <v>0</v>
      </c>
      <c r="L274">
        <v>29</v>
      </c>
      <c r="M274" t="b">
        <v>1</v>
      </c>
      <c r="N274" t="s">
        <v>8269</v>
      </c>
      <c r="O274">
        <v>121</v>
      </c>
      <c r="P274">
        <v>125.38</v>
      </c>
      <c r="Q274" s="11" t="s">
        <v>8315</v>
      </c>
      <c r="R274" t="s">
        <v>8316</v>
      </c>
      <c r="S274" s="15">
        <v>42087.768055555556</v>
      </c>
      <c r="T274" s="15">
        <v>42111.666666666672</v>
      </c>
    </row>
    <row r="275" spans="1:20" ht="208" x14ac:dyDescent="0.2">
      <c r="A275">
        <v>3490</v>
      </c>
      <c r="B275" s="3" t="s">
        <v>3489</v>
      </c>
      <c r="C275" s="3" t="s">
        <v>7600</v>
      </c>
      <c r="D275" s="6">
        <v>1000</v>
      </c>
      <c r="E275" s="8">
        <v>1275</v>
      </c>
      <c r="F275" t="s">
        <v>8218</v>
      </c>
      <c r="G275" t="s">
        <v>8223</v>
      </c>
      <c r="H275" t="s">
        <v>8245</v>
      </c>
      <c r="I275">
        <v>1460574924</v>
      </c>
      <c r="J275">
        <v>1457982924</v>
      </c>
      <c r="K275" t="b">
        <v>0</v>
      </c>
      <c r="L275">
        <v>27</v>
      </c>
      <c r="M275" t="b">
        <v>1</v>
      </c>
      <c r="N275" t="s">
        <v>8269</v>
      </c>
      <c r="O275">
        <v>128</v>
      </c>
      <c r="P275">
        <v>47.22</v>
      </c>
      <c r="Q275" s="11" t="s">
        <v>8315</v>
      </c>
      <c r="R275" t="s">
        <v>8316</v>
      </c>
      <c r="S275" s="15">
        <v>42443.802361111113</v>
      </c>
      <c r="T275" s="15">
        <v>42473.802361111113</v>
      </c>
    </row>
    <row r="276" spans="1:20" ht="224" x14ac:dyDescent="0.2">
      <c r="A276">
        <v>3491</v>
      </c>
      <c r="B276" s="3" t="s">
        <v>3490</v>
      </c>
      <c r="C276" s="3" t="s">
        <v>7601</v>
      </c>
      <c r="D276" s="6">
        <v>500</v>
      </c>
      <c r="E276" s="8">
        <v>791</v>
      </c>
      <c r="F276" t="s">
        <v>8218</v>
      </c>
      <c r="G276" t="s">
        <v>8223</v>
      </c>
      <c r="H276" t="s">
        <v>8245</v>
      </c>
      <c r="I276">
        <v>1431928784</v>
      </c>
      <c r="J276">
        <v>1430114384</v>
      </c>
      <c r="K276" t="b">
        <v>0</v>
      </c>
      <c r="L276">
        <v>10</v>
      </c>
      <c r="M276" t="b">
        <v>1</v>
      </c>
      <c r="N276" t="s">
        <v>8269</v>
      </c>
      <c r="O276">
        <v>158</v>
      </c>
      <c r="P276">
        <v>79.099999999999994</v>
      </c>
      <c r="Q276" s="11" t="s">
        <v>8315</v>
      </c>
      <c r="R276" t="s">
        <v>8316</v>
      </c>
      <c r="S276" s="15">
        <v>42121.249814814815</v>
      </c>
      <c r="T276" s="15">
        <v>42142.249814814815</v>
      </c>
    </row>
    <row r="277" spans="1:20" ht="192" x14ac:dyDescent="0.2">
      <c r="A277">
        <v>3492</v>
      </c>
      <c r="B277" s="3" t="s">
        <v>3491</v>
      </c>
      <c r="C277" s="3" t="s">
        <v>7602</v>
      </c>
      <c r="D277" s="6">
        <v>3800</v>
      </c>
      <c r="E277" s="8">
        <v>4000.22</v>
      </c>
      <c r="F277" t="s">
        <v>8218</v>
      </c>
      <c r="G277" t="s">
        <v>8223</v>
      </c>
      <c r="H277" t="s">
        <v>8245</v>
      </c>
      <c r="I277">
        <v>1445818397</v>
      </c>
      <c r="J277">
        <v>1442794397</v>
      </c>
      <c r="K277" t="b">
        <v>0</v>
      </c>
      <c r="L277">
        <v>35</v>
      </c>
      <c r="M277" t="b">
        <v>1</v>
      </c>
      <c r="N277" t="s">
        <v>8269</v>
      </c>
      <c r="O277">
        <v>105</v>
      </c>
      <c r="P277">
        <v>114.29</v>
      </c>
      <c r="Q277" s="11" t="s">
        <v>8315</v>
      </c>
      <c r="R277" t="s">
        <v>8316</v>
      </c>
      <c r="S277" s="15">
        <v>42268.009224537032</v>
      </c>
      <c r="T277" s="15">
        <v>42303.009224537032</v>
      </c>
    </row>
    <row r="278" spans="1:20" ht="208" x14ac:dyDescent="0.2">
      <c r="A278">
        <v>3493</v>
      </c>
      <c r="B278" s="3" t="s">
        <v>3492</v>
      </c>
      <c r="C278" s="3" t="s">
        <v>7603</v>
      </c>
      <c r="D278" s="6">
        <v>1500</v>
      </c>
      <c r="E278" s="8">
        <v>1500</v>
      </c>
      <c r="F278" t="s">
        <v>8218</v>
      </c>
      <c r="G278" t="s">
        <v>8223</v>
      </c>
      <c r="H278" t="s">
        <v>8245</v>
      </c>
      <c r="I278">
        <v>1408252260</v>
      </c>
      <c r="J278">
        <v>1406580436</v>
      </c>
      <c r="K278" t="b">
        <v>0</v>
      </c>
      <c r="L278">
        <v>29</v>
      </c>
      <c r="M278" t="b">
        <v>1</v>
      </c>
      <c r="N278" t="s">
        <v>8269</v>
      </c>
      <c r="O278">
        <v>100</v>
      </c>
      <c r="P278">
        <v>51.72</v>
      </c>
      <c r="Q278" s="11" t="s">
        <v>8315</v>
      </c>
      <c r="R278" t="s">
        <v>8316</v>
      </c>
      <c r="S278" s="15">
        <v>41848.866157407407</v>
      </c>
      <c r="T278" s="15">
        <v>41868.21597222222</v>
      </c>
    </row>
    <row r="279" spans="1:20" ht="224" x14ac:dyDescent="0.2">
      <c r="A279">
        <v>3494</v>
      </c>
      <c r="B279" s="3" t="s">
        <v>3493</v>
      </c>
      <c r="C279" s="3" t="s">
        <v>7604</v>
      </c>
      <c r="D279" s="6">
        <v>400</v>
      </c>
      <c r="E279" s="8">
        <v>400</v>
      </c>
      <c r="F279" t="s">
        <v>8218</v>
      </c>
      <c r="G279" t="s">
        <v>8223</v>
      </c>
      <c r="H279" t="s">
        <v>8245</v>
      </c>
      <c r="I279">
        <v>1480140000</v>
      </c>
      <c r="J279">
        <v>1479186575</v>
      </c>
      <c r="K279" t="b">
        <v>0</v>
      </c>
      <c r="L279">
        <v>13</v>
      </c>
      <c r="M279" t="b">
        <v>1</v>
      </c>
      <c r="N279" t="s">
        <v>8269</v>
      </c>
      <c r="O279">
        <v>100</v>
      </c>
      <c r="P279">
        <v>30.77</v>
      </c>
      <c r="Q279" s="11" t="s">
        <v>8315</v>
      </c>
      <c r="R279" t="s">
        <v>8316</v>
      </c>
      <c r="S279" s="15">
        <v>42689.214988425927</v>
      </c>
      <c r="T279" s="15">
        <v>42700.25</v>
      </c>
    </row>
    <row r="280" spans="1:20" ht="224" x14ac:dyDescent="0.2">
      <c r="A280">
        <v>3496</v>
      </c>
      <c r="B280" s="3" t="s">
        <v>3495</v>
      </c>
      <c r="C280" s="3" t="s">
        <v>7606</v>
      </c>
      <c r="D280" s="6">
        <v>3000</v>
      </c>
      <c r="E280" s="8">
        <v>3732</v>
      </c>
      <c r="F280" t="s">
        <v>8218</v>
      </c>
      <c r="G280" t="s">
        <v>8223</v>
      </c>
      <c r="H280" t="s">
        <v>8245</v>
      </c>
      <c r="I280">
        <v>1473625166</v>
      </c>
      <c r="J280">
        <v>1470169166</v>
      </c>
      <c r="K280" t="b">
        <v>0</v>
      </c>
      <c r="L280">
        <v>78</v>
      </c>
      <c r="M280" t="b">
        <v>1</v>
      </c>
      <c r="N280" t="s">
        <v>8269</v>
      </c>
      <c r="O280">
        <v>124</v>
      </c>
      <c r="P280">
        <v>47.85</v>
      </c>
      <c r="Q280" s="11" t="s">
        <v>8315</v>
      </c>
      <c r="R280" t="s">
        <v>8316</v>
      </c>
      <c r="S280" s="15">
        <v>42584.846828703703</v>
      </c>
      <c r="T280" s="15">
        <v>42624.846828703703</v>
      </c>
    </row>
    <row r="281" spans="1:20" ht="208" x14ac:dyDescent="0.2">
      <c r="A281">
        <v>3497</v>
      </c>
      <c r="B281" s="3" t="s">
        <v>3496</v>
      </c>
      <c r="C281" s="3" t="s">
        <v>7607</v>
      </c>
      <c r="D281" s="6">
        <v>1551</v>
      </c>
      <c r="E281" s="8">
        <v>1686</v>
      </c>
      <c r="F281" t="s">
        <v>8218</v>
      </c>
      <c r="G281" t="s">
        <v>8223</v>
      </c>
      <c r="H281" t="s">
        <v>8245</v>
      </c>
      <c r="I281">
        <v>1464904800</v>
      </c>
      <c r="J281">
        <v>1463852904</v>
      </c>
      <c r="K281" t="b">
        <v>0</v>
      </c>
      <c r="L281">
        <v>49</v>
      </c>
      <c r="M281" t="b">
        <v>1</v>
      </c>
      <c r="N281" t="s">
        <v>8269</v>
      </c>
      <c r="O281">
        <v>109</v>
      </c>
      <c r="P281">
        <v>34.409999999999997</v>
      </c>
      <c r="Q281" s="11" t="s">
        <v>8315</v>
      </c>
      <c r="R281" t="s">
        <v>8316</v>
      </c>
      <c r="S281" s="15">
        <v>42511.741944444439</v>
      </c>
      <c r="T281" s="15">
        <v>42523.916666666672</v>
      </c>
    </row>
    <row r="282" spans="1:20" ht="208" x14ac:dyDescent="0.2">
      <c r="A282">
        <v>3499</v>
      </c>
      <c r="B282" s="3" t="s">
        <v>3498</v>
      </c>
      <c r="C282" s="3" t="s">
        <v>7609</v>
      </c>
      <c r="D282" s="6">
        <v>2000</v>
      </c>
      <c r="E282" s="8">
        <v>2110</v>
      </c>
      <c r="F282" t="s">
        <v>8218</v>
      </c>
      <c r="G282" t="s">
        <v>8223</v>
      </c>
      <c r="H282" t="s">
        <v>8245</v>
      </c>
      <c r="I282">
        <v>1435733940</v>
      </c>
      <c r="J282">
        <v>1431046325</v>
      </c>
      <c r="K282" t="b">
        <v>0</v>
      </c>
      <c r="L282">
        <v>35</v>
      </c>
      <c r="M282" t="b">
        <v>1</v>
      </c>
      <c r="N282" t="s">
        <v>8269</v>
      </c>
      <c r="O282">
        <v>106</v>
      </c>
      <c r="P282">
        <v>60.29</v>
      </c>
      <c r="Q282" s="11" t="s">
        <v>8315</v>
      </c>
      <c r="R282" t="s">
        <v>8316</v>
      </c>
      <c r="S282" s="15">
        <v>42132.036168981482</v>
      </c>
      <c r="T282" s="15">
        <v>42186.290972222225</v>
      </c>
    </row>
    <row r="283" spans="1:20" ht="240" x14ac:dyDescent="0.2">
      <c r="A283">
        <v>3500</v>
      </c>
      <c r="B283" s="3" t="s">
        <v>3499</v>
      </c>
      <c r="C283" s="3" t="s">
        <v>7610</v>
      </c>
      <c r="D283" s="6">
        <v>1000</v>
      </c>
      <c r="E283" s="8">
        <v>1063</v>
      </c>
      <c r="F283" t="s">
        <v>8218</v>
      </c>
      <c r="G283" t="s">
        <v>8223</v>
      </c>
      <c r="H283" t="s">
        <v>8245</v>
      </c>
      <c r="I283">
        <v>1457326740</v>
      </c>
      <c r="J283">
        <v>1455919438</v>
      </c>
      <c r="K283" t="b">
        <v>0</v>
      </c>
      <c r="L283">
        <v>42</v>
      </c>
      <c r="M283" t="b">
        <v>1</v>
      </c>
      <c r="N283" t="s">
        <v>8269</v>
      </c>
      <c r="O283">
        <v>106</v>
      </c>
      <c r="P283">
        <v>25.31</v>
      </c>
      <c r="Q283" s="11" t="s">
        <v>8315</v>
      </c>
      <c r="R283" t="s">
        <v>8316</v>
      </c>
      <c r="S283" s="15">
        <v>42419.91942129629</v>
      </c>
      <c r="T283" s="15">
        <v>42436.207638888889</v>
      </c>
    </row>
    <row r="284" spans="1:20" ht="192" x14ac:dyDescent="0.2">
      <c r="A284">
        <v>3502</v>
      </c>
      <c r="B284" s="3" t="s">
        <v>3501</v>
      </c>
      <c r="C284" s="3" t="s">
        <v>7612</v>
      </c>
      <c r="D284" s="6">
        <v>4000</v>
      </c>
      <c r="E284" s="8">
        <v>4216</v>
      </c>
      <c r="F284" t="s">
        <v>8218</v>
      </c>
      <c r="G284" t="s">
        <v>8223</v>
      </c>
      <c r="H284" t="s">
        <v>8245</v>
      </c>
      <c r="I284">
        <v>1458100740</v>
      </c>
      <c r="J284">
        <v>1456862924</v>
      </c>
      <c r="K284" t="b">
        <v>0</v>
      </c>
      <c r="L284">
        <v>31</v>
      </c>
      <c r="M284" t="b">
        <v>1</v>
      </c>
      <c r="N284" t="s">
        <v>8269</v>
      </c>
      <c r="O284">
        <v>105</v>
      </c>
      <c r="P284">
        <v>136</v>
      </c>
      <c r="Q284" s="11" t="s">
        <v>8315</v>
      </c>
      <c r="R284" t="s">
        <v>8316</v>
      </c>
      <c r="S284" s="15">
        <v>42430.839398148149</v>
      </c>
      <c r="T284" s="15">
        <v>42445.165972222225</v>
      </c>
    </row>
    <row r="285" spans="1:20" ht="224" x14ac:dyDescent="0.2">
      <c r="A285">
        <v>3504</v>
      </c>
      <c r="B285" s="3" t="s">
        <v>3503</v>
      </c>
      <c r="C285" s="3" t="s">
        <v>7614</v>
      </c>
      <c r="D285" s="6">
        <v>1000</v>
      </c>
      <c r="E285" s="8">
        <v>1000</v>
      </c>
      <c r="F285" t="s">
        <v>8218</v>
      </c>
      <c r="G285" t="s">
        <v>8223</v>
      </c>
      <c r="H285" t="s">
        <v>8245</v>
      </c>
      <c r="I285">
        <v>1447959491</v>
      </c>
      <c r="J285">
        <v>1445363891</v>
      </c>
      <c r="K285" t="b">
        <v>0</v>
      </c>
      <c r="L285">
        <v>8</v>
      </c>
      <c r="M285" t="b">
        <v>1</v>
      </c>
      <c r="N285" t="s">
        <v>8269</v>
      </c>
      <c r="O285">
        <v>100</v>
      </c>
      <c r="P285">
        <v>125</v>
      </c>
      <c r="Q285" s="11" t="s">
        <v>8315</v>
      </c>
      <c r="R285" t="s">
        <v>8316</v>
      </c>
      <c r="S285" s="15">
        <v>42297.748738425929</v>
      </c>
      <c r="T285" s="15">
        <v>42327.790405092594</v>
      </c>
    </row>
    <row r="286" spans="1:20" ht="192" x14ac:dyDescent="0.2">
      <c r="A286">
        <v>3505</v>
      </c>
      <c r="B286" s="3" t="s">
        <v>3504</v>
      </c>
      <c r="C286" s="3" t="s">
        <v>7615</v>
      </c>
      <c r="D286" s="6">
        <v>2500</v>
      </c>
      <c r="E286" s="8">
        <v>2594</v>
      </c>
      <c r="F286" t="s">
        <v>8218</v>
      </c>
      <c r="G286" t="s">
        <v>8223</v>
      </c>
      <c r="H286" t="s">
        <v>8245</v>
      </c>
      <c r="I286">
        <v>1399953600</v>
      </c>
      <c r="J286">
        <v>1398983245</v>
      </c>
      <c r="K286" t="b">
        <v>0</v>
      </c>
      <c r="L286">
        <v>39</v>
      </c>
      <c r="M286" t="b">
        <v>1</v>
      </c>
      <c r="N286" t="s">
        <v>8269</v>
      </c>
      <c r="O286">
        <v>104</v>
      </c>
      <c r="P286">
        <v>66.510000000000005</v>
      </c>
      <c r="Q286" s="11" t="s">
        <v>8315</v>
      </c>
      <c r="R286" t="s">
        <v>8316</v>
      </c>
      <c r="S286" s="15">
        <v>41760.935706018521</v>
      </c>
      <c r="T286" s="15">
        <v>41772.166666666664</v>
      </c>
    </row>
    <row r="287" spans="1:20" ht="208" x14ac:dyDescent="0.2">
      <c r="A287">
        <v>3506</v>
      </c>
      <c r="B287" s="3" t="s">
        <v>3505</v>
      </c>
      <c r="C287" s="3" t="s">
        <v>7616</v>
      </c>
      <c r="D287" s="6">
        <v>3000</v>
      </c>
      <c r="E287" s="8">
        <v>3045</v>
      </c>
      <c r="F287" t="s">
        <v>8218</v>
      </c>
      <c r="G287" t="s">
        <v>8223</v>
      </c>
      <c r="H287" t="s">
        <v>8245</v>
      </c>
      <c r="I287">
        <v>1408815440</v>
      </c>
      <c r="J287">
        <v>1404927440</v>
      </c>
      <c r="K287" t="b">
        <v>0</v>
      </c>
      <c r="L287">
        <v>29</v>
      </c>
      <c r="M287" t="b">
        <v>1</v>
      </c>
      <c r="N287" t="s">
        <v>8269</v>
      </c>
      <c r="O287">
        <v>102</v>
      </c>
      <c r="P287">
        <v>105</v>
      </c>
      <c r="Q287" s="11" t="s">
        <v>8315</v>
      </c>
      <c r="R287" t="s">
        <v>8316</v>
      </c>
      <c r="S287" s="15">
        <v>41829.734259259261</v>
      </c>
      <c r="T287" s="15">
        <v>41874.734259259261</v>
      </c>
    </row>
    <row r="288" spans="1:20" ht="160" x14ac:dyDescent="0.2">
      <c r="A288">
        <v>3507</v>
      </c>
      <c r="B288" s="3" t="s">
        <v>3506</v>
      </c>
      <c r="C288" s="3" t="s">
        <v>7617</v>
      </c>
      <c r="D288" s="6">
        <v>10000</v>
      </c>
      <c r="E288" s="8">
        <v>10440</v>
      </c>
      <c r="F288" t="s">
        <v>8218</v>
      </c>
      <c r="G288" t="s">
        <v>8223</v>
      </c>
      <c r="H288" t="s">
        <v>8245</v>
      </c>
      <c r="I288">
        <v>1464732537</v>
      </c>
      <c r="J288">
        <v>1462140537</v>
      </c>
      <c r="K288" t="b">
        <v>0</v>
      </c>
      <c r="L288">
        <v>72</v>
      </c>
      <c r="M288" t="b">
        <v>1</v>
      </c>
      <c r="N288" t="s">
        <v>8269</v>
      </c>
      <c r="O288">
        <v>104</v>
      </c>
      <c r="P288">
        <v>145</v>
      </c>
      <c r="Q288" s="11" t="s">
        <v>8315</v>
      </c>
      <c r="R288" t="s">
        <v>8316</v>
      </c>
      <c r="S288" s="15">
        <v>42491.92288194444</v>
      </c>
      <c r="T288" s="15">
        <v>42521.92288194444</v>
      </c>
    </row>
    <row r="289" spans="1:20" ht="208" x14ac:dyDescent="0.2">
      <c r="A289">
        <v>3509</v>
      </c>
      <c r="B289" s="3" t="s">
        <v>3508</v>
      </c>
      <c r="C289" s="3" t="s">
        <v>7619</v>
      </c>
      <c r="D289" s="6">
        <v>3000</v>
      </c>
      <c r="E289" s="8">
        <v>3190</v>
      </c>
      <c r="F289" t="s">
        <v>8218</v>
      </c>
      <c r="G289" t="s">
        <v>8223</v>
      </c>
      <c r="H289" t="s">
        <v>8245</v>
      </c>
      <c r="I289">
        <v>1416545700</v>
      </c>
      <c r="J289">
        <v>1415392666</v>
      </c>
      <c r="K289" t="b">
        <v>0</v>
      </c>
      <c r="L289">
        <v>33</v>
      </c>
      <c r="M289" t="b">
        <v>1</v>
      </c>
      <c r="N289" t="s">
        <v>8269</v>
      </c>
      <c r="O289">
        <v>106</v>
      </c>
      <c r="P289">
        <v>96.67</v>
      </c>
      <c r="Q289" s="11" t="s">
        <v>8315</v>
      </c>
      <c r="R289" t="s">
        <v>8316</v>
      </c>
      <c r="S289" s="15">
        <v>41950.859560185185</v>
      </c>
      <c r="T289" s="15">
        <v>41964.204861111109</v>
      </c>
    </row>
    <row r="290" spans="1:20" ht="240" x14ac:dyDescent="0.2">
      <c r="A290">
        <v>3510</v>
      </c>
      <c r="B290" s="3" t="s">
        <v>3509</v>
      </c>
      <c r="C290" s="3" t="s">
        <v>7620</v>
      </c>
      <c r="D290" s="6">
        <v>900</v>
      </c>
      <c r="E290" s="8">
        <v>905</v>
      </c>
      <c r="F290" t="s">
        <v>8218</v>
      </c>
      <c r="G290" t="s">
        <v>8223</v>
      </c>
      <c r="H290" t="s">
        <v>8245</v>
      </c>
      <c r="I290">
        <v>1404312846</v>
      </c>
      <c r="J290">
        <v>1402584846</v>
      </c>
      <c r="K290" t="b">
        <v>0</v>
      </c>
      <c r="L290">
        <v>15</v>
      </c>
      <c r="M290" t="b">
        <v>1</v>
      </c>
      <c r="N290" t="s">
        <v>8269</v>
      </c>
      <c r="O290">
        <v>101</v>
      </c>
      <c r="P290">
        <v>60.33</v>
      </c>
      <c r="Q290" s="11" t="s">
        <v>8315</v>
      </c>
      <c r="R290" t="s">
        <v>8316</v>
      </c>
      <c r="S290" s="15">
        <v>41802.62090277778</v>
      </c>
      <c r="T290" s="15">
        <v>41822.62090277778</v>
      </c>
    </row>
    <row r="291" spans="1:20" ht="208" x14ac:dyDescent="0.2">
      <c r="A291">
        <v>3513</v>
      </c>
      <c r="B291" s="3" t="s">
        <v>3512</v>
      </c>
      <c r="C291" s="3" t="s">
        <v>7623</v>
      </c>
      <c r="D291" s="6">
        <v>2800</v>
      </c>
      <c r="E291" s="8">
        <v>3315</v>
      </c>
      <c r="F291" t="s">
        <v>8218</v>
      </c>
      <c r="G291" t="s">
        <v>8223</v>
      </c>
      <c r="H291" t="s">
        <v>8245</v>
      </c>
      <c r="I291">
        <v>1401857940</v>
      </c>
      <c r="J291">
        <v>1400725112</v>
      </c>
      <c r="K291" t="b">
        <v>0</v>
      </c>
      <c r="L291">
        <v>44</v>
      </c>
      <c r="M291" t="b">
        <v>1</v>
      </c>
      <c r="N291" t="s">
        <v>8269</v>
      </c>
      <c r="O291">
        <v>118</v>
      </c>
      <c r="P291">
        <v>75.34</v>
      </c>
      <c r="Q291" s="11" t="s">
        <v>8315</v>
      </c>
      <c r="R291" t="s">
        <v>8316</v>
      </c>
      <c r="S291" s="15">
        <v>41781.096203703702</v>
      </c>
      <c r="T291" s="15">
        <v>41794.207638888889</v>
      </c>
    </row>
    <row r="292" spans="1:20" ht="192" x14ac:dyDescent="0.2">
      <c r="A292">
        <v>3514</v>
      </c>
      <c r="B292" s="3" t="s">
        <v>3513</v>
      </c>
      <c r="C292" s="3" t="s">
        <v>7624</v>
      </c>
      <c r="D292" s="6">
        <v>500</v>
      </c>
      <c r="E292" s="8">
        <v>550</v>
      </c>
      <c r="F292" t="s">
        <v>8218</v>
      </c>
      <c r="G292" t="s">
        <v>8223</v>
      </c>
      <c r="H292" t="s">
        <v>8245</v>
      </c>
      <c r="I292">
        <v>1422853140</v>
      </c>
      <c r="J292">
        <v>1421439552</v>
      </c>
      <c r="K292" t="b">
        <v>0</v>
      </c>
      <c r="L292">
        <v>10</v>
      </c>
      <c r="M292" t="b">
        <v>1</v>
      </c>
      <c r="N292" t="s">
        <v>8269</v>
      </c>
      <c r="O292">
        <v>110</v>
      </c>
      <c r="P292">
        <v>55</v>
      </c>
      <c r="Q292" s="11" t="s">
        <v>8315</v>
      </c>
      <c r="R292" t="s">
        <v>8316</v>
      </c>
      <c r="S292" s="15">
        <v>42020.846666666665</v>
      </c>
      <c r="T292" s="15">
        <v>42037.207638888889</v>
      </c>
    </row>
    <row r="293" spans="1:20" ht="192" x14ac:dyDescent="0.2">
      <c r="A293">
        <v>3515</v>
      </c>
      <c r="B293" s="3" t="s">
        <v>3514</v>
      </c>
      <c r="C293" s="3" t="s">
        <v>7625</v>
      </c>
      <c r="D293" s="6">
        <v>3000</v>
      </c>
      <c r="E293" s="8">
        <v>3080</v>
      </c>
      <c r="F293" t="s">
        <v>8218</v>
      </c>
      <c r="G293" t="s">
        <v>8223</v>
      </c>
      <c r="H293" t="s">
        <v>8245</v>
      </c>
      <c r="I293">
        <v>1433097171</v>
      </c>
      <c r="J293">
        <v>1430505171</v>
      </c>
      <c r="K293" t="b">
        <v>0</v>
      </c>
      <c r="L293">
        <v>46</v>
      </c>
      <c r="M293" t="b">
        <v>1</v>
      </c>
      <c r="N293" t="s">
        <v>8269</v>
      </c>
      <c r="O293">
        <v>103</v>
      </c>
      <c r="P293">
        <v>66.959999999999994</v>
      </c>
      <c r="Q293" s="11" t="s">
        <v>8315</v>
      </c>
      <c r="R293" t="s">
        <v>8316</v>
      </c>
      <c r="S293" s="15">
        <v>42125.772812499999</v>
      </c>
      <c r="T293" s="15">
        <v>42155.772812499999</v>
      </c>
    </row>
    <row r="294" spans="1:20" ht="208" x14ac:dyDescent="0.2">
      <c r="A294">
        <v>3516</v>
      </c>
      <c r="B294" s="3" t="s">
        <v>3515</v>
      </c>
      <c r="C294" s="3" t="s">
        <v>7626</v>
      </c>
      <c r="D294" s="6">
        <v>2500</v>
      </c>
      <c r="E294" s="8">
        <v>2500</v>
      </c>
      <c r="F294" t="s">
        <v>8218</v>
      </c>
      <c r="G294" t="s">
        <v>8223</v>
      </c>
      <c r="H294" t="s">
        <v>8245</v>
      </c>
      <c r="I294">
        <v>1410145200</v>
      </c>
      <c r="J294">
        <v>1407197670</v>
      </c>
      <c r="K294" t="b">
        <v>0</v>
      </c>
      <c r="L294">
        <v>11</v>
      </c>
      <c r="M294" t="b">
        <v>1</v>
      </c>
      <c r="N294" t="s">
        <v>8269</v>
      </c>
      <c r="O294">
        <v>100</v>
      </c>
      <c r="P294">
        <v>227.27</v>
      </c>
      <c r="Q294" s="11" t="s">
        <v>8315</v>
      </c>
      <c r="R294" t="s">
        <v>8316</v>
      </c>
      <c r="S294" s="15">
        <v>41856.010069444441</v>
      </c>
      <c r="T294" s="15">
        <v>41890.125</v>
      </c>
    </row>
    <row r="295" spans="1:20" ht="192" x14ac:dyDescent="0.2">
      <c r="A295">
        <v>3518</v>
      </c>
      <c r="B295" s="3" t="s">
        <v>3517</v>
      </c>
      <c r="C295" s="3" t="s">
        <v>7628</v>
      </c>
      <c r="D295" s="6">
        <v>1500</v>
      </c>
      <c r="E295" s="8">
        <v>1650.69</v>
      </c>
      <c r="F295" t="s">
        <v>8218</v>
      </c>
      <c r="G295" t="s">
        <v>8223</v>
      </c>
      <c r="H295" t="s">
        <v>8245</v>
      </c>
      <c r="I295">
        <v>1412259660</v>
      </c>
      <c r="J295">
        <v>1410461299</v>
      </c>
      <c r="K295" t="b">
        <v>0</v>
      </c>
      <c r="L295">
        <v>33</v>
      </c>
      <c r="M295" t="b">
        <v>1</v>
      </c>
      <c r="N295" t="s">
        <v>8269</v>
      </c>
      <c r="O295">
        <v>110</v>
      </c>
      <c r="P295">
        <v>50.02</v>
      </c>
      <c r="Q295" s="11" t="s">
        <v>8315</v>
      </c>
      <c r="R295" t="s">
        <v>8316</v>
      </c>
      <c r="S295" s="15">
        <v>41893.783553240741</v>
      </c>
      <c r="T295" s="15">
        <v>41914.597916666666</v>
      </c>
    </row>
    <row r="296" spans="1:20" ht="256" x14ac:dyDescent="0.2">
      <c r="A296">
        <v>3521</v>
      </c>
      <c r="B296" s="3" t="s">
        <v>3520</v>
      </c>
      <c r="C296" s="3" t="s">
        <v>7631</v>
      </c>
      <c r="D296" s="6">
        <v>350</v>
      </c>
      <c r="E296" s="8">
        <v>593</v>
      </c>
      <c r="F296" t="s">
        <v>8218</v>
      </c>
      <c r="G296" t="s">
        <v>8223</v>
      </c>
      <c r="H296" t="s">
        <v>8245</v>
      </c>
      <c r="I296">
        <v>1411980020</v>
      </c>
      <c r="J296">
        <v>1409388020</v>
      </c>
      <c r="K296" t="b">
        <v>0</v>
      </c>
      <c r="L296">
        <v>13</v>
      </c>
      <c r="M296" t="b">
        <v>1</v>
      </c>
      <c r="N296" t="s">
        <v>8269</v>
      </c>
      <c r="O296">
        <v>169</v>
      </c>
      <c r="P296">
        <v>45.62</v>
      </c>
      <c r="Q296" s="11" t="s">
        <v>8315</v>
      </c>
      <c r="R296" t="s">
        <v>8316</v>
      </c>
      <c r="S296" s="15">
        <v>41881.361342592594</v>
      </c>
      <c r="T296" s="15">
        <v>41911.361342592594</v>
      </c>
    </row>
    <row r="297" spans="1:20" ht="192" x14ac:dyDescent="0.2">
      <c r="A297">
        <v>3524</v>
      </c>
      <c r="B297" s="3" t="s">
        <v>3523</v>
      </c>
      <c r="C297" s="3" t="s">
        <v>7634</v>
      </c>
      <c r="D297" s="6">
        <v>10000</v>
      </c>
      <c r="E297" s="8">
        <v>10156</v>
      </c>
      <c r="F297" t="s">
        <v>8218</v>
      </c>
      <c r="G297" t="s">
        <v>8223</v>
      </c>
      <c r="H297" t="s">
        <v>8245</v>
      </c>
      <c r="I297">
        <v>1410580800</v>
      </c>
      <c r="J297">
        <v>1409336373</v>
      </c>
      <c r="K297" t="b">
        <v>0</v>
      </c>
      <c r="L297">
        <v>74</v>
      </c>
      <c r="M297" t="b">
        <v>1</v>
      </c>
      <c r="N297" t="s">
        <v>8269</v>
      </c>
      <c r="O297">
        <v>102</v>
      </c>
      <c r="P297">
        <v>137.24</v>
      </c>
      <c r="Q297" s="11" t="s">
        <v>8315</v>
      </c>
      <c r="R297" t="s">
        <v>8316</v>
      </c>
      <c r="S297" s="15">
        <v>41880.76357638889</v>
      </c>
      <c r="T297" s="15">
        <v>41895.166666666664</v>
      </c>
    </row>
    <row r="298" spans="1:20" ht="192" x14ac:dyDescent="0.2">
      <c r="A298">
        <v>3525</v>
      </c>
      <c r="B298" s="3" t="s">
        <v>3524</v>
      </c>
      <c r="C298" s="3" t="s">
        <v>7635</v>
      </c>
      <c r="D298" s="6">
        <v>500</v>
      </c>
      <c r="E298" s="8">
        <v>530</v>
      </c>
      <c r="F298" t="s">
        <v>8218</v>
      </c>
      <c r="G298" t="s">
        <v>8223</v>
      </c>
      <c r="H298" t="s">
        <v>8245</v>
      </c>
      <c r="I298">
        <v>1439136000</v>
      </c>
      <c r="J298">
        <v>1438188106</v>
      </c>
      <c r="K298" t="b">
        <v>0</v>
      </c>
      <c r="L298">
        <v>7</v>
      </c>
      <c r="M298" t="b">
        <v>1</v>
      </c>
      <c r="N298" t="s">
        <v>8269</v>
      </c>
      <c r="O298">
        <v>106</v>
      </c>
      <c r="P298">
        <v>75.709999999999994</v>
      </c>
      <c r="Q298" s="11" t="s">
        <v>8315</v>
      </c>
      <c r="R298" t="s">
        <v>8316</v>
      </c>
      <c r="S298" s="15">
        <v>42214.6956712963</v>
      </c>
      <c r="T298" s="15">
        <v>42225.666666666672</v>
      </c>
    </row>
    <row r="299" spans="1:20" ht="192" x14ac:dyDescent="0.2">
      <c r="A299">
        <v>3526</v>
      </c>
      <c r="B299" s="3" t="s">
        <v>3525</v>
      </c>
      <c r="C299" s="3" t="s">
        <v>7636</v>
      </c>
      <c r="D299" s="6">
        <v>3300</v>
      </c>
      <c r="E299" s="8">
        <v>3366</v>
      </c>
      <c r="F299" t="s">
        <v>8218</v>
      </c>
      <c r="G299" t="s">
        <v>8223</v>
      </c>
      <c r="H299" t="s">
        <v>8245</v>
      </c>
      <c r="I299">
        <v>1461823140</v>
      </c>
      <c r="J299">
        <v>1459411371</v>
      </c>
      <c r="K299" t="b">
        <v>0</v>
      </c>
      <c r="L299">
        <v>34</v>
      </c>
      <c r="M299" t="b">
        <v>1</v>
      </c>
      <c r="N299" t="s">
        <v>8269</v>
      </c>
      <c r="O299">
        <v>102</v>
      </c>
      <c r="P299">
        <v>99</v>
      </c>
      <c r="Q299" s="11" t="s">
        <v>8315</v>
      </c>
      <c r="R299" t="s">
        <v>8316</v>
      </c>
      <c r="S299" s="15">
        <v>42460.335312499999</v>
      </c>
      <c r="T299" s="15">
        <v>42488.249305555553</v>
      </c>
    </row>
    <row r="300" spans="1:20" ht="224" x14ac:dyDescent="0.2">
      <c r="A300">
        <v>3527</v>
      </c>
      <c r="B300" s="3" t="s">
        <v>3526</v>
      </c>
      <c r="C300" s="3" t="s">
        <v>7637</v>
      </c>
      <c r="D300" s="6">
        <v>6000</v>
      </c>
      <c r="E300" s="8">
        <v>7015</v>
      </c>
      <c r="F300" t="s">
        <v>8218</v>
      </c>
      <c r="G300" t="s">
        <v>8223</v>
      </c>
      <c r="H300" t="s">
        <v>8245</v>
      </c>
      <c r="I300">
        <v>1436587140</v>
      </c>
      <c r="J300">
        <v>1434069205</v>
      </c>
      <c r="K300" t="b">
        <v>0</v>
      </c>
      <c r="L300">
        <v>86</v>
      </c>
      <c r="M300" t="b">
        <v>1</v>
      </c>
      <c r="N300" t="s">
        <v>8269</v>
      </c>
      <c r="O300">
        <v>117</v>
      </c>
      <c r="P300">
        <v>81.569999999999993</v>
      </c>
      <c r="Q300" s="11" t="s">
        <v>8315</v>
      </c>
      <c r="R300" t="s">
        <v>8316</v>
      </c>
      <c r="S300" s="15">
        <v>42167.023206018523</v>
      </c>
      <c r="T300" s="15">
        <v>42196.165972222225</v>
      </c>
    </row>
    <row r="301" spans="1:20" ht="224" x14ac:dyDescent="0.2">
      <c r="A301">
        <v>3529</v>
      </c>
      <c r="B301" s="3" t="s">
        <v>3528</v>
      </c>
      <c r="C301" s="3" t="s">
        <v>7639</v>
      </c>
      <c r="D301" s="6">
        <v>500</v>
      </c>
      <c r="E301" s="8">
        <v>660</v>
      </c>
      <c r="F301" t="s">
        <v>8218</v>
      </c>
      <c r="G301" t="s">
        <v>8223</v>
      </c>
      <c r="H301" t="s">
        <v>8245</v>
      </c>
      <c r="I301">
        <v>1436749200</v>
      </c>
      <c r="J301">
        <v>1434997018</v>
      </c>
      <c r="K301" t="b">
        <v>0</v>
      </c>
      <c r="L301">
        <v>18</v>
      </c>
      <c r="M301" t="b">
        <v>1</v>
      </c>
      <c r="N301" t="s">
        <v>8269</v>
      </c>
      <c r="O301">
        <v>132</v>
      </c>
      <c r="P301">
        <v>36.67</v>
      </c>
      <c r="Q301" s="11" t="s">
        <v>8315</v>
      </c>
      <c r="R301" t="s">
        <v>8316</v>
      </c>
      <c r="S301" s="15">
        <v>42177.761782407411</v>
      </c>
      <c r="T301" s="15">
        <v>42198.041666666672</v>
      </c>
    </row>
    <row r="302" spans="1:20" ht="64" x14ac:dyDescent="0.2">
      <c r="A302">
        <v>3531</v>
      </c>
      <c r="B302" s="3" t="s">
        <v>3530</v>
      </c>
      <c r="C302" s="3" t="s">
        <v>7641</v>
      </c>
      <c r="D302" s="6">
        <v>1000</v>
      </c>
      <c r="E302" s="8">
        <v>1280</v>
      </c>
      <c r="F302" t="s">
        <v>8218</v>
      </c>
      <c r="G302" t="s">
        <v>8223</v>
      </c>
      <c r="H302" t="s">
        <v>8245</v>
      </c>
      <c r="I302">
        <v>1467301334</v>
      </c>
      <c r="J302">
        <v>1464709334</v>
      </c>
      <c r="K302" t="b">
        <v>0</v>
      </c>
      <c r="L302">
        <v>26</v>
      </c>
      <c r="M302" t="b">
        <v>1</v>
      </c>
      <c r="N302" t="s">
        <v>8269</v>
      </c>
      <c r="O302">
        <v>128</v>
      </c>
      <c r="P302">
        <v>49.23</v>
      </c>
      <c r="Q302" s="11" t="s">
        <v>8315</v>
      </c>
      <c r="R302" t="s">
        <v>8316</v>
      </c>
      <c r="S302" s="15">
        <v>42521.654328703706</v>
      </c>
      <c r="T302" s="15">
        <v>42551.654328703706</v>
      </c>
    </row>
    <row r="303" spans="1:20" ht="224" x14ac:dyDescent="0.2">
      <c r="A303">
        <v>3532</v>
      </c>
      <c r="B303" s="3" t="s">
        <v>3531</v>
      </c>
      <c r="C303" s="3" t="s">
        <v>7642</v>
      </c>
      <c r="D303" s="6">
        <v>960</v>
      </c>
      <c r="E303" s="8">
        <v>1142</v>
      </c>
      <c r="F303" t="s">
        <v>8218</v>
      </c>
      <c r="G303" t="s">
        <v>8223</v>
      </c>
      <c r="H303" t="s">
        <v>8245</v>
      </c>
      <c r="I303">
        <v>1411012740</v>
      </c>
      <c r="J303">
        <v>1409667827</v>
      </c>
      <c r="K303" t="b">
        <v>0</v>
      </c>
      <c r="L303">
        <v>27</v>
      </c>
      <c r="M303" t="b">
        <v>1</v>
      </c>
      <c r="N303" t="s">
        <v>8269</v>
      </c>
      <c r="O303">
        <v>119</v>
      </c>
      <c r="P303">
        <v>42.3</v>
      </c>
      <c r="Q303" s="11" t="s">
        <v>8315</v>
      </c>
      <c r="R303" t="s">
        <v>8316</v>
      </c>
      <c r="S303" s="15">
        <v>41884.599849537037</v>
      </c>
      <c r="T303" s="15">
        <v>41900.165972222225</v>
      </c>
    </row>
    <row r="304" spans="1:20" ht="208" x14ac:dyDescent="0.2">
      <c r="A304">
        <v>3533</v>
      </c>
      <c r="B304" s="3" t="s">
        <v>3532</v>
      </c>
      <c r="C304" s="3" t="s">
        <v>7643</v>
      </c>
      <c r="D304" s="6">
        <v>500</v>
      </c>
      <c r="E304" s="8">
        <v>631</v>
      </c>
      <c r="F304" t="s">
        <v>8218</v>
      </c>
      <c r="G304" t="s">
        <v>8223</v>
      </c>
      <c r="H304" t="s">
        <v>8245</v>
      </c>
      <c r="I304">
        <v>1447269367</v>
      </c>
      <c r="J304">
        <v>1444673767</v>
      </c>
      <c r="K304" t="b">
        <v>0</v>
      </c>
      <c r="L304">
        <v>8</v>
      </c>
      <c r="M304" t="b">
        <v>1</v>
      </c>
      <c r="N304" t="s">
        <v>8269</v>
      </c>
      <c r="O304">
        <v>126</v>
      </c>
      <c r="P304">
        <v>78.88</v>
      </c>
      <c r="Q304" s="11" t="s">
        <v>8315</v>
      </c>
      <c r="R304" t="s">
        <v>8316</v>
      </c>
      <c r="S304" s="15">
        <v>42289.761192129634</v>
      </c>
      <c r="T304" s="15">
        <v>42319.802858796291</v>
      </c>
    </row>
    <row r="305" spans="1:20" ht="144" x14ac:dyDescent="0.2">
      <c r="A305">
        <v>3534</v>
      </c>
      <c r="B305" s="3" t="s">
        <v>3533</v>
      </c>
      <c r="C305" s="3" t="s">
        <v>7644</v>
      </c>
      <c r="D305" s="6">
        <v>5000</v>
      </c>
      <c r="E305" s="8">
        <v>7810</v>
      </c>
      <c r="F305" t="s">
        <v>8218</v>
      </c>
      <c r="G305" t="s">
        <v>8223</v>
      </c>
      <c r="H305" t="s">
        <v>8245</v>
      </c>
      <c r="I305">
        <v>1443711623</v>
      </c>
      <c r="J305">
        <v>1440687623</v>
      </c>
      <c r="K305" t="b">
        <v>0</v>
      </c>
      <c r="L305">
        <v>204</v>
      </c>
      <c r="M305" t="b">
        <v>1</v>
      </c>
      <c r="N305" t="s">
        <v>8269</v>
      </c>
      <c r="O305">
        <v>156</v>
      </c>
      <c r="P305">
        <v>38.28</v>
      </c>
      <c r="Q305" s="11" t="s">
        <v>8315</v>
      </c>
      <c r="R305" t="s">
        <v>8316</v>
      </c>
      <c r="S305" s="15">
        <v>42243.6252662037</v>
      </c>
      <c r="T305" s="15">
        <v>42278.6252662037</v>
      </c>
    </row>
    <row r="306" spans="1:20" ht="208" x14ac:dyDescent="0.2">
      <c r="A306">
        <v>3539</v>
      </c>
      <c r="B306" s="3" t="s">
        <v>3538</v>
      </c>
      <c r="C306" s="3" t="s">
        <v>7649</v>
      </c>
      <c r="D306" s="6">
        <v>600</v>
      </c>
      <c r="E306" s="8">
        <v>718</v>
      </c>
      <c r="F306" t="s">
        <v>8218</v>
      </c>
      <c r="G306" t="s">
        <v>8223</v>
      </c>
      <c r="H306" t="s">
        <v>8245</v>
      </c>
      <c r="I306">
        <v>1473358122</v>
      </c>
      <c r="J306">
        <v>1471543722</v>
      </c>
      <c r="K306" t="b">
        <v>0</v>
      </c>
      <c r="L306">
        <v>13</v>
      </c>
      <c r="M306" t="b">
        <v>1</v>
      </c>
      <c r="N306" t="s">
        <v>8269</v>
      </c>
      <c r="O306">
        <v>120</v>
      </c>
      <c r="P306">
        <v>55.23</v>
      </c>
      <c r="Q306" s="11" t="s">
        <v>8315</v>
      </c>
      <c r="R306" t="s">
        <v>8316</v>
      </c>
      <c r="S306" s="15">
        <v>42600.756041666667</v>
      </c>
      <c r="T306" s="15">
        <v>42621.756041666667</v>
      </c>
    </row>
    <row r="307" spans="1:20" ht="208" x14ac:dyDescent="0.2">
      <c r="A307">
        <v>3542</v>
      </c>
      <c r="B307" s="3" t="s">
        <v>3541</v>
      </c>
      <c r="C307" s="3" t="s">
        <v>7652</v>
      </c>
      <c r="D307" s="6">
        <v>5500</v>
      </c>
      <c r="E307" s="8">
        <v>5623</v>
      </c>
      <c r="F307" t="s">
        <v>8218</v>
      </c>
      <c r="G307" t="s">
        <v>8223</v>
      </c>
      <c r="H307" t="s">
        <v>8245</v>
      </c>
      <c r="I307">
        <v>1410099822</v>
      </c>
      <c r="J307">
        <v>1404915822</v>
      </c>
      <c r="K307" t="b">
        <v>0</v>
      </c>
      <c r="L307">
        <v>85</v>
      </c>
      <c r="M307" t="b">
        <v>1</v>
      </c>
      <c r="N307" t="s">
        <v>8269</v>
      </c>
      <c r="O307">
        <v>102</v>
      </c>
      <c r="P307">
        <v>66.150000000000006</v>
      </c>
      <c r="Q307" s="11" t="s">
        <v>8315</v>
      </c>
      <c r="R307" t="s">
        <v>8316</v>
      </c>
      <c r="S307" s="15">
        <v>41829.599791666667</v>
      </c>
      <c r="T307" s="15">
        <v>41889.599791666667</v>
      </c>
    </row>
    <row r="308" spans="1:20" ht="160" x14ac:dyDescent="0.2">
      <c r="A308">
        <v>3544</v>
      </c>
      <c r="B308" s="3" t="s">
        <v>3543</v>
      </c>
      <c r="C308" s="3" t="s">
        <v>7654</v>
      </c>
      <c r="D308" s="6">
        <v>2500</v>
      </c>
      <c r="E308" s="8">
        <v>2500</v>
      </c>
      <c r="F308" t="s">
        <v>8218</v>
      </c>
      <c r="G308" t="s">
        <v>8223</v>
      </c>
      <c r="H308" t="s">
        <v>8245</v>
      </c>
      <c r="I308">
        <v>1425758257</v>
      </c>
      <c r="J308">
        <v>1423166257</v>
      </c>
      <c r="K308" t="b">
        <v>0</v>
      </c>
      <c r="L308">
        <v>24</v>
      </c>
      <c r="M308" t="b">
        <v>1</v>
      </c>
      <c r="N308" t="s">
        <v>8269</v>
      </c>
      <c r="O308">
        <v>100</v>
      </c>
      <c r="P308">
        <v>104.17</v>
      </c>
      <c r="Q308" s="11" t="s">
        <v>8315</v>
      </c>
      <c r="R308" t="s">
        <v>8316</v>
      </c>
      <c r="S308" s="15">
        <v>42040.831678240742</v>
      </c>
      <c r="T308" s="15">
        <v>42070.831678240742</v>
      </c>
    </row>
    <row r="309" spans="1:20" ht="224" x14ac:dyDescent="0.2">
      <c r="A309">
        <v>3545</v>
      </c>
      <c r="B309" s="3" t="s">
        <v>3544</v>
      </c>
      <c r="C309" s="3" t="s">
        <v>7655</v>
      </c>
      <c r="D309" s="6">
        <v>250</v>
      </c>
      <c r="E309" s="8">
        <v>251</v>
      </c>
      <c r="F309" t="s">
        <v>8218</v>
      </c>
      <c r="G309" t="s">
        <v>8223</v>
      </c>
      <c r="H309" t="s">
        <v>8245</v>
      </c>
      <c r="I309">
        <v>1428780159</v>
      </c>
      <c r="J309">
        <v>1426188159</v>
      </c>
      <c r="K309" t="b">
        <v>0</v>
      </c>
      <c r="L309">
        <v>8</v>
      </c>
      <c r="M309" t="b">
        <v>1</v>
      </c>
      <c r="N309" t="s">
        <v>8269</v>
      </c>
      <c r="O309">
        <v>100</v>
      </c>
      <c r="P309">
        <v>31.38</v>
      </c>
      <c r="Q309" s="11" t="s">
        <v>8315</v>
      </c>
      <c r="R309" t="s">
        <v>8316</v>
      </c>
      <c r="S309" s="15">
        <v>42075.807395833333</v>
      </c>
      <c r="T309" s="15">
        <v>42105.807395833333</v>
      </c>
    </row>
    <row r="310" spans="1:20" ht="224" x14ac:dyDescent="0.2">
      <c r="A310">
        <v>3546</v>
      </c>
      <c r="B310" s="3" t="s">
        <v>3545</v>
      </c>
      <c r="C310" s="3" t="s">
        <v>7656</v>
      </c>
      <c r="D310" s="6">
        <v>1100</v>
      </c>
      <c r="E310" s="8">
        <v>1125</v>
      </c>
      <c r="F310" t="s">
        <v>8218</v>
      </c>
      <c r="G310" t="s">
        <v>8223</v>
      </c>
      <c r="H310" t="s">
        <v>8245</v>
      </c>
      <c r="I310">
        <v>1427860740</v>
      </c>
      <c r="J310">
        <v>1426002684</v>
      </c>
      <c r="K310" t="b">
        <v>0</v>
      </c>
      <c r="L310">
        <v>19</v>
      </c>
      <c r="M310" t="b">
        <v>1</v>
      </c>
      <c r="N310" t="s">
        <v>8269</v>
      </c>
      <c r="O310">
        <v>102</v>
      </c>
      <c r="P310">
        <v>59.21</v>
      </c>
      <c r="Q310" s="11" t="s">
        <v>8315</v>
      </c>
      <c r="R310" t="s">
        <v>8316</v>
      </c>
      <c r="S310" s="15">
        <v>42073.660694444443</v>
      </c>
      <c r="T310" s="15">
        <v>42095.165972222225</v>
      </c>
    </row>
    <row r="311" spans="1:20" ht="192" x14ac:dyDescent="0.2">
      <c r="A311">
        <v>3547</v>
      </c>
      <c r="B311" s="3" t="s">
        <v>3546</v>
      </c>
      <c r="C311" s="3" t="s">
        <v>7657</v>
      </c>
      <c r="D311" s="6">
        <v>35000</v>
      </c>
      <c r="E311" s="8">
        <v>40043.25</v>
      </c>
      <c r="F311" t="s">
        <v>8218</v>
      </c>
      <c r="G311" t="s">
        <v>8223</v>
      </c>
      <c r="H311" t="s">
        <v>8245</v>
      </c>
      <c r="I311">
        <v>1463198340</v>
      </c>
      <c r="J311">
        <v>1461117201</v>
      </c>
      <c r="K311" t="b">
        <v>0</v>
      </c>
      <c r="L311">
        <v>336</v>
      </c>
      <c r="M311" t="b">
        <v>1</v>
      </c>
      <c r="N311" t="s">
        <v>8269</v>
      </c>
      <c r="O311">
        <v>114</v>
      </c>
      <c r="P311">
        <v>119.18</v>
      </c>
      <c r="Q311" s="11" t="s">
        <v>8315</v>
      </c>
      <c r="R311" t="s">
        <v>8316</v>
      </c>
      <c r="S311" s="15">
        <v>42480.078715277778</v>
      </c>
      <c r="T311" s="15">
        <v>42504.165972222225</v>
      </c>
    </row>
    <row r="312" spans="1:20" ht="176" x14ac:dyDescent="0.2">
      <c r="A312">
        <v>3548</v>
      </c>
      <c r="B312" s="3" t="s">
        <v>3547</v>
      </c>
      <c r="C312" s="3" t="s">
        <v>7658</v>
      </c>
      <c r="D312" s="6">
        <v>2100</v>
      </c>
      <c r="E312" s="8">
        <v>2140</v>
      </c>
      <c r="F312" t="s">
        <v>8218</v>
      </c>
      <c r="G312" t="s">
        <v>8223</v>
      </c>
      <c r="H312" t="s">
        <v>8245</v>
      </c>
      <c r="I312">
        <v>1457139600</v>
      </c>
      <c r="J312">
        <v>1455230214</v>
      </c>
      <c r="K312" t="b">
        <v>0</v>
      </c>
      <c r="L312">
        <v>13</v>
      </c>
      <c r="M312" t="b">
        <v>1</v>
      </c>
      <c r="N312" t="s">
        <v>8269</v>
      </c>
      <c r="O312">
        <v>102</v>
      </c>
      <c r="P312">
        <v>164.62</v>
      </c>
      <c r="Q312" s="11" t="s">
        <v>8315</v>
      </c>
      <c r="R312" t="s">
        <v>8316</v>
      </c>
      <c r="S312" s="15">
        <v>42411.942291666666</v>
      </c>
      <c r="T312" s="15">
        <v>42434.041666666672</v>
      </c>
    </row>
    <row r="313" spans="1:20" ht="240" x14ac:dyDescent="0.2">
      <c r="A313">
        <v>3551</v>
      </c>
      <c r="B313" s="3" t="s">
        <v>3550</v>
      </c>
      <c r="C313" s="3" t="s">
        <v>7661</v>
      </c>
      <c r="D313" s="6">
        <v>1500</v>
      </c>
      <c r="E313" s="8">
        <v>1527.5</v>
      </c>
      <c r="F313" t="s">
        <v>8218</v>
      </c>
      <c r="G313" t="s">
        <v>8223</v>
      </c>
      <c r="H313" t="s">
        <v>8245</v>
      </c>
      <c r="I313">
        <v>1400796420</v>
      </c>
      <c r="J313">
        <v>1398342170</v>
      </c>
      <c r="K313" t="b">
        <v>0</v>
      </c>
      <c r="L313">
        <v>25</v>
      </c>
      <c r="M313" t="b">
        <v>1</v>
      </c>
      <c r="N313" t="s">
        <v>8269</v>
      </c>
      <c r="O313">
        <v>102</v>
      </c>
      <c r="P313">
        <v>61.1</v>
      </c>
      <c r="Q313" s="11" t="s">
        <v>8315</v>
      </c>
      <c r="R313" t="s">
        <v>8316</v>
      </c>
      <c r="S313" s="15">
        <v>41753.515856481477</v>
      </c>
      <c r="T313" s="15">
        <v>41781.921527777777</v>
      </c>
    </row>
    <row r="314" spans="1:20" ht="176" x14ac:dyDescent="0.2">
      <c r="A314">
        <v>3553</v>
      </c>
      <c r="B314" s="3" t="s">
        <v>3552</v>
      </c>
      <c r="C314" s="3" t="s">
        <v>7663</v>
      </c>
      <c r="D314" s="6">
        <v>5500</v>
      </c>
      <c r="E314" s="8">
        <v>5845</v>
      </c>
      <c r="F314" t="s">
        <v>8218</v>
      </c>
      <c r="G314" t="s">
        <v>8223</v>
      </c>
      <c r="H314" t="s">
        <v>8245</v>
      </c>
      <c r="I314">
        <v>1439337600</v>
      </c>
      <c r="J314">
        <v>1436575280</v>
      </c>
      <c r="K314" t="b">
        <v>0</v>
      </c>
      <c r="L314">
        <v>104</v>
      </c>
      <c r="M314" t="b">
        <v>1</v>
      </c>
      <c r="N314" t="s">
        <v>8269</v>
      </c>
      <c r="O314">
        <v>106</v>
      </c>
      <c r="P314">
        <v>56.2</v>
      </c>
      <c r="Q314" s="11" t="s">
        <v>8315</v>
      </c>
      <c r="R314" t="s">
        <v>8316</v>
      </c>
      <c r="S314" s="15">
        <v>42196.028703703705</v>
      </c>
      <c r="T314" s="15">
        <v>42228</v>
      </c>
    </row>
    <row r="315" spans="1:20" ht="176" x14ac:dyDescent="0.2">
      <c r="A315">
        <v>3554</v>
      </c>
      <c r="B315" s="3" t="s">
        <v>3553</v>
      </c>
      <c r="C315" s="3" t="s">
        <v>7664</v>
      </c>
      <c r="D315" s="6">
        <v>5000</v>
      </c>
      <c r="E315" s="8">
        <v>5671.11</v>
      </c>
      <c r="F315" t="s">
        <v>8218</v>
      </c>
      <c r="G315" t="s">
        <v>8223</v>
      </c>
      <c r="H315" t="s">
        <v>8245</v>
      </c>
      <c r="I315">
        <v>1423674000</v>
      </c>
      <c r="J315">
        <v>1421025159</v>
      </c>
      <c r="K315" t="b">
        <v>0</v>
      </c>
      <c r="L315">
        <v>53</v>
      </c>
      <c r="M315" t="b">
        <v>1</v>
      </c>
      <c r="N315" t="s">
        <v>8269</v>
      </c>
      <c r="O315">
        <v>113</v>
      </c>
      <c r="P315">
        <v>107</v>
      </c>
      <c r="Q315" s="11" t="s">
        <v>8315</v>
      </c>
      <c r="R315" t="s">
        <v>8316</v>
      </c>
      <c r="S315" s="15">
        <v>42016.050451388888</v>
      </c>
      <c r="T315" s="15">
        <v>42046.708333333328</v>
      </c>
    </row>
    <row r="316" spans="1:20" ht="224" x14ac:dyDescent="0.2">
      <c r="A316">
        <v>3557</v>
      </c>
      <c r="B316" s="3" t="s">
        <v>3556</v>
      </c>
      <c r="C316" s="3" t="s">
        <v>7667</v>
      </c>
      <c r="D316" s="6">
        <v>100000</v>
      </c>
      <c r="E316" s="8">
        <v>100036</v>
      </c>
      <c r="F316" t="s">
        <v>8218</v>
      </c>
      <c r="G316" t="s">
        <v>8223</v>
      </c>
      <c r="H316" t="s">
        <v>8245</v>
      </c>
      <c r="I316">
        <v>1399271911</v>
      </c>
      <c r="J316">
        <v>1396334311</v>
      </c>
      <c r="K316" t="b">
        <v>0</v>
      </c>
      <c r="L316">
        <v>558</v>
      </c>
      <c r="M316" t="b">
        <v>1</v>
      </c>
      <c r="N316" t="s">
        <v>8269</v>
      </c>
      <c r="O316">
        <v>100</v>
      </c>
      <c r="P316">
        <v>179.28</v>
      </c>
      <c r="Q316" s="11" t="s">
        <v>8315</v>
      </c>
      <c r="R316" t="s">
        <v>8316</v>
      </c>
      <c r="S316" s="15">
        <v>41730.276747685188</v>
      </c>
      <c r="T316" s="15">
        <v>41764.276747685188</v>
      </c>
    </row>
    <row r="317" spans="1:20" ht="256" x14ac:dyDescent="0.2">
      <c r="A317">
        <v>3561</v>
      </c>
      <c r="B317" s="3" t="s">
        <v>3560</v>
      </c>
      <c r="C317" s="3" t="s">
        <v>7671</v>
      </c>
      <c r="D317" s="6">
        <v>2500</v>
      </c>
      <c r="E317" s="8">
        <v>2560</v>
      </c>
      <c r="F317" t="s">
        <v>8218</v>
      </c>
      <c r="G317" t="s">
        <v>8223</v>
      </c>
      <c r="H317" t="s">
        <v>8245</v>
      </c>
      <c r="I317">
        <v>1438799760</v>
      </c>
      <c r="J317">
        <v>1437236378</v>
      </c>
      <c r="K317" t="b">
        <v>0</v>
      </c>
      <c r="L317">
        <v>54</v>
      </c>
      <c r="M317" t="b">
        <v>1</v>
      </c>
      <c r="N317" t="s">
        <v>8269</v>
      </c>
      <c r="O317">
        <v>102</v>
      </c>
      <c r="P317">
        <v>47.41</v>
      </c>
      <c r="Q317" s="11" t="s">
        <v>8315</v>
      </c>
      <c r="R317" t="s">
        <v>8316</v>
      </c>
      <c r="S317" s="15">
        <v>42203.680300925931</v>
      </c>
      <c r="T317" s="15">
        <v>42221.774999999994</v>
      </c>
    </row>
    <row r="318" spans="1:20" ht="240" x14ac:dyDescent="0.2">
      <c r="A318">
        <v>3565</v>
      </c>
      <c r="B318" s="3" t="s">
        <v>3564</v>
      </c>
      <c r="C318" s="3" t="s">
        <v>7675</v>
      </c>
      <c r="D318" s="6">
        <v>900</v>
      </c>
      <c r="E318" s="8">
        <v>1175</v>
      </c>
      <c r="F318" t="s">
        <v>8218</v>
      </c>
      <c r="G318" t="s">
        <v>8223</v>
      </c>
      <c r="H318" t="s">
        <v>8245</v>
      </c>
      <c r="I318">
        <v>1420048208</v>
      </c>
      <c r="J318">
        <v>1417456208</v>
      </c>
      <c r="K318" t="b">
        <v>0</v>
      </c>
      <c r="L318">
        <v>12</v>
      </c>
      <c r="M318" t="b">
        <v>1</v>
      </c>
      <c r="N318" t="s">
        <v>8269</v>
      </c>
      <c r="O318">
        <v>131</v>
      </c>
      <c r="P318">
        <v>97.92</v>
      </c>
      <c r="Q318" s="11" t="s">
        <v>8315</v>
      </c>
      <c r="R318" t="s">
        <v>8316</v>
      </c>
      <c r="S318" s="15">
        <v>41974.743148148147</v>
      </c>
      <c r="T318" s="15">
        <v>42004.743148148147</v>
      </c>
    </row>
    <row r="319" spans="1:20" ht="208" x14ac:dyDescent="0.2">
      <c r="A319">
        <v>3568</v>
      </c>
      <c r="B319" s="3" t="s">
        <v>3567</v>
      </c>
      <c r="C319" s="3" t="s">
        <v>7678</v>
      </c>
      <c r="D319" s="6">
        <v>1000</v>
      </c>
      <c r="E319" s="8">
        <v>1110</v>
      </c>
      <c r="F319" t="s">
        <v>8218</v>
      </c>
      <c r="G319" t="s">
        <v>8223</v>
      </c>
      <c r="H319" t="s">
        <v>8245</v>
      </c>
      <c r="I319">
        <v>1410975994</v>
      </c>
      <c r="J319">
        <v>1408383994</v>
      </c>
      <c r="K319" t="b">
        <v>0</v>
      </c>
      <c r="L319">
        <v>19</v>
      </c>
      <c r="M319" t="b">
        <v>1</v>
      </c>
      <c r="N319" t="s">
        <v>8269</v>
      </c>
      <c r="O319">
        <v>111</v>
      </c>
      <c r="P319">
        <v>58.42</v>
      </c>
      <c r="Q319" s="11" t="s">
        <v>8315</v>
      </c>
      <c r="R319" t="s">
        <v>8316</v>
      </c>
      <c r="S319" s="15">
        <v>41869.740671296298</v>
      </c>
      <c r="T319" s="15">
        <v>41899.740671296298</v>
      </c>
    </row>
    <row r="320" spans="1:20" ht="192" x14ac:dyDescent="0.2">
      <c r="A320">
        <v>3569</v>
      </c>
      <c r="B320" s="3" t="s">
        <v>3568</v>
      </c>
      <c r="C320" s="3" t="s">
        <v>7679</v>
      </c>
      <c r="D320" s="6">
        <v>5000</v>
      </c>
      <c r="E320" s="8">
        <v>5024</v>
      </c>
      <c r="F320" t="s">
        <v>8218</v>
      </c>
      <c r="G320" t="s">
        <v>8223</v>
      </c>
      <c r="H320" t="s">
        <v>8245</v>
      </c>
      <c r="I320">
        <v>1420734696</v>
      </c>
      <c r="J320">
        <v>1418142696</v>
      </c>
      <c r="K320" t="b">
        <v>0</v>
      </c>
      <c r="L320">
        <v>41</v>
      </c>
      <c r="M320" t="b">
        <v>1</v>
      </c>
      <c r="N320" t="s">
        <v>8269</v>
      </c>
      <c r="O320">
        <v>100</v>
      </c>
      <c r="P320">
        <v>122.54</v>
      </c>
      <c r="Q320" s="11" t="s">
        <v>8315</v>
      </c>
      <c r="R320" t="s">
        <v>8316</v>
      </c>
      <c r="S320" s="15">
        <v>41982.688611111109</v>
      </c>
      <c r="T320" s="15">
        <v>42012.688611111109</v>
      </c>
    </row>
    <row r="321" spans="1:20" ht="192" x14ac:dyDescent="0.2">
      <c r="A321">
        <v>3570</v>
      </c>
      <c r="B321" s="3" t="s">
        <v>3569</v>
      </c>
      <c r="C321" s="3" t="s">
        <v>7680</v>
      </c>
      <c r="D321" s="6">
        <v>2000</v>
      </c>
      <c r="E321" s="8">
        <v>2287</v>
      </c>
      <c r="F321" t="s">
        <v>8218</v>
      </c>
      <c r="G321" t="s">
        <v>8223</v>
      </c>
      <c r="H321" t="s">
        <v>8245</v>
      </c>
      <c r="I321">
        <v>1420009200</v>
      </c>
      <c r="J321">
        <v>1417593483</v>
      </c>
      <c r="K321" t="b">
        <v>0</v>
      </c>
      <c r="L321">
        <v>26</v>
      </c>
      <c r="M321" t="b">
        <v>1</v>
      </c>
      <c r="N321" t="s">
        <v>8269</v>
      </c>
      <c r="O321">
        <v>114</v>
      </c>
      <c r="P321">
        <v>87.96</v>
      </c>
      <c r="Q321" s="11" t="s">
        <v>8315</v>
      </c>
      <c r="R321" t="s">
        <v>8316</v>
      </c>
      <c r="S321" s="15">
        <v>41976.331979166673</v>
      </c>
      <c r="T321" s="15">
        <v>42004.291666666672</v>
      </c>
    </row>
    <row r="322" spans="1:20" ht="208" x14ac:dyDescent="0.2">
      <c r="A322">
        <v>3574</v>
      </c>
      <c r="B322" s="3" t="s">
        <v>3573</v>
      </c>
      <c r="C322" s="3" t="s">
        <v>7684</v>
      </c>
      <c r="D322" s="6">
        <v>5800</v>
      </c>
      <c r="E322" s="8">
        <v>6155</v>
      </c>
      <c r="F322" t="s">
        <v>8218</v>
      </c>
      <c r="G322" t="s">
        <v>8223</v>
      </c>
      <c r="H322" t="s">
        <v>8245</v>
      </c>
      <c r="I322">
        <v>1415921848</v>
      </c>
      <c r="J322">
        <v>1413326248</v>
      </c>
      <c r="K322" t="b">
        <v>0</v>
      </c>
      <c r="L322">
        <v>45</v>
      </c>
      <c r="M322" t="b">
        <v>1</v>
      </c>
      <c r="N322" t="s">
        <v>8269</v>
      </c>
      <c r="O322">
        <v>106</v>
      </c>
      <c r="P322">
        <v>136.78</v>
      </c>
      <c r="Q322" s="11" t="s">
        <v>8315</v>
      </c>
      <c r="R322" t="s">
        <v>8316</v>
      </c>
      <c r="S322" s="15">
        <v>41926.942685185182</v>
      </c>
      <c r="T322" s="15">
        <v>41956.984351851846</v>
      </c>
    </row>
    <row r="323" spans="1:20" ht="208" x14ac:dyDescent="0.2">
      <c r="A323">
        <v>3575</v>
      </c>
      <c r="B323" s="3" t="s">
        <v>3574</v>
      </c>
      <c r="C323" s="3" t="s">
        <v>7685</v>
      </c>
      <c r="D323" s="6">
        <v>10000</v>
      </c>
      <c r="E323" s="8">
        <v>10133</v>
      </c>
      <c r="F323" t="s">
        <v>8218</v>
      </c>
      <c r="G323" t="s">
        <v>8223</v>
      </c>
      <c r="H323" t="s">
        <v>8245</v>
      </c>
      <c r="I323">
        <v>1470887940</v>
      </c>
      <c r="J323">
        <v>1468176527</v>
      </c>
      <c r="K323" t="b">
        <v>0</v>
      </c>
      <c r="L323">
        <v>102</v>
      </c>
      <c r="M323" t="b">
        <v>1</v>
      </c>
      <c r="N323" t="s">
        <v>8269</v>
      </c>
      <c r="O323">
        <v>101</v>
      </c>
      <c r="P323">
        <v>99.34</v>
      </c>
      <c r="Q323" s="11" t="s">
        <v>8315</v>
      </c>
      <c r="R323" t="s">
        <v>8316</v>
      </c>
      <c r="S323" s="15">
        <v>42561.783877314811</v>
      </c>
      <c r="T323" s="15">
        <v>42593.165972222225</v>
      </c>
    </row>
    <row r="324" spans="1:20" ht="176" x14ac:dyDescent="0.2">
      <c r="A324">
        <v>3576</v>
      </c>
      <c r="B324" s="3" t="s">
        <v>3575</v>
      </c>
      <c r="C324" s="3" t="s">
        <v>7686</v>
      </c>
      <c r="D324" s="6">
        <v>100</v>
      </c>
      <c r="E324" s="8">
        <v>100</v>
      </c>
      <c r="F324" t="s">
        <v>8218</v>
      </c>
      <c r="G324" t="s">
        <v>8223</v>
      </c>
      <c r="H324" t="s">
        <v>8245</v>
      </c>
      <c r="I324">
        <v>1480947054</v>
      </c>
      <c r="J324">
        <v>1475759454</v>
      </c>
      <c r="K324" t="b">
        <v>0</v>
      </c>
      <c r="L324">
        <v>5</v>
      </c>
      <c r="M324" t="b">
        <v>1</v>
      </c>
      <c r="N324" t="s">
        <v>8269</v>
      </c>
      <c r="O324">
        <v>100</v>
      </c>
      <c r="P324">
        <v>20</v>
      </c>
      <c r="Q324" s="11" t="s">
        <v>8315</v>
      </c>
      <c r="R324" t="s">
        <v>8316</v>
      </c>
      <c r="S324" s="15">
        <v>42649.54923611111</v>
      </c>
      <c r="T324" s="15">
        <v>42709.590902777782</v>
      </c>
    </row>
    <row r="325" spans="1:20" ht="192" x14ac:dyDescent="0.2">
      <c r="A325">
        <v>3577</v>
      </c>
      <c r="B325" s="3" t="s">
        <v>3576</v>
      </c>
      <c r="C325" s="3" t="s">
        <v>7687</v>
      </c>
      <c r="D325" s="6">
        <v>600</v>
      </c>
      <c r="E325" s="8">
        <v>780</v>
      </c>
      <c r="F325" t="s">
        <v>8218</v>
      </c>
      <c r="G325" t="s">
        <v>8223</v>
      </c>
      <c r="H325" t="s">
        <v>8245</v>
      </c>
      <c r="I325">
        <v>1430029680</v>
      </c>
      <c r="J325">
        <v>1427741583</v>
      </c>
      <c r="K325" t="b">
        <v>0</v>
      </c>
      <c r="L325">
        <v>27</v>
      </c>
      <c r="M325" t="b">
        <v>1</v>
      </c>
      <c r="N325" t="s">
        <v>8269</v>
      </c>
      <c r="O325">
        <v>130</v>
      </c>
      <c r="P325">
        <v>28.89</v>
      </c>
      <c r="Q325" s="11" t="s">
        <v>8315</v>
      </c>
      <c r="R325" t="s">
        <v>8316</v>
      </c>
      <c r="S325" s="15">
        <v>42093.786840277782</v>
      </c>
      <c r="T325" s="15">
        <v>42120.26944444445</v>
      </c>
    </row>
    <row r="326" spans="1:20" ht="192" x14ac:dyDescent="0.2">
      <c r="A326">
        <v>3580</v>
      </c>
      <c r="B326" s="3" t="s">
        <v>3579</v>
      </c>
      <c r="C326" s="3" t="s">
        <v>7690</v>
      </c>
      <c r="D326" s="6">
        <v>900</v>
      </c>
      <c r="E326" s="8">
        <v>1025</v>
      </c>
      <c r="F326" t="s">
        <v>8218</v>
      </c>
      <c r="G326" t="s">
        <v>8223</v>
      </c>
      <c r="H326" t="s">
        <v>8245</v>
      </c>
      <c r="I326">
        <v>1425185940</v>
      </c>
      <c r="J326">
        <v>1421900022</v>
      </c>
      <c r="K326" t="b">
        <v>0</v>
      </c>
      <c r="L326">
        <v>27</v>
      </c>
      <c r="M326" t="b">
        <v>1</v>
      </c>
      <c r="N326" t="s">
        <v>8269</v>
      </c>
      <c r="O326">
        <v>114</v>
      </c>
      <c r="P326">
        <v>37.96</v>
      </c>
      <c r="Q326" s="11" t="s">
        <v>8315</v>
      </c>
      <c r="R326" t="s">
        <v>8316</v>
      </c>
      <c r="S326" s="15">
        <v>42026.176180555558</v>
      </c>
      <c r="T326" s="15">
        <v>42064.207638888889</v>
      </c>
    </row>
    <row r="327" spans="1:20" ht="192" x14ac:dyDescent="0.2">
      <c r="A327">
        <v>3582</v>
      </c>
      <c r="B327" s="3" t="s">
        <v>3581</v>
      </c>
      <c r="C327" s="3" t="s">
        <v>7692</v>
      </c>
      <c r="D327" s="6">
        <v>1000</v>
      </c>
      <c r="E327" s="8">
        <v>2870</v>
      </c>
      <c r="F327" t="s">
        <v>8218</v>
      </c>
      <c r="G327" t="s">
        <v>8223</v>
      </c>
      <c r="H327" t="s">
        <v>8245</v>
      </c>
      <c r="I327">
        <v>1459822682</v>
      </c>
      <c r="J327">
        <v>1458613082</v>
      </c>
      <c r="K327" t="b">
        <v>0</v>
      </c>
      <c r="L327">
        <v>49</v>
      </c>
      <c r="M327" t="b">
        <v>1</v>
      </c>
      <c r="N327" t="s">
        <v>8269</v>
      </c>
      <c r="O327">
        <v>287</v>
      </c>
      <c r="P327">
        <v>58.57</v>
      </c>
      <c r="Q327" s="11" t="s">
        <v>8315</v>
      </c>
      <c r="R327" t="s">
        <v>8316</v>
      </c>
      <c r="S327" s="15">
        <v>42451.095856481479</v>
      </c>
      <c r="T327" s="15">
        <v>42465.095856481479</v>
      </c>
    </row>
    <row r="328" spans="1:20" ht="192" x14ac:dyDescent="0.2">
      <c r="A328">
        <v>3583</v>
      </c>
      <c r="B328" s="3" t="s">
        <v>3582</v>
      </c>
      <c r="C328" s="3" t="s">
        <v>7693</v>
      </c>
      <c r="D328" s="6">
        <v>3000</v>
      </c>
      <c r="E328" s="8">
        <v>3255</v>
      </c>
      <c r="F328" t="s">
        <v>8218</v>
      </c>
      <c r="G328" t="s">
        <v>8223</v>
      </c>
      <c r="H328" t="s">
        <v>8245</v>
      </c>
      <c r="I328">
        <v>1460970805</v>
      </c>
      <c r="J328">
        <v>1455790405</v>
      </c>
      <c r="K328" t="b">
        <v>0</v>
      </c>
      <c r="L328">
        <v>24</v>
      </c>
      <c r="M328" t="b">
        <v>1</v>
      </c>
      <c r="N328" t="s">
        <v>8269</v>
      </c>
      <c r="O328">
        <v>109</v>
      </c>
      <c r="P328">
        <v>135.63</v>
      </c>
      <c r="Q328" s="11" t="s">
        <v>8315</v>
      </c>
      <c r="R328" t="s">
        <v>8316</v>
      </c>
      <c r="S328" s="15">
        <v>42418.425983796296</v>
      </c>
      <c r="T328" s="15">
        <v>42478.384317129632</v>
      </c>
    </row>
    <row r="329" spans="1:20" ht="176" x14ac:dyDescent="0.2">
      <c r="A329">
        <v>3585</v>
      </c>
      <c r="B329" s="3" t="s">
        <v>3584</v>
      </c>
      <c r="C329" s="3" t="s">
        <v>7695</v>
      </c>
      <c r="D329" s="6">
        <v>3400</v>
      </c>
      <c r="E329" s="8">
        <v>4050</v>
      </c>
      <c r="F329" t="s">
        <v>8218</v>
      </c>
      <c r="G329" t="s">
        <v>8223</v>
      </c>
      <c r="H329" t="s">
        <v>8245</v>
      </c>
      <c r="I329">
        <v>1419181890</v>
      </c>
      <c r="J329">
        <v>1416589890</v>
      </c>
      <c r="K329" t="b">
        <v>0</v>
      </c>
      <c r="L329">
        <v>23</v>
      </c>
      <c r="M329" t="b">
        <v>1</v>
      </c>
      <c r="N329" t="s">
        <v>8269</v>
      </c>
      <c r="O329">
        <v>119</v>
      </c>
      <c r="P329">
        <v>176.09</v>
      </c>
      <c r="Q329" s="11" t="s">
        <v>8315</v>
      </c>
      <c r="R329" t="s">
        <v>8316</v>
      </c>
      <c r="S329" s="15">
        <v>41964.716319444444</v>
      </c>
      <c r="T329" s="15">
        <v>41994.716319444444</v>
      </c>
    </row>
    <row r="330" spans="1:20" ht="80" x14ac:dyDescent="0.2">
      <c r="A330">
        <v>3586</v>
      </c>
      <c r="B330" s="3" t="s">
        <v>3585</v>
      </c>
      <c r="C330" s="3" t="s">
        <v>7696</v>
      </c>
      <c r="D330" s="6">
        <v>7500</v>
      </c>
      <c r="E330" s="8">
        <v>8207</v>
      </c>
      <c r="F330" t="s">
        <v>8218</v>
      </c>
      <c r="G330" t="s">
        <v>8223</v>
      </c>
      <c r="H330" t="s">
        <v>8245</v>
      </c>
      <c r="I330">
        <v>1474649070</v>
      </c>
      <c r="J330">
        <v>1469465070</v>
      </c>
      <c r="K330" t="b">
        <v>0</v>
      </c>
      <c r="L330">
        <v>54</v>
      </c>
      <c r="M330" t="b">
        <v>1</v>
      </c>
      <c r="N330" t="s">
        <v>8269</v>
      </c>
      <c r="O330">
        <v>109</v>
      </c>
      <c r="P330">
        <v>151.97999999999999</v>
      </c>
      <c r="Q330" s="11" t="s">
        <v>8315</v>
      </c>
      <c r="R330" t="s">
        <v>8316</v>
      </c>
      <c r="S330" s="15">
        <v>42576.697569444441</v>
      </c>
      <c r="T330" s="15">
        <v>42636.697569444441</v>
      </c>
    </row>
    <row r="331" spans="1:20" ht="192" x14ac:dyDescent="0.2">
      <c r="A331">
        <v>3589</v>
      </c>
      <c r="B331" s="3" t="s">
        <v>3588</v>
      </c>
      <c r="C331" s="3" t="s">
        <v>7699</v>
      </c>
      <c r="D331" s="6">
        <v>4000</v>
      </c>
      <c r="E331" s="8">
        <v>5100</v>
      </c>
      <c r="F331" t="s">
        <v>8218</v>
      </c>
      <c r="G331" t="s">
        <v>8223</v>
      </c>
      <c r="H331" t="s">
        <v>8245</v>
      </c>
      <c r="I331">
        <v>1432654347</v>
      </c>
      <c r="J331">
        <v>1430494347</v>
      </c>
      <c r="K331" t="b">
        <v>0</v>
      </c>
      <c r="L331">
        <v>62</v>
      </c>
      <c r="M331" t="b">
        <v>1</v>
      </c>
      <c r="N331" t="s">
        <v>8269</v>
      </c>
      <c r="O331">
        <v>128</v>
      </c>
      <c r="P331">
        <v>82.26</v>
      </c>
      <c r="Q331" s="11" t="s">
        <v>8315</v>
      </c>
      <c r="R331" t="s">
        <v>8316</v>
      </c>
      <c r="S331" s="15">
        <v>42125.647534722222</v>
      </c>
      <c r="T331" s="15">
        <v>42150.647534722222</v>
      </c>
    </row>
    <row r="332" spans="1:20" ht="224" x14ac:dyDescent="0.2">
      <c r="A332">
        <v>3591</v>
      </c>
      <c r="B332" s="3" t="s">
        <v>3590</v>
      </c>
      <c r="C332" s="3" t="s">
        <v>7701</v>
      </c>
      <c r="D332" s="6">
        <v>700</v>
      </c>
      <c r="E332" s="8">
        <v>1225</v>
      </c>
      <c r="F332" t="s">
        <v>8218</v>
      </c>
      <c r="G332" t="s">
        <v>8223</v>
      </c>
      <c r="H332" t="s">
        <v>8245</v>
      </c>
      <c r="I332">
        <v>1422075540</v>
      </c>
      <c r="J332">
        <v>1419979544</v>
      </c>
      <c r="K332" t="b">
        <v>0</v>
      </c>
      <c r="L332">
        <v>18</v>
      </c>
      <c r="M332" t="b">
        <v>1</v>
      </c>
      <c r="N332" t="s">
        <v>8269</v>
      </c>
      <c r="O332">
        <v>175</v>
      </c>
      <c r="P332">
        <v>68.06</v>
      </c>
      <c r="Q332" s="11" t="s">
        <v>8315</v>
      </c>
      <c r="R332" t="s">
        <v>8316</v>
      </c>
      <c r="S332" s="15">
        <v>42003.948425925926</v>
      </c>
      <c r="T332" s="15">
        <v>42028.207638888889</v>
      </c>
    </row>
    <row r="333" spans="1:20" ht="176" x14ac:dyDescent="0.2">
      <c r="A333">
        <v>3592</v>
      </c>
      <c r="B333" s="3" t="s">
        <v>3591</v>
      </c>
      <c r="C333" s="3" t="s">
        <v>7702</v>
      </c>
      <c r="D333" s="6">
        <v>2000</v>
      </c>
      <c r="E333" s="8">
        <v>2545</v>
      </c>
      <c r="F333" t="s">
        <v>8218</v>
      </c>
      <c r="G333" t="s">
        <v>8223</v>
      </c>
      <c r="H333" t="s">
        <v>8245</v>
      </c>
      <c r="I333">
        <v>1423630740</v>
      </c>
      <c r="J333">
        <v>1418673307</v>
      </c>
      <c r="K333" t="b">
        <v>0</v>
      </c>
      <c r="L333">
        <v>35</v>
      </c>
      <c r="M333" t="b">
        <v>1</v>
      </c>
      <c r="N333" t="s">
        <v>8269</v>
      </c>
      <c r="O333">
        <v>127</v>
      </c>
      <c r="P333">
        <v>72.709999999999994</v>
      </c>
      <c r="Q333" s="11" t="s">
        <v>8315</v>
      </c>
      <c r="R333" t="s">
        <v>8316</v>
      </c>
      <c r="S333" s="15">
        <v>41988.829942129625</v>
      </c>
      <c r="T333" s="15">
        <v>42046.207638888889</v>
      </c>
    </row>
    <row r="334" spans="1:20" ht="176" x14ac:dyDescent="0.2">
      <c r="A334">
        <v>3593</v>
      </c>
      <c r="B334" s="3" t="s">
        <v>3592</v>
      </c>
      <c r="C334" s="3" t="s">
        <v>7703</v>
      </c>
      <c r="D334" s="6">
        <v>3000</v>
      </c>
      <c r="E334" s="8">
        <v>3319</v>
      </c>
      <c r="F334" t="s">
        <v>8218</v>
      </c>
      <c r="G334" t="s">
        <v>8223</v>
      </c>
      <c r="H334" t="s">
        <v>8245</v>
      </c>
      <c r="I334">
        <v>1420489560</v>
      </c>
      <c r="J334">
        <v>1417469639</v>
      </c>
      <c r="K334" t="b">
        <v>0</v>
      </c>
      <c r="L334">
        <v>43</v>
      </c>
      <c r="M334" t="b">
        <v>1</v>
      </c>
      <c r="N334" t="s">
        <v>8269</v>
      </c>
      <c r="O334">
        <v>111</v>
      </c>
      <c r="P334">
        <v>77.19</v>
      </c>
      <c r="Q334" s="11" t="s">
        <v>8315</v>
      </c>
      <c r="R334" t="s">
        <v>8316</v>
      </c>
      <c r="S334" s="15">
        <v>41974.898599537039</v>
      </c>
      <c r="T334" s="15">
        <v>42009.851388888885</v>
      </c>
    </row>
    <row r="335" spans="1:20" ht="224" x14ac:dyDescent="0.2">
      <c r="A335">
        <v>3594</v>
      </c>
      <c r="B335" s="3" t="s">
        <v>3593</v>
      </c>
      <c r="C335" s="3" t="s">
        <v>7704</v>
      </c>
      <c r="D335" s="6">
        <v>1600</v>
      </c>
      <c r="E335" s="8">
        <v>2015</v>
      </c>
      <c r="F335" t="s">
        <v>8218</v>
      </c>
      <c r="G335" t="s">
        <v>8223</v>
      </c>
      <c r="H335" t="s">
        <v>8245</v>
      </c>
      <c r="I335">
        <v>1472952982</v>
      </c>
      <c r="J335">
        <v>1470792982</v>
      </c>
      <c r="K335" t="b">
        <v>0</v>
      </c>
      <c r="L335">
        <v>36</v>
      </c>
      <c r="M335" t="b">
        <v>1</v>
      </c>
      <c r="N335" t="s">
        <v>8269</v>
      </c>
      <c r="O335">
        <v>126</v>
      </c>
      <c r="P335">
        <v>55.97</v>
      </c>
      <c r="Q335" s="11" t="s">
        <v>8315</v>
      </c>
      <c r="R335" t="s">
        <v>8316</v>
      </c>
      <c r="S335" s="15">
        <v>42592.066921296297</v>
      </c>
      <c r="T335" s="15">
        <v>42617.066921296297</v>
      </c>
    </row>
    <row r="336" spans="1:20" ht="112" x14ac:dyDescent="0.2">
      <c r="A336">
        <v>3595</v>
      </c>
      <c r="B336" s="3" t="s">
        <v>3594</v>
      </c>
      <c r="C336" s="3" t="s">
        <v>7705</v>
      </c>
      <c r="D336" s="6">
        <v>2600</v>
      </c>
      <c r="E336" s="8">
        <v>3081</v>
      </c>
      <c r="F336" t="s">
        <v>8218</v>
      </c>
      <c r="G336" t="s">
        <v>8223</v>
      </c>
      <c r="H336" t="s">
        <v>8245</v>
      </c>
      <c r="I336">
        <v>1426229940</v>
      </c>
      <c r="J336">
        <v>1423959123</v>
      </c>
      <c r="K336" t="b">
        <v>0</v>
      </c>
      <c r="L336">
        <v>62</v>
      </c>
      <c r="M336" t="b">
        <v>1</v>
      </c>
      <c r="N336" t="s">
        <v>8269</v>
      </c>
      <c r="O336">
        <v>119</v>
      </c>
      <c r="P336">
        <v>49.69</v>
      </c>
      <c r="Q336" s="11" t="s">
        <v>8315</v>
      </c>
      <c r="R336" t="s">
        <v>8316</v>
      </c>
      <c r="S336" s="15">
        <v>42050.008368055554</v>
      </c>
      <c r="T336" s="15">
        <v>42076.290972222225</v>
      </c>
    </row>
    <row r="337" spans="1:20" ht="128" x14ac:dyDescent="0.2">
      <c r="A337">
        <v>3597</v>
      </c>
      <c r="B337" s="3" t="s">
        <v>3596</v>
      </c>
      <c r="C337" s="3" t="s">
        <v>7707</v>
      </c>
      <c r="D337" s="6">
        <v>2500</v>
      </c>
      <c r="E337" s="8">
        <v>2565</v>
      </c>
      <c r="F337" t="s">
        <v>8218</v>
      </c>
      <c r="G337" t="s">
        <v>8223</v>
      </c>
      <c r="H337" t="s">
        <v>8245</v>
      </c>
      <c r="I337">
        <v>1456984740</v>
      </c>
      <c r="J337">
        <v>1455717790</v>
      </c>
      <c r="K337" t="b">
        <v>0</v>
      </c>
      <c r="L337">
        <v>33</v>
      </c>
      <c r="M337" t="b">
        <v>1</v>
      </c>
      <c r="N337" t="s">
        <v>8269</v>
      </c>
      <c r="O337">
        <v>103</v>
      </c>
      <c r="P337">
        <v>77.73</v>
      </c>
      <c r="Q337" s="11" t="s">
        <v>8315</v>
      </c>
      <c r="R337" t="s">
        <v>8316</v>
      </c>
      <c r="S337" s="15">
        <v>42417.585532407407</v>
      </c>
      <c r="T337" s="15">
        <v>42432.249305555553</v>
      </c>
    </row>
    <row r="338" spans="1:20" ht="176" x14ac:dyDescent="0.2">
      <c r="A338">
        <v>3598</v>
      </c>
      <c r="B338" s="3" t="s">
        <v>3597</v>
      </c>
      <c r="C338" s="3" t="s">
        <v>7708</v>
      </c>
      <c r="D338" s="6">
        <v>1000</v>
      </c>
      <c r="E338" s="8">
        <v>1101</v>
      </c>
      <c r="F338" t="s">
        <v>8218</v>
      </c>
      <c r="G338" t="s">
        <v>8223</v>
      </c>
      <c r="H338" t="s">
        <v>8245</v>
      </c>
      <c r="I338">
        <v>1409720340</v>
      </c>
      <c r="J338">
        <v>1408129822</v>
      </c>
      <c r="K338" t="b">
        <v>0</v>
      </c>
      <c r="L338">
        <v>27</v>
      </c>
      <c r="M338" t="b">
        <v>1</v>
      </c>
      <c r="N338" t="s">
        <v>8269</v>
      </c>
      <c r="O338">
        <v>110</v>
      </c>
      <c r="P338">
        <v>40.78</v>
      </c>
      <c r="Q338" s="11" t="s">
        <v>8315</v>
      </c>
      <c r="R338" t="s">
        <v>8316</v>
      </c>
      <c r="S338" s="15">
        <v>41866.79886574074</v>
      </c>
      <c r="T338" s="15">
        <v>41885.207638888889</v>
      </c>
    </row>
    <row r="339" spans="1:20" ht="208" x14ac:dyDescent="0.2">
      <c r="A339">
        <v>3599</v>
      </c>
      <c r="B339" s="3" t="s">
        <v>3598</v>
      </c>
      <c r="C339" s="3" t="s">
        <v>7709</v>
      </c>
      <c r="D339" s="6">
        <v>500</v>
      </c>
      <c r="E339" s="8">
        <v>1010</v>
      </c>
      <c r="F339" t="s">
        <v>8218</v>
      </c>
      <c r="G339" t="s">
        <v>8223</v>
      </c>
      <c r="H339" t="s">
        <v>8245</v>
      </c>
      <c r="I339">
        <v>1440892800</v>
      </c>
      <c r="J339">
        <v>1438715077</v>
      </c>
      <c r="K339" t="b">
        <v>0</v>
      </c>
      <c r="L339">
        <v>17</v>
      </c>
      <c r="M339" t="b">
        <v>1</v>
      </c>
      <c r="N339" t="s">
        <v>8269</v>
      </c>
      <c r="O339">
        <v>202</v>
      </c>
      <c r="P339">
        <v>59.41</v>
      </c>
      <c r="Q339" s="11" t="s">
        <v>8315</v>
      </c>
      <c r="R339" t="s">
        <v>8316</v>
      </c>
      <c r="S339" s="15">
        <v>42220.79487268519</v>
      </c>
      <c r="T339" s="15">
        <v>42246</v>
      </c>
    </row>
    <row r="340" spans="1:20" ht="112" x14ac:dyDescent="0.2">
      <c r="A340">
        <v>3600</v>
      </c>
      <c r="B340" s="3" t="s">
        <v>3599</v>
      </c>
      <c r="C340" s="3" t="s">
        <v>7710</v>
      </c>
      <c r="D340" s="6">
        <v>10</v>
      </c>
      <c r="E340" s="8">
        <v>13</v>
      </c>
      <c r="F340" t="s">
        <v>8218</v>
      </c>
      <c r="G340" t="s">
        <v>8223</v>
      </c>
      <c r="H340" t="s">
        <v>8245</v>
      </c>
      <c r="I340">
        <v>1476390164</v>
      </c>
      <c r="J340">
        <v>1473970964</v>
      </c>
      <c r="K340" t="b">
        <v>0</v>
      </c>
      <c r="L340">
        <v>4</v>
      </c>
      <c r="M340" t="b">
        <v>1</v>
      </c>
      <c r="N340" t="s">
        <v>8269</v>
      </c>
      <c r="O340">
        <v>130</v>
      </c>
      <c r="P340">
        <v>3.25</v>
      </c>
      <c r="Q340" s="11" t="s">
        <v>8315</v>
      </c>
      <c r="R340" t="s">
        <v>8316</v>
      </c>
      <c r="S340" s="15">
        <v>42628.849120370374</v>
      </c>
      <c r="T340" s="15">
        <v>42656.849120370374</v>
      </c>
    </row>
    <row r="341" spans="1:20" ht="208" x14ac:dyDescent="0.2">
      <c r="A341">
        <v>3602</v>
      </c>
      <c r="B341" s="3" t="s">
        <v>3601</v>
      </c>
      <c r="C341" s="3" t="s">
        <v>7712</v>
      </c>
      <c r="D341" s="6">
        <v>4000</v>
      </c>
      <c r="E341" s="8">
        <v>4002</v>
      </c>
      <c r="F341" t="s">
        <v>8218</v>
      </c>
      <c r="G341" t="s">
        <v>8223</v>
      </c>
      <c r="H341" t="s">
        <v>8245</v>
      </c>
      <c r="I341">
        <v>1463520479</v>
      </c>
      <c r="J341">
        <v>1458336479</v>
      </c>
      <c r="K341" t="b">
        <v>0</v>
      </c>
      <c r="L341">
        <v>49</v>
      </c>
      <c r="M341" t="b">
        <v>1</v>
      </c>
      <c r="N341" t="s">
        <v>8269</v>
      </c>
      <c r="O341">
        <v>100</v>
      </c>
      <c r="P341">
        <v>81.67</v>
      </c>
      <c r="Q341" s="11" t="s">
        <v>8315</v>
      </c>
      <c r="R341" t="s">
        <v>8316</v>
      </c>
      <c r="S341" s="15">
        <v>42447.894432870366</v>
      </c>
      <c r="T341" s="15">
        <v>42507.894432870366</v>
      </c>
    </row>
    <row r="342" spans="1:20" ht="240" x14ac:dyDescent="0.2">
      <c r="A342">
        <v>3603</v>
      </c>
      <c r="B342" s="3" t="s">
        <v>3602</v>
      </c>
      <c r="C342" s="3" t="s">
        <v>7713</v>
      </c>
      <c r="D342" s="6">
        <v>1500</v>
      </c>
      <c r="E342" s="8">
        <v>2560</v>
      </c>
      <c r="F342" t="s">
        <v>8218</v>
      </c>
      <c r="G342" t="s">
        <v>8223</v>
      </c>
      <c r="H342" t="s">
        <v>8245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8269</v>
      </c>
      <c r="O342">
        <v>171</v>
      </c>
      <c r="P342">
        <v>44.91</v>
      </c>
      <c r="Q342" s="11" t="s">
        <v>8315</v>
      </c>
      <c r="R342" t="s">
        <v>8316</v>
      </c>
      <c r="S342" s="15">
        <v>42283.864351851851</v>
      </c>
      <c r="T342" s="15">
        <v>42313.906018518523</v>
      </c>
    </row>
    <row r="343" spans="1:20" ht="208" x14ac:dyDescent="0.2">
      <c r="A343">
        <v>3604</v>
      </c>
      <c r="B343" s="3" t="s">
        <v>3603</v>
      </c>
      <c r="C343" s="3" t="s">
        <v>7714</v>
      </c>
      <c r="D343" s="6">
        <v>3000</v>
      </c>
      <c r="E343" s="8">
        <v>3385</v>
      </c>
      <c r="F343" t="s">
        <v>8218</v>
      </c>
      <c r="G343" t="s">
        <v>8223</v>
      </c>
      <c r="H343" t="s">
        <v>8245</v>
      </c>
      <c r="I343">
        <v>1461913140</v>
      </c>
      <c r="J343">
        <v>1461370956</v>
      </c>
      <c r="K343" t="b">
        <v>0</v>
      </c>
      <c r="L343">
        <v>69</v>
      </c>
      <c r="M343" t="b">
        <v>1</v>
      </c>
      <c r="N343" t="s">
        <v>8269</v>
      </c>
      <c r="O343">
        <v>113</v>
      </c>
      <c r="P343">
        <v>49.06</v>
      </c>
      <c r="Q343" s="11" t="s">
        <v>8315</v>
      </c>
      <c r="R343" t="s">
        <v>8316</v>
      </c>
      <c r="S343" s="15">
        <v>42483.015694444446</v>
      </c>
      <c r="T343" s="15">
        <v>42489.290972222225</v>
      </c>
    </row>
    <row r="344" spans="1:20" ht="144" x14ac:dyDescent="0.2">
      <c r="A344">
        <v>3613</v>
      </c>
      <c r="B344" s="3" t="s">
        <v>3612</v>
      </c>
      <c r="C344" s="3" t="s">
        <v>7723</v>
      </c>
      <c r="D344" s="6">
        <v>1250</v>
      </c>
      <c r="E344" s="8">
        <v>1250</v>
      </c>
      <c r="F344" t="s">
        <v>8218</v>
      </c>
      <c r="G344" t="s">
        <v>8223</v>
      </c>
      <c r="H344" t="s">
        <v>8245</v>
      </c>
      <c r="I344">
        <v>1403964574</v>
      </c>
      <c r="J344">
        <v>1401372574</v>
      </c>
      <c r="K344" t="b">
        <v>0</v>
      </c>
      <c r="L344">
        <v>20</v>
      </c>
      <c r="M344" t="b">
        <v>1</v>
      </c>
      <c r="N344" t="s">
        <v>8269</v>
      </c>
      <c r="O344">
        <v>100</v>
      </c>
      <c r="P344">
        <v>62.5</v>
      </c>
      <c r="Q344" s="11" t="s">
        <v>8315</v>
      </c>
      <c r="R344" t="s">
        <v>8316</v>
      </c>
      <c r="S344" s="15">
        <v>41788.58997685185</v>
      </c>
      <c r="T344" s="15">
        <v>41818.58997685185</v>
      </c>
    </row>
    <row r="345" spans="1:20" ht="192" x14ac:dyDescent="0.2">
      <c r="A345">
        <v>3614</v>
      </c>
      <c r="B345" s="3" t="s">
        <v>3439</v>
      </c>
      <c r="C345" s="3" t="s">
        <v>7724</v>
      </c>
      <c r="D345" s="6">
        <v>2500</v>
      </c>
      <c r="E345" s="8">
        <v>2520</v>
      </c>
      <c r="F345" t="s">
        <v>8218</v>
      </c>
      <c r="G345" t="s">
        <v>8223</v>
      </c>
      <c r="H345" t="s">
        <v>8245</v>
      </c>
      <c r="I345">
        <v>1434675616</v>
      </c>
      <c r="J345">
        <v>1432083616</v>
      </c>
      <c r="K345" t="b">
        <v>0</v>
      </c>
      <c r="L345">
        <v>71</v>
      </c>
      <c r="M345" t="b">
        <v>1</v>
      </c>
      <c r="N345" t="s">
        <v>8269</v>
      </c>
      <c r="O345">
        <v>101</v>
      </c>
      <c r="P345">
        <v>35.49</v>
      </c>
      <c r="Q345" s="11" t="s">
        <v>8315</v>
      </c>
      <c r="R345" t="s">
        <v>8316</v>
      </c>
      <c r="S345" s="15">
        <v>42144.041851851856</v>
      </c>
      <c r="T345" s="15">
        <v>42174.041851851856</v>
      </c>
    </row>
    <row r="346" spans="1:20" ht="224" x14ac:dyDescent="0.2">
      <c r="A346">
        <v>3619</v>
      </c>
      <c r="B346" s="3" t="s">
        <v>3617</v>
      </c>
      <c r="C346" s="3" t="s">
        <v>7729</v>
      </c>
      <c r="D346" s="6">
        <v>1000</v>
      </c>
      <c r="E346" s="8">
        <v>1130</v>
      </c>
      <c r="F346" t="s">
        <v>8218</v>
      </c>
      <c r="G346" t="s">
        <v>8223</v>
      </c>
      <c r="H346" t="s">
        <v>8245</v>
      </c>
      <c r="I346">
        <v>1479592800</v>
      </c>
      <c r="J346">
        <v>1476760226</v>
      </c>
      <c r="K346" t="b">
        <v>0</v>
      </c>
      <c r="L346">
        <v>17</v>
      </c>
      <c r="M346" t="b">
        <v>1</v>
      </c>
      <c r="N346" t="s">
        <v>8269</v>
      </c>
      <c r="O346">
        <v>113</v>
      </c>
      <c r="P346">
        <v>66.47</v>
      </c>
      <c r="Q346" s="11" t="s">
        <v>8315</v>
      </c>
      <c r="R346" t="s">
        <v>8316</v>
      </c>
      <c r="S346" s="15">
        <v>42661.132245370376</v>
      </c>
      <c r="T346" s="15">
        <v>42693.916666666672</v>
      </c>
    </row>
    <row r="347" spans="1:20" ht="208" x14ac:dyDescent="0.2">
      <c r="A347">
        <v>3620</v>
      </c>
      <c r="B347" s="3" t="s">
        <v>3618</v>
      </c>
      <c r="C347" s="3" t="s">
        <v>7730</v>
      </c>
      <c r="D347" s="6">
        <v>10500</v>
      </c>
      <c r="E347" s="8">
        <v>11045</v>
      </c>
      <c r="F347" t="s">
        <v>8218</v>
      </c>
      <c r="G347" t="s">
        <v>8223</v>
      </c>
      <c r="H347" t="s">
        <v>8245</v>
      </c>
      <c r="I347">
        <v>1425528000</v>
      </c>
      <c r="J347">
        <v>1422916261</v>
      </c>
      <c r="K347" t="b">
        <v>0</v>
      </c>
      <c r="L347">
        <v>197</v>
      </c>
      <c r="M347" t="b">
        <v>1</v>
      </c>
      <c r="N347" t="s">
        <v>8269</v>
      </c>
      <c r="O347">
        <v>105</v>
      </c>
      <c r="P347">
        <v>56.07</v>
      </c>
      <c r="Q347" s="11" t="s">
        <v>8315</v>
      </c>
      <c r="R347" t="s">
        <v>8316</v>
      </c>
      <c r="S347" s="15">
        <v>42037.938206018516</v>
      </c>
      <c r="T347" s="15">
        <v>42068.166666666672</v>
      </c>
    </row>
    <row r="348" spans="1:20" ht="224" x14ac:dyDescent="0.2">
      <c r="A348">
        <v>3621</v>
      </c>
      <c r="B348" s="3" t="s">
        <v>3619</v>
      </c>
      <c r="C348" s="3" t="s">
        <v>7731</v>
      </c>
      <c r="D348" s="6">
        <v>3000</v>
      </c>
      <c r="E348" s="8">
        <v>3292</v>
      </c>
      <c r="F348" t="s">
        <v>8218</v>
      </c>
      <c r="G348" t="s">
        <v>8223</v>
      </c>
      <c r="H348" t="s">
        <v>8245</v>
      </c>
      <c r="I348">
        <v>1475269200</v>
      </c>
      <c r="J348">
        <v>1473200844</v>
      </c>
      <c r="K348" t="b">
        <v>0</v>
      </c>
      <c r="L348">
        <v>70</v>
      </c>
      <c r="M348" t="b">
        <v>1</v>
      </c>
      <c r="N348" t="s">
        <v>8269</v>
      </c>
      <c r="O348">
        <v>110</v>
      </c>
      <c r="P348">
        <v>47.03</v>
      </c>
      <c r="Q348" s="11" t="s">
        <v>8315</v>
      </c>
      <c r="R348" t="s">
        <v>8316</v>
      </c>
      <c r="S348" s="15">
        <v>42619.935694444444</v>
      </c>
      <c r="T348" s="15">
        <v>42643.875</v>
      </c>
    </row>
    <row r="349" spans="1:20" ht="128" x14ac:dyDescent="0.2">
      <c r="A349">
        <v>3622</v>
      </c>
      <c r="B349" s="3" t="s">
        <v>3620</v>
      </c>
      <c r="C349" s="3" t="s">
        <v>7732</v>
      </c>
      <c r="D349" s="6">
        <v>1000</v>
      </c>
      <c r="E349" s="8">
        <v>1000.99</v>
      </c>
      <c r="F349" t="s">
        <v>8218</v>
      </c>
      <c r="G349" t="s">
        <v>8223</v>
      </c>
      <c r="H349" t="s">
        <v>8245</v>
      </c>
      <c r="I349">
        <v>1411874580</v>
      </c>
      <c r="J349">
        <v>1409030371</v>
      </c>
      <c r="K349" t="b">
        <v>0</v>
      </c>
      <c r="L349">
        <v>21</v>
      </c>
      <c r="M349" t="b">
        <v>1</v>
      </c>
      <c r="N349" t="s">
        <v>8269</v>
      </c>
      <c r="O349">
        <v>100</v>
      </c>
      <c r="P349">
        <v>47.67</v>
      </c>
      <c r="Q349" s="11" t="s">
        <v>8315</v>
      </c>
      <c r="R349" t="s">
        <v>8316</v>
      </c>
      <c r="S349" s="15">
        <v>41877.221886574072</v>
      </c>
      <c r="T349" s="15">
        <v>41910.140972222223</v>
      </c>
    </row>
    <row r="350" spans="1:20" ht="160" x14ac:dyDescent="0.2">
      <c r="A350">
        <v>3623</v>
      </c>
      <c r="B350" s="3" t="s">
        <v>3621</v>
      </c>
      <c r="C350" s="3" t="s">
        <v>7733</v>
      </c>
      <c r="D350" s="6">
        <v>2500</v>
      </c>
      <c r="E350" s="8">
        <v>3000</v>
      </c>
      <c r="F350" t="s">
        <v>8218</v>
      </c>
      <c r="G350" t="s">
        <v>8223</v>
      </c>
      <c r="H350" t="s">
        <v>8245</v>
      </c>
      <c r="I350">
        <v>1406358000</v>
      </c>
      <c r="J350">
        <v>1404841270</v>
      </c>
      <c r="K350" t="b">
        <v>0</v>
      </c>
      <c r="L350">
        <v>34</v>
      </c>
      <c r="M350" t="b">
        <v>1</v>
      </c>
      <c r="N350" t="s">
        <v>8269</v>
      </c>
      <c r="O350">
        <v>120</v>
      </c>
      <c r="P350">
        <v>88.24</v>
      </c>
      <c r="Q350" s="11" t="s">
        <v>8315</v>
      </c>
      <c r="R350" t="s">
        <v>8316</v>
      </c>
      <c r="S350" s="15">
        <v>41828.736921296295</v>
      </c>
      <c r="T350" s="15">
        <v>41846.291666666664</v>
      </c>
    </row>
    <row r="351" spans="1:20" ht="256" x14ac:dyDescent="0.2">
      <c r="A351">
        <v>3624</v>
      </c>
      <c r="B351" s="3" t="s">
        <v>3622</v>
      </c>
      <c r="C351" s="3" t="s">
        <v>7734</v>
      </c>
      <c r="D351" s="6">
        <v>3000</v>
      </c>
      <c r="E351" s="8">
        <v>3148</v>
      </c>
      <c r="F351" t="s">
        <v>8218</v>
      </c>
      <c r="G351" t="s">
        <v>8223</v>
      </c>
      <c r="H351" t="s">
        <v>8245</v>
      </c>
      <c r="I351">
        <v>1471977290</v>
      </c>
      <c r="J351">
        <v>1466793290</v>
      </c>
      <c r="K351" t="b">
        <v>0</v>
      </c>
      <c r="L351">
        <v>39</v>
      </c>
      <c r="M351" t="b">
        <v>1</v>
      </c>
      <c r="N351" t="s">
        <v>8269</v>
      </c>
      <c r="O351">
        <v>105</v>
      </c>
      <c r="P351">
        <v>80.72</v>
      </c>
      <c r="Q351" s="11" t="s">
        <v>8315</v>
      </c>
      <c r="R351" t="s">
        <v>8316</v>
      </c>
      <c r="S351" s="15">
        <v>42545.774189814809</v>
      </c>
      <c r="T351" s="15">
        <v>42605.774189814809</v>
      </c>
    </row>
    <row r="352" spans="1:20" ht="240" x14ac:dyDescent="0.2">
      <c r="A352">
        <v>3627</v>
      </c>
      <c r="B352" s="3" t="s">
        <v>3625</v>
      </c>
      <c r="C352" s="3" t="s">
        <v>7737</v>
      </c>
      <c r="D352" s="6">
        <v>2000</v>
      </c>
      <c r="E352" s="8">
        <v>2000</v>
      </c>
      <c r="F352" t="s">
        <v>8218</v>
      </c>
      <c r="G352" t="s">
        <v>8223</v>
      </c>
      <c r="H352" t="s">
        <v>8245</v>
      </c>
      <c r="I352">
        <v>1463803140</v>
      </c>
      <c r="J352">
        <v>1459446487</v>
      </c>
      <c r="K352" t="b">
        <v>0</v>
      </c>
      <c r="L352">
        <v>29</v>
      </c>
      <c r="M352" t="b">
        <v>1</v>
      </c>
      <c r="N352" t="s">
        <v>8269</v>
      </c>
      <c r="O352">
        <v>100</v>
      </c>
      <c r="P352">
        <v>68.97</v>
      </c>
      <c r="Q352" s="11" t="s">
        <v>8315</v>
      </c>
      <c r="R352" t="s">
        <v>8316</v>
      </c>
      <c r="S352" s="15">
        <v>42460.741747685184</v>
      </c>
      <c r="T352" s="15">
        <v>42511.165972222225</v>
      </c>
    </row>
    <row r="353" spans="1:20" ht="144" x14ac:dyDescent="0.2">
      <c r="A353">
        <v>3648</v>
      </c>
      <c r="B353" s="3" t="s">
        <v>3646</v>
      </c>
      <c r="C353" s="3" t="s">
        <v>7758</v>
      </c>
      <c r="D353" s="6">
        <v>40000</v>
      </c>
      <c r="E353" s="8">
        <v>40153</v>
      </c>
      <c r="F353" t="s">
        <v>8218</v>
      </c>
      <c r="G353" t="s">
        <v>8223</v>
      </c>
      <c r="H353" t="s">
        <v>8245</v>
      </c>
      <c r="I353">
        <v>1412492445</v>
      </c>
      <c r="J353">
        <v>1409900445</v>
      </c>
      <c r="K353" t="b">
        <v>0</v>
      </c>
      <c r="L353">
        <v>73</v>
      </c>
      <c r="M353" t="b">
        <v>1</v>
      </c>
      <c r="N353" t="s">
        <v>8269</v>
      </c>
      <c r="O353">
        <v>100</v>
      </c>
      <c r="P353">
        <v>550.04</v>
      </c>
      <c r="Q353" s="11" t="s">
        <v>8315</v>
      </c>
      <c r="R353" t="s">
        <v>8316</v>
      </c>
      <c r="S353" s="15">
        <v>41887.292187500003</v>
      </c>
      <c r="T353" s="15">
        <v>41917.292187500003</v>
      </c>
    </row>
    <row r="354" spans="1:20" ht="160" x14ac:dyDescent="0.2">
      <c r="A354">
        <v>3651</v>
      </c>
      <c r="B354" s="3" t="s">
        <v>3649</v>
      </c>
      <c r="C354" s="3" t="s">
        <v>7761</v>
      </c>
      <c r="D354" s="6">
        <v>500</v>
      </c>
      <c r="E354" s="8">
        <v>520</v>
      </c>
      <c r="F354" t="s">
        <v>8218</v>
      </c>
      <c r="G354" t="s">
        <v>8223</v>
      </c>
      <c r="H354" t="s">
        <v>8245</v>
      </c>
      <c r="I354">
        <v>1407686340</v>
      </c>
      <c r="J354">
        <v>1404833442</v>
      </c>
      <c r="K354" t="b">
        <v>0</v>
      </c>
      <c r="L354">
        <v>9</v>
      </c>
      <c r="M354" t="b">
        <v>1</v>
      </c>
      <c r="N354" t="s">
        <v>8269</v>
      </c>
      <c r="O354">
        <v>104</v>
      </c>
      <c r="P354">
        <v>57.78</v>
      </c>
      <c r="Q354" s="11" t="s">
        <v>8315</v>
      </c>
      <c r="R354" t="s">
        <v>8316</v>
      </c>
      <c r="S354" s="15">
        <v>41828.646319444444</v>
      </c>
      <c r="T354" s="15">
        <v>41861.665972222225</v>
      </c>
    </row>
    <row r="355" spans="1:20" ht="240" x14ac:dyDescent="0.2">
      <c r="A355">
        <v>3655</v>
      </c>
      <c r="B355" s="3" t="s">
        <v>3652</v>
      </c>
      <c r="C355" s="3" t="s">
        <v>7765</v>
      </c>
      <c r="D355" s="6">
        <v>5000</v>
      </c>
      <c r="E355" s="8">
        <v>5813</v>
      </c>
      <c r="F355" t="s">
        <v>8218</v>
      </c>
      <c r="G355" t="s">
        <v>8223</v>
      </c>
      <c r="H355" t="s">
        <v>8245</v>
      </c>
      <c r="I355">
        <v>1437202740</v>
      </c>
      <c r="J355">
        <v>1434654998</v>
      </c>
      <c r="K355" t="b">
        <v>0</v>
      </c>
      <c r="L355">
        <v>79</v>
      </c>
      <c r="M355" t="b">
        <v>1</v>
      </c>
      <c r="N355" t="s">
        <v>8269</v>
      </c>
      <c r="O355">
        <v>116</v>
      </c>
      <c r="P355">
        <v>73.58</v>
      </c>
      <c r="Q355" s="11" t="s">
        <v>8315</v>
      </c>
      <c r="R355" t="s">
        <v>8316</v>
      </c>
      <c r="S355" s="15">
        <v>42173.803217592591</v>
      </c>
      <c r="T355" s="15">
        <v>42203.290972222225</v>
      </c>
    </row>
    <row r="356" spans="1:20" ht="112" x14ac:dyDescent="0.2">
      <c r="A356">
        <v>3658</v>
      </c>
      <c r="B356" s="3" t="s">
        <v>3655</v>
      </c>
      <c r="C356" s="3" t="s">
        <v>7768</v>
      </c>
      <c r="D356" s="6">
        <v>1500</v>
      </c>
      <c r="E356" s="8">
        <v>1510</v>
      </c>
      <c r="F356" t="s">
        <v>8218</v>
      </c>
      <c r="G356" t="s">
        <v>8223</v>
      </c>
      <c r="H356" t="s">
        <v>8245</v>
      </c>
      <c r="I356">
        <v>1404273540</v>
      </c>
      <c r="J356">
        <v>1400272580</v>
      </c>
      <c r="K356" t="b">
        <v>0</v>
      </c>
      <c r="L356">
        <v>20</v>
      </c>
      <c r="M356" t="b">
        <v>1</v>
      </c>
      <c r="N356" t="s">
        <v>8269</v>
      </c>
      <c r="O356">
        <v>101</v>
      </c>
      <c r="P356">
        <v>75.5</v>
      </c>
      <c r="Q356" s="11" t="s">
        <v>8315</v>
      </c>
      <c r="R356" t="s">
        <v>8316</v>
      </c>
      <c r="S356" s="15">
        <v>41775.858564814815</v>
      </c>
      <c r="T356" s="15">
        <v>41822.165972222225</v>
      </c>
    </row>
    <row r="357" spans="1:20" ht="176" x14ac:dyDescent="0.2">
      <c r="A357">
        <v>3659</v>
      </c>
      <c r="B357" s="3" t="s">
        <v>3656</v>
      </c>
      <c r="C357" s="3" t="s">
        <v>7769</v>
      </c>
      <c r="D357" s="6">
        <v>3000</v>
      </c>
      <c r="E357" s="8">
        <v>3061</v>
      </c>
      <c r="F357" t="s">
        <v>8218</v>
      </c>
      <c r="G357" t="s">
        <v>8223</v>
      </c>
      <c r="H357" t="s">
        <v>8245</v>
      </c>
      <c r="I357">
        <v>1426775940</v>
      </c>
      <c r="J357">
        <v>1424414350</v>
      </c>
      <c r="K357" t="b">
        <v>0</v>
      </c>
      <c r="L357">
        <v>13</v>
      </c>
      <c r="M357" t="b">
        <v>1</v>
      </c>
      <c r="N357" t="s">
        <v>8269</v>
      </c>
      <c r="O357">
        <v>102</v>
      </c>
      <c r="P357">
        <v>235.46</v>
      </c>
      <c r="Q357" s="11" t="s">
        <v>8315</v>
      </c>
      <c r="R357" t="s">
        <v>8316</v>
      </c>
      <c r="S357" s="15">
        <v>42055.277199074073</v>
      </c>
      <c r="T357" s="15">
        <v>42082.610416666663</v>
      </c>
    </row>
    <row r="358" spans="1:20" ht="208" x14ac:dyDescent="0.2">
      <c r="A358">
        <v>3661</v>
      </c>
      <c r="B358" s="3" t="s">
        <v>3658</v>
      </c>
      <c r="C358" s="3" t="s">
        <v>7771</v>
      </c>
      <c r="D358" s="6">
        <v>3000</v>
      </c>
      <c r="E358" s="8">
        <v>3330</v>
      </c>
      <c r="F358" t="s">
        <v>8218</v>
      </c>
      <c r="G358" t="s">
        <v>8223</v>
      </c>
      <c r="H358" t="s">
        <v>8245</v>
      </c>
      <c r="I358">
        <v>1460260800</v>
      </c>
      <c r="J358">
        <v>1458336672</v>
      </c>
      <c r="K358" t="b">
        <v>0</v>
      </c>
      <c r="L358">
        <v>36</v>
      </c>
      <c r="M358" t="b">
        <v>1</v>
      </c>
      <c r="N358" t="s">
        <v>8269</v>
      </c>
      <c r="O358">
        <v>111</v>
      </c>
      <c r="P358">
        <v>92.5</v>
      </c>
      <c r="Q358" s="11" t="s">
        <v>8315</v>
      </c>
      <c r="R358" t="s">
        <v>8316</v>
      </c>
      <c r="S358" s="15">
        <v>42447.896666666667</v>
      </c>
      <c r="T358" s="15">
        <v>42470.166666666672</v>
      </c>
    </row>
    <row r="359" spans="1:20" ht="208" x14ac:dyDescent="0.2">
      <c r="A359">
        <v>3664</v>
      </c>
      <c r="B359" s="3" t="s">
        <v>3661</v>
      </c>
      <c r="C359" s="3" t="s">
        <v>7774</v>
      </c>
      <c r="D359" s="6">
        <v>800</v>
      </c>
      <c r="E359" s="8">
        <v>875</v>
      </c>
      <c r="F359" t="s">
        <v>8218</v>
      </c>
      <c r="G359" t="s">
        <v>8223</v>
      </c>
      <c r="H359" t="s">
        <v>8245</v>
      </c>
      <c r="I359">
        <v>1466056689</v>
      </c>
      <c r="J359">
        <v>1464847089</v>
      </c>
      <c r="K359" t="b">
        <v>0</v>
      </c>
      <c r="L359">
        <v>19</v>
      </c>
      <c r="M359" t="b">
        <v>1</v>
      </c>
      <c r="N359" t="s">
        <v>8269</v>
      </c>
      <c r="O359">
        <v>109</v>
      </c>
      <c r="P359">
        <v>46.05</v>
      </c>
      <c r="Q359" s="11" t="s">
        <v>8315</v>
      </c>
      <c r="R359" t="s">
        <v>8316</v>
      </c>
      <c r="S359" s="15">
        <v>42523.248715277776</v>
      </c>
      <c r="T359" s="15">
        <v>42537.248715277776</v>
      </c>
    </row>
    <row r="360" spans="1:20" ht="80" x14ac:dyDescent="0.2">
      <c r="A360">
        <v>3666</v>
      </c>
      <c r="B360" s="3" t="s">
        <v>3663</v>
      </c>
      <c r="C360" s="3" t="s">
        <v>7776</v>
      </c>
      <c r="D360" s="6">
        <v>1200</v>
      </c>
      <c r="E360" s="8">
        <v>1200</v>
      </c>
      <c r="F360" t="s">
        <v>8218</v>
      </c>
      <c r="G360" t="s">
        <v>8223</v>
      </c>
      <c r="H360" t="s">
        <v>8245</v>
      </c>
      <c r="I360">
        <v>1406185200</v>
      </c>
      <c r="J360">
        <v>1404337382</v>
      </c>
      <c r="K360" t="b">
        <v>0</v>
      </c>
      <c r="L360">
        <v>38</v>
      </c>
      <c r="M360" t="b">
        <v>1</v>
      </c>
      <c r="N360" t="s">
        <v>8269</v>
      </c>
      <c r="O360">
        <v>100</v>
      </c>
      <c r="P360">
        <v>31.58</v>
      </c>
      <c r="Q360" s="11" t="s">
        <v>8315</v>
      </c>
      <c r="R360" t="s">
        <v>8316</v>
      </c>
      <c r="S360" s="15">
        <v>41822.90488425926</v>
      </c>
      <c r="T360" s="15">
        <v>41844.291666666664</v>
      </c>
    </row>
    <row r="361" spans="1:20" ht="208" x14ac:dyDescent="0.2">
      <c r="A361">
        <v>3668</v>
      </c>
      <c r="B361" s="3" t="s">
        <v>3665</v>
      </c>
      <c r="C361" s="3" t="s">
        <v>7778</v>
      </c>
      <c r="D361" s="6">
        <v>1000</v>
      </c>
      <c r="E361" s="8">
        <v>1035</v>
      </c>
      <c r="F361" t="s">
        <v>8218</v>
      </c>
      <c r="G361" t="s">
        <v>8223</v>
      </c>
      <c r="H361" t="s">
        <v>8245</v>
      </c>
      <c r="I361">
        <v>1437676380</v>
      </c>
      <c r="J361">
        <v>1435670452</v>
      </c>
      <c r="K361" t="b">
        <v>0</v>
      </c>
      <c r="L361">
        <v>28</v>
      </c>
      <c r="M361" t="b">
        <v>1</v>
      </c>
      <c r="N361" t="s">
        <v>8269</v>
      </c>
      <c r="O361">
        <v>104</v>
      </c>
      <c r="P361">
        <v>36.96</v>
      </c>
      <c r="Q361" s="11" t="s">
        <v>8315</v>
      </c>
      <c r="R361" t="s">
        <v>8316</v>
      </c>
      <c r="S361" s="15">
        <v>42185.556157407409</v>
      </c>
      <c r="T361" s="15">
        <v>42208.772916666669</v>
      </c>
    </row>
    <row r="362" spans="1:20" ht="208" x14ac:dyDescent="0.2">
      <c r="A362">
        <v>3671</v>
      </c>
      <c r="B362" s="3" t="s">
        <v>3668</v>
      </c>
      <c r="C362" s="3" t="s">
        <v>7781</v>
      </c>
      <c r="D362" s="6">
        <v>3500</v>
      </c>
      <c r="E362" s="8">
        <v>3530</v>
      </c>
      <c r="F362" t="s">
        <v>8218</v>
      </c>
      <c r="G362" t="s">
        <v>8223</v>
      </c>
      <c r="H362" t="s">
        <v>8245</v>
      </c>
      <c r="I362">
        <v>1405915140</v>
      </c>
      <c r="J362">
        <v>1404140667</v>
      </c>
      <c r="K362" t="b">
        <v>0</v>
      </c>
      <c r="L362">
        <v>40</v>
      </c>
      <c r="M362" t="b">
        <v>1</v>
      </c>
      <c r="N362" t="s">
        <v>8269</v>
      </c>
      <c r="O362">
        <v>101</v>
      </c>
      <c r="P362">
        <v>88.25</v>
      </c>
      <c r="Q362" s="11" t="s">
        <v>8315</v>
      </c>
      <c r="R362" t="s">
        <v>8316</v>
      </c>
      <c r="S362" s="15">
        <v>41820.62809027778</v>
      </c>
      <c r="T362" s="15">
        <v>41841.165972222225</v>
      </c>
    </row>
    <row r="363" spans="1:20" ht="224" x14ac:dyDescent="0.2">
      <c r="A363">
        <v>3676</v>
      </c>
      <c r="B363" s="3" t="s">
        <v>3673</v>
      </c>
      <c r="C363" s="3" t="s">
        <v>7786</v>
      </c>
      <c r="D363" s="6">
        <v>800</v>
      </c>
      <c r="E363" s="8">
        <v>1030</v>
      </c>
      <c r="F363" t="s">
        <v>8218</v>
      </c>
      <c r="G363" t="s">
        <v>8223</v>
      </c>
      <c r="H363" t="s">
        <v>8245</v>
      </c>
      <c r="I363">
        <v>1410550484</v>
      </c>
      <c r="J363">
        <v>1408995284</v>
      </c>
      <c r="K363" t="b">
        <v>0</v>
      </c>
      <c r="L363">
        <v>16</v>
      </c>
      <c r="M363" t="b">
        <v>1</v>
      </c>
      <c r="N363" t="s">
        <v>8269</v>
      </c>
      <c r="O363">
        <v>129</v>
      </c>
      <c r="P363">
        <v>64.38</v>
      </c>
      <c r="Q363" s="11" t="s">
        <v>8315</v>
      </c>
      <c r="R363" t="s">
        <v>8316</v>
      </c>
      <c r="S363" s="15">
        <v>41876.815787037034</v>
      </c>
      <c r="T363" s="15">
        <v>41894.815787037034</v>
      </c>
    </row>
    <row r="364" spans="1:20" ht="144" x14ac:dyDescent="0.2">
      <c r="A364">
        <v>3677</v>
      </c>
      <c r="B364" s="3" t="s">
        <v>3674</v>
      </c>
      <c r="C364" s="3" t="s">
        <v>7787</v>
      </c>
      <c r="D364" s="6">
        <v>12000</v>
      </c>
      <c r="E364" s="8">
        <v>12348.5</v>
      </c>
      <c r="F364" t="s">
        <v>8218</v>
      </c>
      <c r="G364" t="s">
        <v>8223</v>
      </c>
      <c r="H364" t="s">
        <v>8245</v>
      </c>
      <c r="I364">
        <v>1404359940</v>
      </c>
      <c r="J364">
        <v>1402580818</v>
      </c>
      <c r="K364" t="b">
        <v>0</v>
      </c>
      <c r="L364">
        <v>199</v>
      </c>
      <c r="M364" t="b">
        <v>1</v>
      </c>
      <c r="N364" t="s">
        <v>8269</v>
      </c>
      <c r="O364">
        <v>103</v>
      </c>
      <c r="P364">
        <v>62.05</v>
      </c>
      <c r="Q364" s="11" t="s">
        <v>8315</v>
      </c>
      <c r="R364" t="s">
        <v>8316</v>
      </c>
      <c r="S364" s="15">
        <v>41802.574282407404</v>
      </c>
      <c r="T364" s="15">
        <v>41823.165972222225</v>
      </c>
    </row>
    <row r="365" spans="1:20" ht="224" x14ac:dyDescent="0.2">
      <c r="A365">
        <v>3679</v>
      </c>
      <c r="B365" s="3" t="s">
        <v>3676</v>
      </c>
      <c r="C365" s="3" t="s">
        <v>7789</v>
      </c>
      <c r="D365" s="6">
        <v>2000</v>
      </c>
      <c r="E365" s="8">
        <v>2202</v>
      </c>
      <c r="F365" t="s">
        <v>8218</v>
      </c>
      <c r="G365" t="s">
        <v>8223</v>
      </c>
      <c r="H365" t="s">
        <v>8245</v>
      </c>
      <c r="I365">
        <v>1404190740</v>
      </c>
      <c r="J365">
        <v>1401214581</v>
      </c>
      <c r="K365" t="b">
        <v>0</v>
      </c>
      <c r="L365">
        <v>30</v>
      </c>
      <c r="M365" t="b">
        <v>1</v>
      </c>
      <c r="N365" t="s">
        <v>8269</v>
      </c>
      <c r="O365">
        <v>110</v>
      </c>
      <c r="P365">
        <v>73.400000000000006</v>
      </c>
      <c r="Q365" s="11" t="s">
        <v>8315</v>
      </c>
      <c r="R365" t="s">
        <v>8316</v>
      </c>
      <c r="S365" s="15">
        <v>41786.761354166665</v>
      </c>
      <c r="T365" s="15">
        <v>41821.207638888889</v>
      </c>
    </row>
    <row r="366" spans="1:20" ht="160" x14ac:dyDescent="0.2">
      <c r="A366">
        <v>3680</v>
      </c>
      <c r="B366" s="3" t="s">
        <v>3677</v>
      </c>
      <c r="C366" s="3" t="s">
        <v>7790</v>
      </c>
      <c r="D366" s="6">
        <v>3000</v>
      </c>
      <c r="E366" s="8">
        <v>3383</v>
      </c>
      <c r="F366" t="s">
        <v>8218</v>
      </c>
      <c r="G366" t="s">
        <v>8223</v>
      </c>
      <c r="H366" t="s">
        <v>8245</v>
      </c>
      <c r="I366">
        <v>1475664834</v>
      </c>
      <c r="J366">
        <v>1473850434</v>
      </c>
      <c r="K366" t="b">
        <v>0</v>
      </c>
      <c r="L366">
        <v>34</v>
      </c>
      <c r="M366" t="b">
        <v>1</v>
      </c>
      <c r="N366" t="s">
        <v>8269</v>
      </c>
      <c r="O366">
        <v>113</v>
      </c>
      <c r="P366">
        <v>99.5</v>
      </c>
      <c r="Q366" s="11" t="s">
        <v>8315</v>
      </c>
      <c r="R366" t="s">
        <v>8316</v>
      </c>
      <c r="S366" s="15">
        <v>42627.454097222217</v>
      </c>
      <c r="T366" s="15">
        <v>42648.454097222217</v>
      </c>
    </row>
    <row r="367" spans="1:20" ht="240" x14ac:dyDescent="0.2">
      <c r="A367">
        <v>3681</v>
      </c>
      <c r="B367" s="3" t="s">
        <v>3678</v>
      </c>
      <c r="C367" s="3" t="s">
        <v>7791</v>
      </c>
      <c r="D367" s="6">
        <v>1000</v>
      </c>
      <c r="E367" s="8">
        <v>1119</v>
      </c>
      <c r="F367" t="s">
        <v>8218</v>
      </c>
      <c r="G367" t="s">
        <v>8223</v>
      </c>
      <c r="H367" t="s">
        <v>8245</v>
      </c>
      <c r="I367">
        <v>1452872290</v>
      </c>
      <c r="J367">
        <v>1452008290</v>
      </c>
      <c r="K367" t="b">
        <v>0</v>
      </c>
      <c r="L367">
        <v>18</v>
      </c>
      <c r="M367" t="b">
        <v>1</v>
      </c>
      <c r="N367" t="s">
        <v>8269</v>
      </c>
      <c r="O367">
        <v>112</v>
      </c>
      <c r="P367">
        <v>62.17</v>
      </c>
      <c r="Q367" s="11" t="s">
        <v>8315</v>
      </c>
      <c r="R367" t="s">
        <v>8316</v>
      </c>
      <c r="S367" s="15">
        <v>42374.651504629626</v>
      </c>
      <c r="T367" s="15">
        <v>42384.651504629626</v>
      </c>
    </row>
    <row r="368" spans="1:20" ht="192" x14ac:dyDescent="0.2">
      <c r="A368">
        <v>3682</v>
      </c>
      <c r="B368" s="3" t="s">
        <v>3679</v>
      </c>
      <c r="C368" s="3" t="s">
        <v>7792</v>
      </c>
      <c r="D368" s="6">
        <v>3000</v>
      </c>
      <c r="E368" s="8">
        <v>4176</v>
      </c>
      <c r="F368" t="s">
        <v>8218</v>
      </c>
      <c r="G368" t="s">
        <v>8223</v>
      </c>
      <c r="H368" t="s">
        <v>8245</v>
      </c>
      <c r="I368">
        <v>1402901940</v>
      </c>
      <c r="J368">
        <v>1399998418</v>
      </c>
      <c r="K368" t="b">
        <v>0</v>
      </c>
      <c r="L368">
        <v>67</v>
      </c>
      <c r="M368" t="b">
        <v>1</v>
      </c>
      <c r="N368" t="s">
        <v>8269</v>
      </c>
      <c r="O368">
        <v>139</v>
      </c>
      <c r="P368">
        <v>62.33</v>
      </c>
      <c r="Q368" s="11" t="s">
        <v>8315</v>
      </c>
      <c r="R368" t="s">
        <v>8316</v>
      </c>
      <c r="S368" s="15">
        <v>41772.685393518521</v>
      </c>
      <c r="T368" s="15">
        <v>41806.290972222225</v>
      </c>
    </row>
    <row r="369" spans="1:20" ht="144" x14ac:dyDescent="0.2">
      <c r="A369">
        <v>3683</v>
      </c>
      <c r="B369" s="3" t="s">
        <v>3680</v>
      </c>
      <c r="C369" s="3" t="s">
        <v>7793</v>
      </c>
      <c r="D369" s="6">
        <v>3500</v>
      </c>
      <c r="E369" s="8">
        <v>3880</v>
      </c>
      <c r="F369" t="s">
        <v>8218</v>
      </c>
      <c r="G369" t="s">
        <v>8223</v>
      </c>
      <c r="H369" t="s">
        <v>8245</v>
      </c>
      <c r="I369">
        <v>1476931696</v>
      </c>
      <c r="J369">
        <v>1474339696</v>
      </c>
      <c r="K369" t="b">
        <v>0</v>
      </c>
      <c r="L369">
        <v>66</v>
      </c>
      <c r="M369" t="b">
        <v>1</v>
      </c>
      <c r="N369" t="s">
        <v>8269</v>
      </c>
      <c r="O369">
        <v>111</v>
      </c>
      <c r="P369">
        <v>58.79</v>
      </c>
      <c r="Q369" s="11" t="s">
        <v>8315</v>
      </c>
      <c r="R369" t="s">
        <v>8316</v>
      </c>
      <c r="S369" s="15">
        <v>42633.116851851853</v>
      </c>
      <c r="T369" s="15">
        <v>42663.116851851853</v>
      </c>
    </row>
    <row r="370" spans="1:20" ht="224" x14ac:dyDescent="0.2">
      <c r="A370">
        <v>3684</v>
      </c>
      <c r="B370" s="3" t="s">
        <v>3681</v>
      </c>
      <c r="C370" s="3" t="s">
        <v>7794</v>
      </c>
      <c r="D370" s="6">
        <v>750</v>
      </c>
      <c r="E370" s="8">
        <v>1043</v>
      </c>
      <c r="F370" t="s">
        <v>8218</v>
      </c>
      <c r="G370" t="s">
        <v>8223</v>
      </c>
      <c r="H370" t="s">
        <v>8245</v>
      </c>
      <c r="I370">
        <v>1441167586</v>
      </c>
      <c r="J370">
        <v>1438575586</v>
      </c>
      <c r="K370" t="b">
        <v>0</v>
      </c>
      <c r="L370">
        <v>23</v>
      </c>
      <c r="M370" t="b">
        <v>1</v>
      </c>
      <c r="N370" t="s">
        <v>8269</v>
      </c>
      <c r="O370">
        <v>139</v>
      </c>
      <c r="P370">
        <v>45.35</v>
      </c>
      <c r="Q370" s="11" t="s">
        <v>8315</v>
      </c>
      <c r="R370" t="s">
        <v>8316</v>
      </c>
      <c r="S370" s="15">
        <v>42219.180393518516</v>
      </c>
      <c r="T370" s="15">
        <v>42249.180393518516</v>
      </c>
    </row>
    <row r="371" spans="1:20" ht="192" x14ac:dyDescent="0.2">
      <c r="A371">
        <v>3685</v>
      </c>
      <c r="B371" s="3" t="s">
        <v>3682</v>
      </c>
      <c r="C371" s="3" t="s">
        <v>7795</v>
      </c>
      <c r="D371" s="6">
        <v>5000</v>
      </c>
      <c r="E371" s="8">
        <v>5285</v>
      </c>
      <c r="F371" t="s">
        <v>8218</v>
      </c>
      <c r="G371" t="s">
        <v>8223</v>
      </c>
      <c r="H371" t="s">
        <v>8245</v>
      </c>
      <c r="I371">
        <v>1400533200</v>
      </c>
      <c r="J371">
        <v>1398348859</v>
      </c>
      <c r="K371" t="b">
        <v>0</v>
      </c>
      <c r="L371">
        <v>126</v>
      </c>
      <c r="M371" t="b">
        <v>1</v>
      </c>
      <c r="N371" t="s">
        <v>8269</v>
      </c>
      <c r="O371">
        <v>106</v>
      </c>
      <c r="P371">
        <v>41.94</v>
      </c>
      <c r="Q371" s="11" t="s">
        <v>8315</v>
      </c>
      <c r="R371" t="s">
        <v>8316</v>
      </c>
      <c r="S371" s="15">
        <v>41753.593275462961</v>
      </c>
      <c r="T371" s="15">
        <v>41778.875</v>
      </c>
    </row>
    <row r="372" spans="1:20" ht="176" x14ac:dyDescent="0.2">
      <c r="A372">
        <v>3686</v>
      </c>
      <c r="B372" s="3" t="s">
        <v>3683</v>
      </c>
      <c r="C372" s="3" t="s">
        <v>7796</v>
      </c>
      <c r="D372" s="6">
        <v>350</v>
      </c>
      <c r="E372" s="8">
        <v>355</v>
      </c>
      <c r="F372" t="s">
        <v>8218</v>
      </c>
      <c r="G372" t="s">
        <v>8223</v>
      </c>
      <c r="H372" t="s">
        <v>8245</v>
      </c>
      <c r="I372">
        <v>1440820740</v>
      </c>
      <c r="J372">
        <v>1439567660</v>
      </c>
      <c r="K372" t="b">
        <v>0</v>
      </c>
      <c r="L372">
        <v>6</v>
      </c>
      <c r="M372" t="b">
        <v>1</v>
      </c>
      <c r="N372" t="s">
        <v>8269</v>
      </c>
      <c r="O372">
        <v>101</v>
      </c>
      <c r="P372">
        <v>59.17</v>
      </c>
      <c r="Q372" s="11" t="s">
        <v>8315</v>
      </c>
      <c r="R372" t="s">
        <v>8316</v>
      </c>
      <c r="S372" s="15">
        <v>42230.662731481483</v>
      </c>
      <c r="T372" s="15">
        <v>42245.165972222225</v>
      </c>
    </row>
    <row r="373" spans="1:20" ht="208" x14ac:dyDescent="0.2">
      <c r="A373">
        <v>3687</v>
      </c>
      <c r="B373" s="3" t="s">
        <v>3684</v>
      </c>
      <c r="C373" s="3" t="s">
        <v>7797</v>
      </c>
      <c r="D373" s="6">
        <v>5000</v>
      </c>
      <c r="E373" s="8">
        <v>5012.25</v>
      </c>
      <c r="F373" t="s">
        <v>8218</v>
      </c>
      <c r="G373" t="s">
        <v>8223</v>
      </c>
      <c r="H373" t="s">
        <v>8245</v>
      </c>
      <c r="I373">
        <v>1403846055</v>
      </c>
      <c r="J373">
        <v>1401254055</v>
      </c>
      <c r="K373" t="b">
        <v>0</v>
      </c>
      <c r="L373">
        <v>25</v>
      </c>
      <c r="M373" t="b">
        <v>1</v>
      </c>
      <c r="N373" t="s">
        <v>8269</v>
      </c>
      <c r="O373">
        <v>100</v>
      </c>
      <c r="P373">
        <v>200.49</v>
      </c>
      <c r="Q373" s="11" t="s">
        <v>8315</v>
      </c>
      <c r="R373" t="s">
        <v>8316</v>
      </c>
      <c r="S373" s="15">
        <v>41787.218229166669</v>
      </c>
      <c r="T373" s="15">
        <v>41817.218229166669</v>
      </c>
    </row>
    <row r="374" spans="1:20" ht="208" x14ac:dyDescent="0.2">
      <c r="A374">
        <v>3689</v>
      </c>
      <c r="B374" s="3" t="s">
        <v>3686</v>
      </c>
      <c r="C374" s="3" t="s">
        <v>7799</v>
      </c>
      <c r="D374" s="6">
        <v>3000</v>
      </c>
      <c r="E374" s="8">
        <v>3550</v>
      </c>
      <c r="F374" t="s">
        <v>8218</v>
      </c>
      <c r="G374" t="s">
        <v>8223</v>
      </c>
      <c r="H374" t="s">
        <v>8245</v>
      </c>
      <c r="I374">
        <v>1434925500</v>
      </c>
      <c r="J374">
        <v>1432410639</v>
      </c>
      <c r="K374" t="b">
        <v>0</v>
      </c>
      <c r="L374">
        <v>62</v>
      </c>
      <c r="M374" t="b">
        <v>1</v>
      </c>
      <c r="N374" t="s">
        <v>8269</v>
      </c>
      <c r="O374">
        <v>118</v>
      </c>
      <c r="P374">
        <v>57.26</v>
      </c>
      <c r="Q374" s="11" t="s">
        <v>8315</v>
      </c>
      <c r="R374" t="s">
        <v>8316</v>
      </c>
      <c r="S374" s="15">
        <v>42147.826840277776</v>
      </c>
      <c r="T374" s="15">
        <v>42176.934027777781</v>
      </c>
    </row>
    <row r="375" spans="1:20" ht="192" x14ac:dyDescent="0.2">
      <c r="A375">
        <v>3690</v>
      </c>
      <c r="B375" s="3" t="s">
        <v>3687</v>
      </c>
      <c r="C375" s="3" t="s">
        <v>7800</v>
      </c>
      <c r="D375" s="6">
        <v>1500</v>
      </c>
      <c r="E375" s="8">
        <v>1800</v>
      </c>
      <c r="F375" t="s">
        <v>8218</v>
      </c>
      <c r="G375" t="s">
        <v>8223</v>
      </c>
      <c r="H375" t="s">
        <v>8245</v>
      </c>
      <c r="I375">
        <v>1417101683</v>
      </c>
      <c r="J375">
        <v>1414506083</v>
      </c>
      <c r="K375" t="b">
        <v>0</v>
      </c>
      <c r="L375">
        <v>31</v>
      </c>
      <c r="M375" t="b">
        <v>1</v>
      </c>
      <c r="N375" t="s">
        <v>8269</v>
      </c>
      <c r="O375">
        <v>120</v>
      </c>
      <c r="P375">
        <v>58.06</v>
      </c>
      <c r="Q375" s="11" t="s">
        <v>8315</v>
      </c>
      <c r="R375" t="s">
        <v>8316</v>
      </c>
      <c r="S375" s="15">
        <v>41940.598182870373</v>
      </c>
      <c r="T375" s="15">
        <v>41970.639849537038</v>
      </c>
    </row>
    <row r="376" spans="1:20" ht="128" x14ac:dyDescent="0.2">
      <c r="A376">
        <v>3691</v>
      </c>
      <c r="B376" s="3" t="s">
        <v>3688</v>
      </c>
      <c r="C376" s="3" t="s">
        <v>7801</v>
      </c>
      <c r="D376" s="6">
        <v>40000</v>
      </c>
      <c r="E376" s="8">
        <v>51184</v>
      </c>
      <c r="F376" t="s">
        <v>8218</v>
      </c>
      <c r="G376" t="s">
        <v>8223</v>
      </c>
      <c r="H376" t="s">
        <v>8245</v>
      </c>
      <c r="I376">
        <v>1425272340</v>
      </c>
      <c r="J376">
        <v>1421426929</v>
      </c>
      <c r="K376" t="b">
        <v>0</v>
      </c>
      <c r="L376">
        <v>274</v>
      </c>
      <c r="M376" t="b">
        <v>1</v>
      </c>
      <c r="N376" t="s">
        <v>8269</v>
      </c>
      <c r="O376">
        <v>128</v>
      </c>
      <c r="P376">
        <v>186.8</v>
      </c>
      <c r="Q376" s="11" t="s">
        <v>8315</v>
      </c>
      <c r="R376" t="s">
        <v>8316</v>
      </c>
      <c r="S376" s="15">
        <v>42020.700567129628</v>
      </c>
      <c r="T376" s="15">
        <v>42065.207638888889</v>
      </c>
    </row>
    <row r="377" spans="1:20" ht="112" x14ac:dyDescent="0.2">
      <c r="A377">
        <v>3692</v>
      </c>
      <c r="B377" s="3" t="s">
        <v>3689</v>
      </c>
      <c r="C377" s="3" t="s">
        <v>7802</v>
      </c>
      <c r="D377" s="6">
        <v>1000</v>
      </c>
      <c r="E377" s="8">
        <v>1260</v>
      </c>
      <c r="F377" t="s">
        <v>8218</v>
      </c>
      <c r="G377" t="s">
        <v>8223</v>
      </c>
      <c r="H377" t="s">
        <v>8245</v>
      </c>
      <c r="I377">
        <v>1411084800</v>
      </c>
      <c r="J377">
        <v>1410304179</v>
      </c>
      <c r="K377" t="b">
        <v>0</v>
      </c>
      <c r="L377">
        <v>17</v>
      </c>
      <c r="M377" t="b">
        <v>1</v>
      </c>
      <c r="N377" t="s">
        <v>8269</v>
      </c>
      <c r="O377">
        <v>126</v>
      </c>
      <c r="P377">
        <v>74.12</v>
      </c>
      <c r="Q377" s="11" t="s">
        <v>8315</v>
      </c>
      <c r="R377" t="s">
        <v>8316</v>
      </c>
      <c r="S377" s="15">
        <v>41891.96503472222</v>
      </c>
      <c r="T377" s="15">
        <v>41901</v>
      </c>
    </row>
    <row r="378" spans="1:20" ht="176" x14ac:dyDescent="0.2">
      <c r="A378">
        <v>3694</v>
      </c>
      <c r="B378" s="3" t="s">
        <v>3691</v>
      </c>
      <c r="C378" s="3" t="s">
        <v>7804</v>
      </c>
      <c r="D378" s="6">
        <v>3500</v>
      </c>
      <c r="E378" s="8">
        <v>3760</v>
      </c>
      <c r="F378" t="s">
        <v>8218</v>
      </c>
      <c r="G378" t="s">
        <v>8223</v>
      </c>
      <c r="H378" t="s">
        <v>8245</v>
      </c>
      <c r="I378">
        <v>1465178400</v>
      </c>
      <c r="J378">
        <v>1461985967</v>
      </c>
      <c r="K378" t="b">
        <v>0</v>
      </c>
      <c r="L378">
        <v>60</v>
      </c>
      <c r="M378" t="b">
        <v>1</v>
      </c>
      <c r="N378" t="s">
        <v>8269</v>
      </c>
      <c r="O378">
        <v>107</v>
      </c>
      <c r="P378">
        <v>62.67</v>
      </c>
      <c r="Q378" s="11" t="s">
        <v>8315</v>
      </c>
      <c r="R378" t="s">
        <v>8316</v>
      </c>
      <c r="S378" s="15">
        <v>42490.133877314816</v>
      </c>
      <c r="T378" s="15">
        <v>42527.083333333328</v>
      </c>
    </row>
    <row r="379" spans="1:20" ht="208" x14ac:dyDescent="0.2">
      <c r="A379">
        <v>3695</v>
      </c>
      <c r="B379" s="3" t="s">
        <v>3692</v>
      </c>
      <c r="C379" s="3" t="s">
        <v>7805</v>
      </c>
      <c r="D379" s="6">
        <v>4000</v>
      </c>
      <c r="E379" s="8">
        <v>4005</v>
      </c>
      <c r="F379" t="s">
        <v>8218</v>
      </c>
      <c r="G379" t="s">
        <v>8223</v>
      </c>
      <c r="H379" t="s">
        <v>8245</v>
      </c>
      <c r="I379">
        <v>1421009610</v>
      </c>
      <c r="J379">
        <v>1419281610</v>
      </c>
      <c r="K379" t="b">
        <v>0</v>
      </c>
      <c r="L379">
        <v>33</v>
      </c>
      <c r="M379" t="b">
        <v>1</v>
      </c>
      <c r="N379" t="s">
        <v>8269</v>
      </c>
      <c r="O379">
        <v>100</v>
      </c>
      <c r="P379">
        <v>121.36</v>
      </c>
      <c r="Q379" s="11" t="s">
        <v>8315</v>
      </c>
      <c r="R379" t="s">
        <v>8316</v>
      </c>
      <c r="S379" s="15">
        <v>41995.870486111111</v>
      </c>
      <c r="T379" s="15">
        <v>42015.870486111111</v>
      </c>
    </row>
    <row r="380" spans="1:20" ht="176" x14ac:dyDescent="0.2">
      <c r="A380">
        <v>3698</v>
      </c>
      <c r="B380" s="3" t="s">
        <v>3695</v>
      </c>
      <c r="C380" s="3" t="s">
        <v>7808</v>
      </c>
      <c r="D380" s="6">
        <v>5000</v>
      </c>
      <c r="E380" s="8">
        <v>5526</v>
      </c>
      <c r="F380" t="s">
        <v>8218</v>
      </c>
      <c r="G380" t="s">
        <v>8223</v>
      </c>
      <c r="H380" t="s">
        <v>8245</v>
      </c>
      <c r="I380">
        <v>1456946487</v>
      </c>
      <c r="J380">
        <v>1454354487</v>
      </c>
      <c r="K380" t="b">
        <v>0</v>
      </c>
      <c r="L380">
        <v>136</v>
      </c>
      <c r="M380" t="b">
        <v>1</v>
      </c>
      <c r="N380" t="s">
        <v>8269</v>
      </c>
      <c r="O380">
        <v>111</v>
      </c>
      <c r="P380">
        <v>40.630000000000003</v>
      </c>
      <c r="Q380" s="11" t="s">
        <v>8315</v>
      </c>
      <c r="R380" t="s">
        <v>8316</v>
      </c>
      <c r="S380" s="15">
        <v>42401.806562500002</v>
      </c>
      <c r="T380" s="15">
        <v>42431.806562500002</v>
      </c>
    </row>
    <row r="381" spans="1:20" ht="224" x14ac:dyDescent="0.2">
      <c r="A381">
        <v>3699</v>
      </c>
      <c r="B381" s="3" t="s">
        <v>3696</v>
      </c>
      <c r="C381" s="3" t="s">
        <v>7809</v>
      </c>
      <c r="D381" s="6">
        <v>2500</v>
      </c>
      <c r="E381" s="8">
        <v>2520</v>
      </c>
      <c r="F381" t="s">
        <v>8218</v>
      </c>
      <c r="G381" t="s">
        <v>8223</v>
      </c>
      <c r="H381" t="s">
        <v>8245</v>
      </c>
      <c r="I381">
        <v>1413383216</v>
      </c>
      <c r="J381">
        <v>1410791216</v>
      </c>
      <c r="K381" t="b">
        <v>0</v>
      </c>
      <c r="L381">
        <v>40</v>
      </c>
      <c r="M381" t="b">
        <v>1</v>
      </c>
      <c r="N381" t="s">
        <v>8269</v>
      </c>
      <c r="O381">
        <v>101</v>
      </c>
      <c r="P381">
        <v>63</v>
      </c>
      <c r="Q381" s="11" t="s">
        <v>8315</v>
      </c>
      <c r="R381" t="s">
        <v>8316</v>
      </c>
      <c r="S381" s="15">
        <v>41897.602037037039</v>
      </c>
      <c r="T381" s="15">
        <v>41927.602037037039</v>
      </c>
    </row>
    <row r="382" spans="1:20" ht="96" x14ac:dyDescent="0.2">
      <c r="A382">
        <v>3700</v>
      </c>
      <c r="B382" s="3" t="s">
        <v>3697</v>
      </c>
      <c r="C382" s="3" t="s">
        <v>7810</v>
      </c>
      <c r="D382" s="6">
        <v>500</v>
      </c>
      <c r="E382" s="8">
        <v>606</v>
      </c>
      <c r="F382" t="s">
        <v>8218</v>
      </c>
      <c r="G382" t="s">
        <v>8223</v>
      </c>
      <c r="H382" t="s">
        <v>8245</v>
      </c>
      <c r="I382">
        <v>1412092800</v>
      </c>
      <c r="J382">
        <v>1409493800</v>
      </c>
      <c r="K382" t="b">
        <v>0</v>
      </c>
      <c r="L382">
        <v>18</v>
      </c>
      <c r="M382" t="b">
        <v>1</v>
      </c>
      <c r="N382" t="s">
        <v>8269</v>
      </c>
      <c r="O382">
        <v>121</v>
      </c>
      <c r="P382">
        <v>33.67</v>
      </c>
      <c r="Q382" s="11" t="s">
        <v>8315</v>
      </c>
      <c r="R382" t="s">
        <v>8316</v>
      </c>
      <c r="S382" s="15">
        <v>41882.585648148146</v>
      </c>
      <c r="T382" s="15">
        <v>41912.666666666664</v>
      </c>
    </row>
    <row r="383" spans="1:20" ht="208" x14ac:dyDescent="0.2">
      <c r="A383">
        <v>3703</v>
      </c>
      <c r="B383" s="3" t="s">
        <v>3700</v>
      </c>
      <c r="C383" s="3" t="s">
        <v>7813</v>
      </c>
      <c r="D383" s="6">
        <v>1050</v>
      </c>
      <c r="E383" s="8">
        <v>1296</v>
      </c>
      <c r="F383" t="s">
        <v>8218</v>
      </c>
      <c r="G383" t="s">
        <v>8223</v>
      </c>
      <c r="H383" t="s">
        <v>8245</v>
      </c>
      <c r="I383">
        <v>1471071540</v>
      </c>
      <c r="J383">
        <v>1467720388</v>
      </c>
      <c r="K383" t="b">
        <v>0</v>
      </c>
      <c r="L383">
        <v>30</v>
      </c>
      <c r="M383" t="b">
        <v>1</v>
      </c>
      <c r="N383" t="s">
        <v>8269</v>
      </c>
      <c r="O383">
        <v>123</v>
      </c>
      <c r="P383">
        <v>43.2</v>
      </c>
      <c r="Q383" s="11" t="s">
        <v>8315</v>
      </c>
      <c r="R383" t="s">
        <v>8316</v>
      </c>
      <c r="S383" s="15">
        <v>42556.504490740743</v>
      </c>
      <c r="T383" s="15">
        <v>42595.290972222225</v>
      </c>
    </row>
    <row r="384" spans="1:20" ht="176" x14ac:dyDescent="0.2">
      <c r="A384">
        <v>3705</v>
      </c>
      <c r="B384" s="3" t="s">
        <v>3702</v>
      </c>
      <c r="C384" s="3" t="s">
        <v>7815</v>
      </c>
      <c r="D384" s="6">
        <v>2827</v>
      </c>
      <c r="E384" s="8">
        <v>2925</v>
      </c>
      <c r="F384" t="s">
        <v>8218</v>
      </c>
      <c r="G384" t="s">
        <v>8223</v>
      </c>
      <c r="H384" t="s">
        <v>8245</v>
      </c>
      <c r="I384">
        <v>1403546400</v>
      </c>
      <c r="J384">
        <v>1401714114</v>
      </c>
      <c r="K384" t="b">
        <v>0</v>
      </c>
      <c r="L384">
        <v>35</v>
      </c>
      <c r="M384" t="b">
        <v>1</v>
      </c>
      <c r="N384" t="s">
        <v>8269</v>
      </c>
      <c r="O384">
        <v>103</v>
      </c>
      <c r="P384">
        <v>83.57</v>
      </c>
      <c r="Q384" s="11" t="s">
        <v>8315</v>
      </c>
      <c r="R384" t="s">
        <v>8316</v>
      </c>
      <c r="S384" s="15">
        <v>41792.542986111112</v>
      </c>
      <c r="T384" s="15">
        <v>41813.75</v>
      </c>
    </row>
    <row r="385" spans="1:20" ht="176" x14ac:dyDescent="0.2">
      <c r="A385">
        <v>3706</v>
      </c>
      <c r="B385" s="3" t="s">
        <v>3703</v>
      </c>
      <c r="C385" s="3" t="s">
        <v>7816</v>
      </c>
      <c r="D385" s="6">
        <v>1500</v>
      </c>
      <c r="E385" s="8">
        <v>1820</v>
      </c>
      <c r="F385" t="s">
        <v>8218</v>
      </c>
      <c r="G385" t="s">
        <v>8223</v>
      </c>
      <c r="H385" t="s">
        <v>8245</v>
      </c>
      <c r="I385">
        <v>1410558949</v>
      </c>
      <c r="J385">
        <v>1409262949</v>
      </c>
      <c r="K385" t="b">
        <v>0</v>
      </c>
      <c r="L385">
        <v>13</v>
      </c>
      <c r="M385" t="b">
        <v>1</v>
      </c>
      <c r="N385" t="s">
        <v>8269</v>
      </c>
      <c r="O385">
        <v>121</v>
      </c>
      <c r="P385">
        <v>140</v>
      </c>
      <c r="Q385" s="11" t="s">
        <v>8315</v>
      </c>
      <c r="R385" t="s">
        <v>8316</v>
      </c>
      <c r="S385" s="15">
        <v>41879.913761574076</v>
      </c>
      <c r="T385" s="15">
        <v>41894.913761574076</v>
      </c>
    </row>
    <row r="386" spans="1:20" ht="144" x14ac:dyDescent="0.2">
      <c r="A386">
        <v>3707</v>
      </c>
      <c r="B386" s="3" t="s">
        <v>3704</v>
      </c>
      <c r="C386" s="3" t="s">
        <v>7817</v>
      </c>
      <c r="D386" s="6">
        <v>1000</v>
      </c>
      <c r="E386" s="8">
        <v>1860</v>
      </c>
      <c r="F386" t="s">
        <v>8218</v>
      </c>
      <c r="G386" t="s">
        <v>8223</v>
      </c>
      <c r="H386" t="s">
        <v>8245</v>
      </c>
      <c r="I386">
        <v>1469165160</v>
      </c>
      <c r="J386">
        <v>1467335378</v>
      </c>
      <c r="K386" t="b">
        <v>0</v>
      </c>
      <c r="L386">
        <v>23</v>
      </c>
      <c r="M386" t="b">
        <v>1</v>
      </c>
      <c r="N386" t="s">
        <v>8269</v>
      </c>
      <c r="O386">
        <v>186</v>
      </c>
      <c r="P386">
        <v>80.87</v>
      </c>
      <c r="Q386" s="11" t="s">
        <v>8315</v>
      </c>
      <c r="R386" t="s">
        <v>8316</v>
      </c>
      <c r="S386" s="15">
        <v>42552.048356481479</v>
      </c>
      <c r="T386" s="15">
        <v>42573.226388888885</v>
      </c>
    </row>
    <row r="387" spans="1:20" ht="224" x14ac:dyDescent="0.2">
      <c r="A387">
        <v>3708</v>
      </c>
      <c r="B387" s="3" t="s">
        <v>3705</v>
      </c>
      <c r="C387" s="3" t="s">
        <v>7818</v>
      </c>
      <c r="D387" s="6">
        <v>700</v>
      </c>
      <c r="E387" s="8">
        <v>2100</v>
      </c>
      <c r="F387" t="s">
        <v>8218</v>
      </c>
      <c r="G387" t="s">
        <v>8223</v>
      </c>
      <c r="H387" t="s">
        <v>8245</v>
      </c>
      <c r="I387">
        <v>1404444286</v>
      </c>
      <c r="J387">
        <v>1403234686</v>
      </c>
      <c r="K387" t="b">
        <v>0</v>
      </c>
      <c r="L387">
        <v>39</v>
      </c>
      <c r="M387" t="b">
        <v>1</v>
      </c>
      <c r="N387" t="s">
        <v>8269</v>
      </c>
      <c r="O387">
        <v>300</v>
      </c>
      <c r="P387">
        <v>53.85</v>
      </c>
      <c r="Q387" s="11" t="s">
        <v>8315</v>
      </c>
      <c r="R387" t="s">
        <v>8316</v>
      </c>
      <c r="S387" s="15">
        <v>41810.142199074071</v>
      </c>
      <c r="T387" s="15">
        <v>41824.142199074071</v>
      </c>
    </row>
    <row r="388" spans="1:20" ht="112" x14ac:dyDescent="0.2">
      <c r="A388">
        <v>3710</v>
      </c>
      <c r="B388" s="3" t="s">
        <v>3707</v>
      </c>
      <c r="C388" s="3" t="s">
        <v>7820</v>
      </c>
      <c r="D388" s="6">
        <v>1300</v>
      </c>
      <c r="E388" s="8">
        <v>1835</v>
      </c>
      <c r="F388" t="s">
        <v>8218</v>
      </c>
      <c r="G388" t="s">
        <v>8223</v>
      </c>
      <c r="H388" t="s">
        <v>8245</v>
      </c>
      <c r="I388">
        <v>1428068988</v>
      </c>
      <c r="J388">
        <v>1425908988</v>
      </c>
      <c r="K388" t="b">
        <v>0</v>
      </c>
      <c r="L388">
        <v>27</v>
      </c>
      <c r="M388" t="b">
        <v>1</v>
      </c>
      <c r="N388" t="s">
        <v>8269</v>
      </c>
      <c r="O388">
        <v>141</v>
      </c>
      <c r="P388">
        <v>67.959999999999994</v>
      </c>
      <c r="Q388" s="11" t="s">
        <v>8315</v>
      </c>
      <c r="R388" t="s">
        <v>8316</v>
      </c>
      <c r="S388" s="15">
        <v>42072.576249999998</v>
      </c>
      <c r="T388" s="15">
        <v>42097.576249999998</v>
      </c>
    </row>
    <row r="389" spans="1:20" ht="112" x14ac:dyDescent="0.2">
      <c r="A389">
        <v>3711</v>
      </c>
      <c r="B389" s="3" t="s">
        <v>3708</v>
      </c>
      <c r="C389" s="3" t="s">
        <v>7821</v>
      </c>
      <c r="D389" s="6">
        <v>500</v>
      </c>
      <c r="E389" s="8">
        <v>570</v>
      </c>
      <c r="F389" t="s">
        <v>8218</v>
      </c>
      <c r="G389" t="s">
        <v>8223</v>
      </c>
      <c r="H389" t="s">
        <v>8245</v>
      </c>
      <c r="I389">
        <v>1402848000</v>
      </c>
      <c r="J389">
        <v>1400606573</v>
      </c>
      <c r="K389" t="b">
        <v>0</v>
      </c>
      <c r="L389">
        <v>21</v>
      </c>
      <c r="M389" t="b">
        <v>1</v>
      </c>
      <c r="N389" t="s">
        <v>8269</v>
      </c>
      <c r="O389">
        <v>114</v>
      </c>
      <c r="P389">
        <v>27.14</v>
      </c>
      <c r="Q389" s="11" t="s">
        <v>8315</v>
      </c>
      <c r="R389" t="s">
        <v>8316</v>
      </c>
      <c r="S389" s="15">
        <v>41779.724224537036</v>
      </c>
      <c r="T389" s="15">
        <v>41805.666666666664</v>
      </c>
    </row>
    <row r="390" spans="1:20" ht="224" x14ac:dyDescent="0.2">
      <c r="A390">
        <v>3712</v>
      </c>
      <c r="B390" s="3" t="s">
        <v>3709</v>
      </c>
      <c r="C390" s="3" t="s">
        <v>7822</v>
      </c>
      <c r="D390" s="6">
        <v>7500</v>
      </c>
      <c r="E390" s="8">
        <v>11530</v>
      </c>
      <c r="F390" t="s">
        <v>8218</v>
      </c>
      <c r="G390" t="s">
        <v>8223</v>
      </c>
      <c r="H390" t="s">
        <v>8245</v>
      </c>
      <c r="I390">
        <v>1433055540</v>
      </c>
      <c r="J390">
        <v>1431230867</v>
      </c>
      <c r="K390" t="b">
        <v>0</v>
      </c>
      <c r="L390">
        <v>104</v>
      </c>
      <c r="M390" t="b">
        <v>1</v>
      </c>
      <c r="N390" t="s">
        <v>8269</v>
      </c>
      <c r="O390">
        <v>154</v>
      </c>
      <c r="P390">
        <v>110.87</v>
      </c>
      <c r="Q390" s="11" t="s">
        <v>8315</v>
      </c>
      <c r="R390" t="s">
        <v>8316</v>
      </c>
      <c r="S390" s="15">
        <v>42134.172071759262</v>
      </c>
      <c r="T390" s="15">
        <v>42155.290972222225</v>
      </c>
    </row>
    <row r="391" spans="1:20" ht="192" x14ac:dyDescent="0.2">
      <c r="A391">
        <v>3713</v>
      </c>
      <c r="B391" s="3" t="s">
        <v>3710</v>
      </c>
      <c r="C391" s="3" t="s">
        <v>7823</v>
      </c>
      <c r="D391" s="6">
        <v>2000</v>
      </c>
      <c r="E391" s="8">
        <v>2030</v>
      </c>
      <c r="F391" t="s">
        <v>8218</v>
      </c>
      <c r="G391" t="s">
        <v>8223</v>
      </c>
      <c r="H391" t="s">
        <v>8245</v>
      </c>
      <c r="I391">
        <v>1465062166</v>
      </c>
      <c r="J391">
        <v>1463334166</v>
      </c>
      <c r="K391" t="b">
        <v>0</v>
      </c>
      <c r="L391">
        <v>19</v>
      </c>
      <c r="M391" t="b">
        <v>1</v>
      </c>
      <c r="N391" t="s">
        <v>8269</v>
      </c>
      <c r="O391">
        <v>102</v>
      </c>
      <c r="P391">
        <v>106.84</v>
      </c>
      <c r="Q391" s="11" t="s">
        <v>8315</v>
      </c>
      <c r="R391" t="s">
        <v>8316</v>
      </c>
      <c r="S391" s="15">
        <v>42505.738032407404</v>
      </c>
      <c r="T391" s="15">
        <v>42525.738032407404</v>
      </c>
    </row>
    <row r="392" spans="1:20" ht="224" x14ac:dyDescent="0.2">
      <c r="A392">
        <v>3714</v>
      </c>
      <c r="B392" s="3" t="s">
        <v>3711</v>
      </c>
      <c r="C392" s="3" t="s">
        <v>7824</v>
      </c>
      <c r="D392" s="6">
        <v>10000</v>
      </c>
      <c r="E392" s="8">
        <v>10235</v>
      </c>
      <c r="F392" t="s">
        <v>8218</v>
      </c>
      <c r="G392" t="s">
        <v>8223</v>
      </c>
      <c r="H392" t="s">
        <v>8245</v>
      </c>
      <c r="I392">
        <v>1432612740</v>
      </c>
      <c r="J392">
        <v>1429881667</v>
      </c>
      <c r="K392" t="b">
        <v>0</v>
      </c>
      <c r="L392">
        <v>97</v>
      </c>
      <c r="M392" t="b">
        <v>1</v>
      </c>
      <c r="N392" t="s">
        <v>8269</v>
      </c>
      <c r="O392">
        <v>102</v>
      </c>
      <c r="P392">
        <v>105.52</v>
      </c>
      <c r="Q392" s="11" t="s">
        <v>8315</v>
      </c>
      <c r="R392" t="s">
        <v>8316</v>
      </c>
      <c r="S392" s="15">
        <v>42118.556331018524</v>
      </c>
      <c r="T392" s="15">
        <v>42150.165972222225</v>
      </c>
    </row>
    <row r="393" spans="1:20" ht="192" x14ac:dyDescent="0.2">
      <c r="A393">
        <v>3716</v>
      </c>
      <c r="B393" s="3" t="s">
        <v>3713</v>
      </c>
      <c r="C393" s="3" t="s">
        <v>7826</v>
      </c>
      <c r="D393" s="6">
        <v>800</v>
      </c>
      <c r="E393" s="8">
        <v>1246</v>
      </c>
      <c r="F393" t="s">
        <v>8218</v>
      </c>
      <c r="G393" t="s">
        <v>8223</v>
      </c>
      <c r="H393" t="s">
        <v>8245</v>
      </c>
      <c r="I393">
        <v>1453411109</v>
      </c>
      <c r="J393">
        <v>1450819109</v>
      </c>
      <c r="K393" t="b">
        <v>0</v>
      </c>
      <c r="L393">
        <v>24</v>
      </c>
      <c r="M393" t="b">
        <v>1</v>
      </c>
      <c r="N393" t="s">
        <v>8269</v>
      </c>
      <c r="O393">
        <v>156</v>
      </c>
      <c r="P393">
        <v>51.92</v>
      </c>
      <c r="Q393" s="11" t="s">
        <v>8315</v>
      </c>
      <c r="R393" t="s">
        <v>8316</v>
      </c>
      <c r="S393" s="15">
        <v>42360.887835648144</v>
      </c>
      <c r="T393" s="15">
        <v>42390.887835648144</v>
      </c>
    </row>
    <row r="394" spans="1:20" ht="112" x14ac:dyDescent="0.2">
      <c r="A394">
        <v>3720</v>
      </c>
      <c r="B394" s="3" t="s">
        <v>3717</v>
      </c>
      <c r="C394" s="3" t="s">
        <v>7830</v>
      </c>
      <c r="D394" s="6">
        <v>3300</v>
      </c>
      <c r="E394" s="8">
        <v>3449</v>
      </c>
      <c r="F394" t="s">
        <v>8218</v>
      </c>
      <c r="G394" t="s">
        <v>8223</v>
      </c>
      <c r="H394" t="s">
        <v>8245</v>
      </c>
      <c r="I394">
        <v>1435881006</v>
      </c>
      <c r="J394">
        <v>1433980206</v>
      </c>
      <c r="K394" t="b">
        <v>0</v>
      </c>
      <c r="L394">
        <v>40</v>
      </c>
      <c r="M394" t="b">
        <v>1</v>
      </c>
      <c r="N394" t="s">
        <v>8269</v>
      </c>
      <c r="O394">
        <v>105</v>
      </c>
      <c r="P394">
        <v>86.23</v>
      </c>
      <c r="Q394" s="11" t="s">
        <v>8315</v>
      </c>
      <c r="R394" t="s">
        <v>8316</v>
      </c>
      <c r="S394" s="15">
        <v>42165.993125000001</v>
      </c>
      <c r="T394" s="15">
        <v>42187.993125000001</v>
      </c>
    </row>
    <row r="395" spans="1:20" ht="224" x14ac:dyDescent="0.2">
      <c r="A395">
        <v>3721</v>
      </c>
      <c r="B395" s="3" t="s">
        <v>3718</v>
      </c>
      <c r="C395" s="3" t="s">
        <v>7831</v>
      </c>
      <c r="D395" s="6">
        <v>5000</v>
      </c>
      <c r="E395" s="8">
        <v>5040</v>
      </c>
      <c r="F395" t="s">
        <v>8218</v>
      </c>
      <c r="G395" t="s">
        <v>8223</v>
      </c>
      <c r="H395" t="s">
        <v>8245</v>
      </c>
      <c r="I395">
        <v>1415230084</v>
      </c>
      <c r="J395">
        <v>1413412084</v>
      </c>
      <c r="K395" t="b">
        <v>0</v>
      </c>
      <c r="L395">
        <v>44</v>
      </c>
      <c r="M395" t="b">
        <v>1</v>
      </c>
      <c r="N395" t="s">
        <v>8269</v>
      </c>
      <c r="O395">
        <v>101</v>
      </c>
      <c r="P395">
        <v>114.55</v>
      </c>
      <c r="Q395" s="11" t="s">
        <v>8315</v>
      </c>
      <c r="R395" t="s">
        <v>8316</v>
      </c>
      <c r="S395" s="15">
        <v>41927.936157407406</v>
      </c>
      <c r="T395" s="15">
        <v>41948.977824074071</v>
      </c>
    </row>
    <row r="396" spans="1:20" ht="192" x14ac:dyDescent="0.2">
      <c r="A396">
        <v>3726</v>
      </c>
      <c r="B396" s="3" t="s">
        <v>3723</v>
      </c>
      <c r="C396" s="3" t="s">
        <v>7836</v>
      </c>
      <c r="D396" s="6">
        <v>850</v>
      </c>
      <c r="E396" s="8">
        <v>2879</v>
      </c>
      <c r="F396" t="s">
        <v>8218</v>
      </c>
      <c r="G396" t="s">
        <v>8223</v>
      </c>
      <c r="H396" t="s">
        <v>8245</v>
      </c>
      <c r="I396">
        <v>1461963600</v>
      </c>
      <c r="J396">
        <v>1459567371</v>
      </c>
      <c r="K396" t="b">
        <v>0</v>
      </c>
      <c r="L396">
        <v>46</v>
      </c>
      <c r="M396" t="b">
        <v>1</v>
      </c>
      <c r="N396" t="s">
        <v>8269</v>
      </c>
      <c r="O396">
        <v>339</v>
      </c>
      <c r="P396">
        <v>62.59</v>
      </c>
      <c r="Q396" s="11" t="s">
        <v>8315</v>
      </c>
      <c r="R396" t="s">
        <v>8316</v>
      </c>
      <c r="S396" s="15">
        <v>42462.140868055561</v>
      </c>
      <c r="T396" s="15">
        <v>42489.875</v>
      </c>
    </row>
    <row r="397" spans="1:20" ht="176" x14ac:dyDescent="0.2">
      <c r="A397">
        <v>3727</v>
      </c>
      <c r="B397" s="3" t="s">
        <v>3724</v>
      </c>
      <c r="C397" s="3" t="s">
        <v>7837</v>
      </c>
      <c r="D397" s="6">
        <v>2000</v>
      </c>
      <c r="E397" s="8">
        <v>2015</v>
      </c>
      <c r="F397" t="s">
        <v>8218</v>
      </c>
      <c r="G397" t="s">
        <v>8223</v>
      </c>
      <c r="H397" t="s">
        <v>8245</v>
      </c>
      <c r="I397">
        <v>1476939300</v>
      </c>
      <c r="J397">
        <v>1474273294</v>
      </c>
      <c r="K397" t="b">
        <v>0</v>
      </c>
      <c r="L397">
        <v>33</v>
      </c>
      <c r="M397" t="b">
        <v>1</v>
      </c>
      <c r="N397" t="s">
        <v>8269</v>
      </c>
      <c r="O397">
        <v>101</v>
      </c>
      <c r="P397">
        <v>61.06</v>
      </c>
      <c r="Q397" s="11" t="s">
        <v>8315</v>
      </c>
      <c r="R397" t="s">
        <v>8316</v>
      </c>
      <c r="S397" s="15">
        <v>42632.348310185189</v>
      </c>
      <c r="T397" s="15">
        <v>42663.204861111109</v>
      </c>
    </row>
    <row r="398" spans="1:20" ht="192" x14ac:dyDescent="0.2">
      <c r="A398">
        <v>3810</v>
      </c>
      <c r="B398" s="3" t="s">
        <v>3807</v>
      </c>
      <c r="C398" s="3" t="s">
        <v>7920</v>
      </c>
      <c r="D398" s="6">
        <v>1500</v>
      </c>
      <c r="E398" s="8">
        <v>1826</v>
      </c>
      <c r="F398" t="s">
        <v>8218</v>
      </c>
      <c r="G398" t="s">
        <v>8223</v>
      </c>
      <c r="H398" t="s">
        <v>8245</v>
      </c>
      <c r="I398">
        <v>1426965758</v>
      </c>
      <c r="J398">
        <v>1424377358</v>
      </c>
      <c r="K398" t="b">
        <v>0</v>
      </c>
      <c r="L398">
        <v>26</v>
      </c>
      <c r="M398" t="b">
        <v>1</v>
      </c>
      <c r="N398" t="s">
        <v>8269</v>
      </c>
      <c r="O398">
        <v>122</v>
      </c>
      <c r="P398">
        <v>70.23</v>
      </c>
      <c r="Q398" s="11" t="s">
        <v>8315</v>
      </c>
      <c r="R398" t="s">
        <v>8316</v>
      </c>
      <c r="S398" s="15">
        <v>42054.849050925928</v>
      </c>
      <c r="T398" s="15">
        <v>42084.807384259257</v>
      </c>
    </row>
    <row r="399" spans="1:20" ht="208" x14ac:dyDescent="0.2">
      <c r="A399">
        <v>3813</v>
      </c>
      <c r="B399" s="3" t="s">
        <v>3810</v>
      </c>
      <c r="C399" s="3" t="s">
        <v>7923</v>
      </c>
      <c r="D399" s="6">
        <v>2100</v>
      </c>
      <c r="E399" s="8">
        <v>2119.9899999999998</v>
      </c>
      <c r="F399" t="s">
        <v>8218</v>
      </c>
      <c r="G399" t="s">
        <v>8223</v>
      </c>
      <c r="H399" t="s">
        <v>8245</v>
      </c>
      <c r="I399">
        <v>1465940580</v>
      </c>
      <c r="J399">
        <v>1462603021</v>
      </c>
      <c r="K399" t="b">
        <v>0</v>
      </c>
      <c r="L399">
        <v>27</v>
      </c>
      <c r="M399" t="b">
        <v>1</v>
      </c>
      <c r="N399" t="s">
        <v>8269</v>
      </c>
      <c r="O399">
        <v>101</v>
      </c>
      <c r="P399">
        <v>78.52</v>
      </c>
      <c r="Q399" s="11" t="s">
        <v>8315</v>
      </c>
      <c r="R399" t="s">
        <v>8316</v>
      </c>
      <c r="S399" s="15">
        <v>42497.275706018518</v>
      </c>
      <c r="T399" s="15">
        <v>42535.904861111107</v>
      </c>
    </row>
    <row r="400" spans="1:20" ht="208" x14ac:dyDescent="0.2">
      <c r="A400">
        <v>3814</v>
      </c>
      <c r="B400" s="3" t="s">
        <v>3811</v>
      </c>
      <c r="C400" s="3" t="s">
        <v>7924</v>
      </c>
      <c r="D400" s="6">
        <v>1500</v>
      </c>
      <c r="E400" s="8">
        <v>2102</v>
      </c>
      <c r="F400" t="s">
        <v>8218</v>
      </c>
      <c r="G400" t="s">
        <v>8223</v>
      </c>
      <c r="H400" t="s">
        <v>8245</v>
      </c>
      <c r="I400">
        <v>1427860740</v>
      </c>
      <c r="J400">
        <v>1424727712</v>
      </c>
      <c r="K400" t="b">
        <v>0</v>
      </c>
      <c r="L400">
        <v>34</v>
      </c>
      <c r="M400" t="b">
        <v>1</v>
      </c>
      <c r="N400" t="s">
        <v>8269</v>
      </c>
      <c r="O400">
        <v>140</v>
      </c>
      <c r="P400">
        <v>61.82</v>
      </c>
      <c r="Q400" s="11" t="s">
        <v>8315</v>
      </c>
      <c r="R400" t="s">
        <v>8316</v>
      </c>
      <c r="S400" s="15">
        <v>42058.904074074075</v>
      </c>
      <c r="T400" s="15">
        <v>42095.165972222225</v>
      </c>
    </row>
    <row r="401" spans="1:20" ht="192" x14ac:dyDescent="0.2">
      <c r="A401">
        <v>3816</v>
      </c>
      <c r="B401" s="3" t="s">
        <v>3813</v>
      </c>
      <c r="C401" s="3" t="s">
        <v>7926</v>
      </c>
      <c r="D401" s="6">
        <v>1500</v>
      </c>
      <c r="E401" s="8">
        <v>1788.57</v>
      </c>
      <c r="F401" t="s">
        <v>8218</v>
      </c>
      <c r="G401" t="s">
        <v>8223</v>
      </c>
      <c r="H401" t="s">
        <v>8245</v>
      </c>
      <c r="I401">
        <v>1405614823</v>
      </c>
      <c r="J401">
        <v>1403022823</v>
      </c>
      <c r="K401" t="b">
        <v>0</v>
      </c>
      <c r="L401">
        <v>37</v>
      </c>
      <c r="M401" t="b">
        <v>1</v>
      </c>
      <c r="N401" t="s">
        <v>8269</v>
      </c>
      <c r="O401">
        <v>119</v>
      </c>
      <c r="P401">
        <v>48.34</v>
      </c>
      <c r="Q401" s="11" t="s">
        <v>8315</v>
      </c>
      <c r="R401" t="s">
        <v>8316</v>
      </c>
      <c r="S401" s="15">
        <v>41807.690081018518</v>
      </c>
      <c r="T401" s="15">
        <v>41837.690081018518</v>
      </c>
    </row>
    <row r="402" spans="1:20" ht="240" x14ac:dyDescent="0.2">
      <c r="A402">
        <v>3817</v>
      </c>
      <c r="B402" s="3" t="s">
        <v>3814</v>
      </c>
      <c r="C402" s="3" t="s">
        <v>7927</v>
      </c>
      <c r="D402" s="6">
        <v>2000</v>
      </c>
      <c r="E402" s="8">
        <v>2145</v>
      </c>
      <c r="F402" t="s">
        <v>8218</v>
      </c>
      <c r="G402" t="s">
        <v>8223</v>
      </c>
      <c r="H402" t="s">
        <v>8245</v>
      </c>
      <c r="I402">
        <v>1445659140</v>
      </c>
      <c r="J402">
        <v>1444236216</v>
      </c>
      <c r="K402" t="b">
        <v>0</v>
      </c>
      <c r="L402">
        <v>20</v>
      </c>
      <c r="M402" t="b">
        <v>1</v>
      </c>
      <c r="N402" t="s">
        <v>8269</v>
      </c>
      <c r="O402">
        <v>107</v>
      </c>
      <c r="P402">
        <v>107.25</v>
      </c>
      <c r="Q402" s="11" t="s">
        <v>8315</v>
      </c>
      <c r="R402" t="s">
        <v>8316</v>
      </c>
      <c r="S402" s="15">
        <v>42284.69694444444</v>
      </c>
      <c r="T402" s="15">
        <v>42301.165972222225</v>
      </c>
    </row>
    <row r="403" spans="1:20" ht="208" x14ac:dyDescent="0.2">
      <c r="A403">
        <v>3818</v>
      </c>
      <c r="B403" s="3" t="s">
        <v>3815</v>
      </c>
      <c r="C403" s="3" t="s">
        <v>7928</v>
      </c>
      <c r="D403" s="6">
        <v>250</v>
      </c>
      <c r="E403" s="8">
        <v>570</v>
      </c>
      <c r="F403" t="s">
        <v>8218</v>
      </c>
      <c r="G403" t="s">
        <v>8223</v>
      </c>
      <c r="H403" t="s">
        <v>8245</v>
      </c>
      <c r="I403">
        <v>1426187582</v>
      </c>
      <c r="J403">
        <v>1423599182</v>
      </c>
      <c r="K403" t="b">
        <v>0</v>
      </c>
      <c r="L403">
        <v>10</v>
      </c>
      <c r="M403" t="b">
        <v>1</v>
      </c>
      <c r="N403" t="s">
        <v>8269</v>
      </c>
      <c r="O403">
        <v>228</v>
      </c>
      <c r="P403">
        <v>57</v>
      </c>
      <c r="Q403" s="11" t="s">
        <v>8315</v>
      </c>
      <c r="R403" t="s">
        <v>8316</v>
      </c>
      <c r="S403" s="15">
        <v>42045.84238425926</v>
      </c>
      <c r="T403" s="15">
        <v>42075.800717592589</v>
      </c>
    </row>
    <row r="404" spans="1:20" ht="144" x14ac:dyDescent="0.2">
      <c r="A404">
        <v>3819</v>
      </c>
      <c r="B404" s="3" t="s">
        <v>3816</v>
      </c>
      <c r="C404" s="3" t="s">
        <v>7817</v>
      </c>
      <c r="D404" s="6">
        <v>1000</v>
      </c>
      <c r="E404" s="8">
        <v>1064</v>
      </c>
      <c r="F404" t="s">
        <v>8218</v>
      </c>
      <c r="G404" t="s">
        <v>8223</v>
      </c>
      <c r="H404" t="s">
        <v>8245</v>
      </c>
      <c r="I404">
        <v>1437166920</v>
      </c>
      <c r="J404">
        <v>1435554104</v>
      </c>
      <c r="K404" t="b">
        <v>0</v>
      </c>
      <c r="L404">
        <v>26</v>
      </c>
      <c r="M404" t="b">
        <v>1</v>
      </c>
      <c r="N404" t="s">
        <v>8269</v>
      </c>
      <c r="O404">
        <v>106</v>
      </c>
      <c r="P404">
        <v>40.92</v>
      </c>
      <c r="Q404" s="11" t="s">
        <v>8315</v>
      </c>
      <c r="R404" t="s">
        <v>8316</v>
      </c>
      <c r="S404" s="15">
        <v>42184.209537037037</v>
      </c>
      <c r="T404" s="15">
        <v>42202.876388888893</v>
      </c>
    </row>
    <row r="405" spans="1:20" ht="224" x14ac:dyDescent="0.2">
      <c r="A405">
        <v>3821</v>
      </c>
      <c r="B405" s="3" t="s">
        <v>3818</v>
      </c>
      <c r="C405" s="3" t="s">
        <v>7930</v>
      </c>
      <c r="D405" s="6">
        <v>3500</v>
      </c>
      <c r="E405" s="8">
        <v>3659</v>
      </c>
      <c r="F405" t="s">
        <v>8218</v>
      </c>
      <c r="G405" t="s">
        <v>8223</v>
      </c>
      <c r="H405" t="s">
        <v>8245</v>
      </c>
      <c r="I405">
        <v>1451881207</v>
      </c>
      <c r="J405">
        <v>1449116407</v>
      </c>
      <c r="K405" t="b">
        <v>0</v>
      </c>
      <c r="L405">
        <v>46</v>
      </c>
      <c r="M405" t="b">
        <v>1</v>
      </c>
      <c r="N405" t="s">
        <v>8269</v>
      </c>
      <c r="O405">
        <v>105</v>
      </c>
      <c r="P405">
        <v>79.540000000000006</v>
      </c>
      <c r="Q405" s="11" t="s">
        <v>8315</v>
      </c>
      <c r="R405" t="s">
        <v>8316</v>
      </c>
      <c r="S405" s="15">
        <v>42341.180636574078</v>
      </c>
      <c r="T405" s="15">
        <v>42373.180636574078</v>
      </c>
    </row>
    <row r="406" spans="1:20" ht="192" x14ac:dyDescent="0.2">
      <c r="A406">
        <v>3823</v>
      </c>
      <c r="B406" s="3" t="s">
        <v>3820</v>
      </c>
      <c r="C406" s="3" t="s">
        <v>7932</v>
      </c>
      <c r="D406" s="6">
        <v>2500</v>
      </c>
      <c r="E406" s="8">
        <v>2650</v>
      </c>
      <c r="F406" t="s">
        <v>8218</v>
      </c>
      <c r="G406" t="s">
        <v>8223</v>
      </c>
      <c r="H406" t="s">
        <v>8245</v>
      </c>
      <c r="I406">
        <v>1437364740</v>
      </c>
      <c r="J406">
        <v>1434405044</v>
      </c>
      <c r="K406" t="b">
        <v>0</v>
      </c>
      <c r="L406">
        <v>41</v>
      </c>
      <c r="M406" t="b">
        <v>1</v>
      </c>
      <c r="N406" t="s">
        <v>8269</v>
      </c>
      <c r="O406">
        <v>106</v>
      </c>
      <c r="P406">
        <v>64.63</v>
      </c>
      <c r="Q406" s="11" t="s">
        <v>8315</v>
      </c>
      <c r="R406" t="s">
        <v>8316</v>
      </c>
      <c r="S406" s="15">
        <v>42170.910231481481</v>
      </c>
      <c r="T406" s="15">
        <v>42205.165972222225</v>
      </c>
    </row>
    <row r="407" spans="1:20" ht="208" x14ac:dyDescent="0.2">
      <c r="A407">
        <v>3825</v>
      </c>
      <c r="B407" s="3" t="s">
        <v>3822</v>
      </c>
      <c r="C407" s="3" t="s">
        <v>7934</v>
      </c>
      <c r="D407" s="6">
        <v>5000</v>
      </c>
      <c r="E407" s="8">
        <v>5271</v>
      </c>
      <c r="F407" t="s">
        <v>8218</v>
      </c>
      <c r="G407" t="s">
        <v>8223</v>
      </c>
      <c r="H407" t="s">
        <v>8245</v>
      </c>
      <c r="I407">
        <v>1434505214</v>
      </c>
      <c r="J407">
        <v>1432690814</v>
      </c>
      <c r="K407" t="b">
        <v>0</v>
      </c>
      <c r="L407">
        <v>49</v>
      </c>
      <c r="M407" t="b">
        <v>1</v>
      </c>
      <c r="N407" t="s">
        <v>8269</v>
      </c>
      <c r="O407">
        <v>105</v>
      </c>
      <c r="P407">
        <v>107.57</v>
      </c>
      <c r="Q407" s="11" t="s">
        <v>8315</v>
      </c>
      <c r="R407" t="s">
        <v>8316</v>
      </c>
      <c r="S407" s="15">
        <v>42151.069606481484</v>
      </c>
      <c r="T407" s="15">
        <v>42172.069606481484</v>
      </c>
    </row>
    <row r="408" spans="1:20" ht="208" x14ac:dyDescent="0.2">
      <c r="A408">
        <v>3828</v>
      </c>
      <c r="B408" s="3" t="s">
        <v>3825</v>
      </c>
      <c r="C408" s="3" t="s">
        <v>7937</v>
      </c>
      <c r="D408" s="6">
        <v>5000</v>
      </c>
      <c r="E408" s="8">
        <v>5000</v>
      </c>
      <c r="F408" t="s">
        <v>8218</v>
      </c>
      <c r="G408" t="s">
        <v>8223</v>
      </c>
      <c r="H408" t="s">
        <v>8245</v>
      </c>
      <c r="I408">
        <v>1420033187</v>
      </c>
      <c r="J408">
        <v>1414845587</v>
      </c>
      <c r="K408" t="b">
        <v>0</v>
      </c>
      <c r="L408">
        <v>28</v>
      </c>
      <c r="M408" t="b">
        <v>1</v>
      </c>
      <c r="N408" t="s">
        <v>8269</v>
      </c>
      <c r="O408">
        <v>100</v>
      </c>
      <c r="P408">
        <v>178.57</v>
      </c>
      <c r="Q408" s="11" t="s">
        <v>8315</v>
      </c>
      <c r="R408" t="s">
        <v>8316</v>
      </c>
      <c r="S408" s="15">
        <v>41944.527627314819</v>
      </c>
      <c r="T408" s="15">
        <v>42004.569293981483</v>
      </c>
    </row>
    <row r="409" spans="1:20" ht="192" x14ac:dyDescent="0.2">
      <c r="A409">
        <v>3829</v>
      </c>
      <c r="B409" s="3" t="s">
        <v>3826</v>
      </c>
      <c r="C409" s="3" t="s">
        <v>7938</v>
      </c>
      <c r="D409" s="6">
        <v>500</v>
      </c>
      <c r="E409" s="8">
        <v>501</v>
      </c>
      <c r="F409" t="s">
        <v>8218</v>
      </c>
      <c r="G409" t="s">
        <v>8223</v>
      </c>
      <c r="H409" t="s">
        <v>8245</v>
      </c>
      <c r="I409">
        <v>1472676371</v>
      </c>
      <c r="J409">
        <v>1470948371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62.63</v>
      </c>
      <c r="Q409" s="11" t="s">
        <v>8315</v>
      </c>
      <c r="R409" t="s">
        <v>8316</v>
      </c>
      <c r="S409" s="15">
        <v>42593.865405092598</v>
      </c>
      <c r="T409" s="15">
        <v>42613.865405092598</v>
      </c>
    </row>
    <row r="410" spans="1:20" ht="176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1" t="s">
        <v>8315</v>
      </c>
      <c r="R410" t="s">
        <v>8316</v>
      </c>
      <c r="S410" s="15">
        <v>42503.740868055553</v>
      </c>
      <c r="T410" s="15">
        <v>42517.740868055553</v>
      </c>
    </row>
    <row r="411" spans="1:20" ht="224" x14ac:dyDescent="0.2">
      <c r="A411">
        <v>3831</v>
      </c>
      <c r="B411" s="3" t="s">
        <v>3828</v>
      </c>
      <c r="C411" s="3" t="s">
        <v>7940</v>
      </c>
      <c r="D411" s="6">
        <v>500</v>
      </c>
      <c r="E411" s="8">
        <v>530.11</v>
      </c>
      <c r="F411" t="s">
        <v>8218</v>
      </c>
      <c r="G411" t="s">
        <v>8223</v>
      </c>
      <c r="H411" t="s">
        <v>8245</v>
      </c>
      <c r="I411">
        <v>1415222545</v>
      </c>
      <c r="J411">
        <v>1413404545</v>
      </c>
      <c r="K411" t="b">
        <v>0</v>
      </c>
      <c r="L411">
        <v>9</v>
      </c>
      <c r="M411" t="b">
        <v>1</v>
      </c>
      <c r="N411" t="s">
        <v>8269</v>
      </c>
      <c r="O411">
        <v>106</v>
      </c>
      <c r="P411">
        <v>58.9</v>
      </c>
      <c r="Q411" s="11" t="s">
        <v>8315</v>
      </c>
      <c r="R411" t="s">
        <v>8316</v>
      </c>
      <c r="S411" s="15">
        <v>41927.848900462966</v>
      </c>
      <c r="T411" s="15">
        <v>41948.890567129631</v>
      </c>
    </row>
    <row r="412" spans="1:20" ht="224" x14ac:dyDescent="0.2">
      <c r="A412">
        <v>3832</v>
      </c>
      <c r="B412" s="3" t="s">
        <v>3829</v>
      </c>
      <c r="C412" s="3" t="s">
        <v>7941</v>
      </c>
      <c r="D412" s="6">
        <v>1200</v>
      </c>
      <c r="E412" s="8">
        <v>1256</v>
      </c>
      <c r="F412" t="s">
        <v>8218</v>
      </c>
      <c r="G412" t="s">
        <v>8223</v>
      </c>
      <c r="H412" t="s">
        <v>8245</v>
      </c>
      <c r="I412">
        <v>1455936335</v>
      </c>
      <c r="J412">
        <v>1452048335</v>
      </c>
      <c r="K412" t="b">
        <v>0</v>
      </c>
      <c r="L412">
        <v>9</v>
      </c>
      <c r="M412" t="b">
        <v>1</v>
      </c>
      <c r="N412" t="s">
        <v>8269</v>
      </c>
      <c r="O412">
        <v>105</v>
      </c>
      <c r="P412">
        <v>139.56</v>
      </c>
      <c r="Q412" s="11" t="s">
        <v>8315</v>
      </c>
      <c r="R412" t="s">
        <v>8316</v>
      </c>
      <c r="S412" s="15">
        <v>42375.114988425921</v>
      </c>
      <c r="T412" s="15">
        <v>42420.114988425921</v>
      </c>
    </row>
    <row r="413" spans="1:20" ht="160" x14ac:dyDescent="0.2">
      <c r="A413">
        <v>3836</v>
      </c>
      <c r="B413" s="3" t="s">
        <v>3833</v>
      </c>
      <c r="C413" s="3" t="s">
        <v>7945</v>
      </c>
      <c r="D413" s="6">
        <v>800</v>
      </c>
      <c r="E413" s="8">
        <v>900</v>
      </c>
      <c r="F413" t="s">
        <v>8218</v>
      </c>
      <c r="G413" t="s">
        <v>8223</v>
      </c>
      <c r="H413" t="s">
        <v>8245</v>
      </c>
      <c r="I413">
        <v>1470197340</v>
      </c>
      <c r="J413">
        <v>1467497652</v>
      </c>
      <c r="K413" t="b">
        <v>0</v>
      </c>
      <c r="L413">
        <v>14</v>
      </c>
      <c r="M413" t="b">
        <v>1</v>
      </c>
      <c r="N413" t="s">
        <v>8269</v>
      </c>
      <c r="O413">
        <v>113</v>
      </c>
      <c r="P413">
        <v>64.290000000000006</v>
      </c>
      <c r="Q413" s="11" t="s">
        <v>8315</v>
      </c>
      <c r="R413" t="s">
        <v>8316</v>
      </c>
      <c r="S413" s="15">
        <v>42553.926527777774</v>
      </c>
      <c r="T413" s="15">
        <v>42585.172916666663</v>
      </c>
    </row>
    <row r="414" spans="1:20" ht="208" x14ac:dyDescent="0.2">
      <c r="A414">
        <v>3839</v>
      </c>
      <c r="B414" s="3" t="s">
        <v>3836</v>
      </c>
      <c r="C414" s="3" t="s">
        <v>7948</v>
      </c>
      <c r="D414" s="6">
        <v>2000</v>
      </c>
      <c r="E414" s="8">
        <v>2025</v>
      </c>
      <c r="F414" t="s">
        <v>8218</v>
      </c>
      <c r="G414" t="s">
        <v>8223</v>
      </c>
      <c r="H414" t="s">
        <v>8245</v>
      </c>
      <c r="I414">
        <v>1438226724</v>
      </c>
      <c r="J414">
        <v>1433042724</v>
      </c>
      <c r="K414" t="b">
        <v>0</v>
      </c>
      <c r="L414">
        <v>32</v>
      </c>
      <c r="M414" t="b">
        <v>1</v>
      </c>
      <c r="N414" t="s">
        <v>8269</v>
      </c>
      <c r="O414">
        <v>101</v>
      </c>
      <c r="P414">
        <v>63.28</v>
      </c>
      <c r="Q414" s="11" t="s">
        <v>8315</v>
      </c>
      <c r="R414" t="s">
        <v>8316</v>
      </c>
      <c r="S414" s="15">
        <v>42155.142638888887</v>
      </c>
      <c r="T414" s="15">
        <v>42215.142638888887</v>
      </c>
    </row>
    <row r="415" spans="1:20" x14ac:dyDescent="0.2">
      <c r="A415" s="23"/>
      <c r="B415" s="24"/>
      <c r="C415" s="24"/>
      <c r="D415" s="25"/>
      <c r="E415" s="26"/>
      <c r="F415" s="27"/>
      <c r="G415" s="23"/>
      <c r="H415" s="23"/>
      <c r="I415" s="23"/>
      <c r="J415" s="23"/>
      <c r="K415" s="23"/>
      <c r="L415" s="23"/>
      <c r="M415" s="23"/>
      <c r="N415" s="23"/>
      <c r="O415" s="28"/>
      <c r="P415" s="23"/>
      <c r="Q415" s="29"/>
      <c r="R415" s="23"/>
      <c r="S415" s="30"/>
      <c r="T415" s="30"/>
    </row>
    <row r="416" spans="1:20" x14ac:dyDescent="0.2">
      <c r="A416" s="23"/>
      <c r="B416" s="24"/>
      <c r="C416" s="24"/>
      <c r="D416" s="25"/>
      <c r="E416" s="26"/>
      <c r="F416" s="27"/>
      <c r="G416" s="23"/>
      <c r="H416" s="23"/>
      <c r="I416" s="23"/>
      <c r="J416" s="23"/>
      <c r="K416" s="23"/>
      <c r="L416" s="23"/>
      <c r="M416" s="23"/>
      <c r="N416" s="23"/>
      <c r="O416" s="28"/>
      <c r="P416" s="23"/>
      <c r="Q416" s="29"/>
      <c r="R416" s="23"/>
      <c r="S416" s="30"/>
      <c r="T416" s="30"/>
    </row>
    <row r="417" spans="1:20" x14ac:dyDescent="0.2">
      <c r="A417" s="23"/>
      <c r="B417" s="24"/>
      <c r="C417" s="24"/>
      <c r="D417" s="25"/>
      <c r="E417" s="26"/>
      <c r="F417" s="27"/>
      <c r="G417" s="23"/>
      <c r="H417" s="23"/>
      <c r="I417" s="23"/>
      <c r="J417" s="23"/>
      <c r="K417" s="23"/>
      <c r="L417" s="23"/>
      <c r="M417" s="23"/>
      <c r="N417" s="23"/>
      <c r="O417" s="28"/>
      <c r="P417" s="23"/>
      <c r="Q417" s="29"/>
      <c r="R417" s="23"/>
      <c r="S417" s="30"/>
      <c r="T417" s="30"/>
    </row>
    <row r="418" spans="1:20" x14ac:dyDescent="0.2">
      <c r="A418" s="23"/>
      <c r="B418" s="24"/>
      <c r="C418" s="24"/>
      <c r="D418" s="25"/>
      <c r="E418" s="26"/>
      <c r="F418" s="27"/>
      <c r="G418" s="23"/>
      <c r="H418" s="23"/>
      <c r="I418" s="23"/>
      <c r="J418" s="23"/>
      <c r="K418" s="23"/>
      <c r="L418" s="23"/>
      <c r="M418" s="23"/>
      <c r="N418" s="23"/>
      <c r="O418" s="28"/>
      <c r="P418" s="23"/>
      <c r="Q418" s="29"/>
      <c r="R418" s="23"/>
      <c r="S418" s="30"/>
      <c r="T418" s="30"/>
    </row>
    <row r="419" spans="1:20" x14ac:dyDescent="0.2">
      <c r="A419" s="23"/>
      <c r="B419" s="24"/>
      <c r="C419" s="24"/>
      <c r="D419" s="25"/>
      <c r="E419" s="26"/>
      <c r="F419" s="27"/>
      <c r="G419" s="23"/>
      <c r="H419" s="23"/>
      <c r="I419" s="23"/>
      <c r="J419" s="23"/>
      <c r="K419" s="23"/>
      <c r="L419" s="23"/>
      <c r="M419" s="23"/>
      <c r="N419" s="23"/>
      <c r="O419" s="28"/>
      <c r="P419" s="23"/>
      <c r="Q419" s="29"/>
      <c r="R419" s="23"/>
      <c r="S419" s="30"/>
      <c r="T419" s="30"/>
    </row>
    <row r="420" spans="1:20" x14ac:dyDescent="0.2">
      <c r="A420" s="23"/>
      <c r="B420" s="24"/>
      <c r="C420" s="24"/>
      <c r="D420" s="25"/>
      <c r="E420" s="26"/>
      <c r="F420" s="27"/>
      <c r="G420" s="23"/>
      <c r="H420" s="23"/>
      <c r="I420" s="23"/>
      <c r="J420" s="23"/>
      <c r="K420" s="23"/>
      <c r="L420" s="23"/>
      <c r="M420" s="23"/>
      <c r="N420" s="23"/>
      <c r="O420" s="28"/>
      <c r="P420" s="23"/>
      <c r="Q420" s="29"/>
      <c r="R420" s="23"/>
      <c r="S420" s="30"/>
      <c r="T420" s="30"/>
    </row>
    <row r="421" spans="1:20" x14ac:dyDescent="0.2">
      <c r="A421" s="23"/>
      <c r="B421" s="24"/>
      <c r="C421" s="24"/>
      <c r="D421" s="25"/>
      <c r="E421" s="26"/>
      <c r="F421" s="27"/>
      <c r="G421" s="23"/>
      <c r="H421" s="23"/>
      <c r="I421" s="23"/>
      <c r="J421" s="23"/>
      <c r="K421" s="23"/>
      <c r="L421" s="23"/>
      <c r="M421" s="23"/>
      <c r="N421" s="23"/>
      <c r="O421" s="28"/>
      <c r="P421" s="23"/>
      <c r="Q421" s="29"/>
      <c r="R421" s="23"/>
      <c r="S421" s="30"/>
      <c r="T421" s="30"/>
    </row>
    <row r="422" spans="1:20" x14ac:dyDescent="0.2">
      <c r="A422" s="23"/>
      <c r="B422" s="24"/>
      <c r="C422" s="24"/>
      <c r="D422" s="25"/>
      <c r="E422" s="26"/>
      <c r="F422" s="27"/>
      <c r="G422" s="23"/>
      <c r="H422" s="23"/>
      <c r="I422" s="23"/>
      <c r="J422" s="23"/>
      <c r="K422" s="23"/>
      <c r="L422" s="23"/>
      <c r="M422" s="23"/>
      <c r="N422" s="23"/>
      <c r="O422" s="28"/>
      <c r="P422" s="23"/>
      <c r="Q422" s="29"/>
      <c r="R422" s="23"/>
      <c r="S422" s="30"/>
      <c r="T422" s="30"/>
    </row>
    <row r="423" spans="1:20" x14ac:dyDescent="0.2">
      <c r="A423" s="23"/>
      <c r="B423" s="24"/>
      <c r="C423" s="24"/>
      <c r="D423" s="25"/>
      <c r="E423" s="26"/>
      <c r="F423" s="27"/>
      <c r="G423" s="23"/>
      <c r="H423" s="23"/>
      <c r="I423" s="23"/>
      <c r="J423" s="23"/>
      <c r="K423" s="23"/>
      <c r="L423" s="23"/>
      <c r="M423" s="23"/>
      <c r="N423" s="23"/>
      <c r="O423" s="28"/>
      <c r="P423" s="23"/>
      <c r="Q423" s="29"/>
      <c r="R423" s="23"/>
      <c r="S423" s="30"/>
      <c r="T423" s="30"/>
    </row>
    <row r="424" spans="1:20" x14ac:dyDescent="0.2">
      <c r="A424" s="23"/>
      <c r="B424" s="24"/>
      <c r="C424" s="24"/>
      <c r="D424" s="25"/>
      <c r="E424" s="26"/>
      <c r="F424" s="27"/>
      <c r="G424" s="23"/>
      <c r="H424" s="23"/>
      <c r="I424" s="23"/>
      <c r="J424" s="23"/>
      <c r="K424" s="23"/>
      <c r="L424" s="23"/>
      <c r="M424" s="23"/>
      <c r="N424" s="23"/>
      <c r="O424" s="28"/>
      <c r="P424" s="23"/>
      <c r="Q424" s="29"/>
      <c r="R424" s="23"/>
      <c r="S424" s="30"/>
      <c r="T424" s="30"/>
    </row>
    <row r="425" spans="1:20" x14ac:dyDescent="0.2">
      <c r="A425" s="23"/>
      <c r="B425" s="24"/>
      <c r="C425" s="24"/>
      <c r="D425" s="25"/>
      <c r="E425" s="26"/>
      <c r="F425" s="27"/>
      <c r="G425" s="23"/>
      <c r="H425" s="23"/>
      <c r="I425" s="23"/>
      <c r="J425" s="23"/>
      <c r="K425" s="23"/>
      <c r="L425" s="23"/>
      <c r="M425" s="23"/>
      <c r="N425" s="23"/>
      <c r="O425" s="28"/>
      <c r="P425" s="23"/>
      <c r="Q425" s="29"/>
      <c r="R425" s="23"/>
      <c r="S425" s="30"/>
      <c r="T425" s="30"/>
    </row>
    <row r="426" spans="1:20" x14ac:dyDescent="0.2">
      <c r="A426" s="23"/>
      <c r="B426" s="24"/>
      <c r="C426" s="24"/>
      <c r="D426" s="25"/>
      <c r="E426" s="26"/>
      <c r="F426" s="27"/>
      <c r="G426" s="23"/>
      <c r="H426" s="23"/>
      <c r="I426" s="23"/>
      <c r="J426" s="23"/>
      <c r="K426" s="23"/>
      <c r="L426" s="23"/>
      <c r="M426" s="23"/>
      <c r="N426" s="23"/>
      <c r="O426" s="28"/>
      <c r="P426" s="23"/>
      <c r="Q426" s="29"/>
      <c r="R426" s="23"/>
      <c r="S426" s="30"/>
      <c r="T426" s="30"/>
    </row>
    <row r="427" spans="1:20" x14ac:dyDescent="0.2">
      <c r="A427" s="23"/>
      <c r="B427" s="24"/>
      <c r="C427" s="24"/>
      <c r="D427" s="25"/>
      <c r="E427" s="26"/>
      <c r="F427" s="27"/>
      <c r="G427" s="23"/>
      <c r="H427" s="23"/>
      <c r="I427" s="23"/>
      <c r="J427" s="23"/>
      <c r="K427" s="23"/>
      <c r="L427" s="23"/>
      <c r="M427" s="23"/>
      <c r="N427" s="23"/>
      <c r="O427" s="28"/>
      <c r="P427" s="23"/>
      <c r="Q427" s="29"/>
      <c r="R427" s="23"/>
      <c r="S427" s="30"/>
      <c r="T427" s="30"/>
    </row>
    <row r="428" spans="1:20" x14ac:dyDescent="0.2">
      <c r="A428" s="23"/>
      <c r="B428" s="24"/>
      <c r="C428" s="24"/>
      <c r="D428" s="25"/>
      <c r="E428" s="26"/>
      <c r="F428" s="27"/>
      <c r="G428" s="23"/>
      <c r="H428" s="23"/>
      <c r="I428" s="23"/>
      <c r="J428" s="23"/>
      <c r="K428" s="23"/>
      <c r="L428" s="23"/>
      <c r="M428" s="23"/>
      <c r="N428" s="23"/>
      <c r="O428" s="28"/>
      <c r="P428" s="23"/>
      <c r="Q428" s="29"/>
      <c r="R428" s="23"/>
      <c r="S428" s="30"/>
      <c r="T428" s="30"/>
    </row>
    <row r="429" spans="1:20" x14ac:dyDescent="0.2">
      <c r="A429" s="23"/>
      <c r="B429" s="24"/>
      <c r="C429" s="24"/>
      <c r="D429" s="25"/>
      <c r="E429" s="26"/>
      <c r="F429" s="27"/>
      <c r="G429" s="23"/>
      <c r="H429" s="23"/>
      <c r="I429" s="23"/>
      <c r="J429" s="23"/>
      <c r="K429" s="23"/>
      <c r="L429" s="23"/>
      <c r="M429" s="23"/>
      <c r="N429" s="23"/>
      <c r="O429" s="28"/>
      <c r="P429" s="23"/>
      <c r="Q429" s="29"/>
      <c r="R429" s="23"/>
      <c r="S429" s="30"/>
      <c r="T429" s="30"/>
    </row>
    <row r="430" spans="1:20" x14ac:dyDescent="0.2">
      <c r="A430" s="23"/>
      <c r="B430" s="24"/>
      <c r="C430" s="24"/>
      <c r="D430" s="25"/>
      <c r="E430" s="26"/>
      <c r="F430" s="27"/>
      <c r="G430" s="23"/>
      <c r="H430" s="23"/>
      <c r="I430" s="23"/>
      <c r="J430" s="23"/>
      <c r="K430" s="23"/>
      <c r="L430" s="23"/>
      <c r="M430" s="23"/>
      <c r="N430" s="23"/>
      <c r="O430" s="28"/>
      <c r="P430" s="23"/>
      <c r="Q430" s="29"/>
      <c r="R430" s="23"/>
      <c r="S430" s="30"/>
      <c r="T430" s="30"/>
    </row>
    <row r="431" spans="1:20" x14ac:dyDescent="0.2">
      <c r="A431" s="23"/>
      <c r="B431" s="24"/>
      <c r="C431" s="24"/>
      <c r="D431" s="25"/>
      <c r="E431" s="26"/>
      <c r="F431" s="27"/>
      <c r="G431" s="23"/>
      <c r="H431" s="23"/>
      <c r="I431" s="23"/>
      <c r="J431" s="23"/>
      <c r="K431" s="23"/>
      <c r="L431" s="23"/>
      <c r="M431" s="23"/>
      <c r="N431" s="23"/>
      <c r="O431" s="28"/>
      <c r="P431" s="23"/>
      <c r="Q431" s="29"/>
      <c r="R431" s="23"/>
      <c r="S431" s="30"/>
      <c r="T431" s="30"/>
    </row>
    <row r="432" spans="1:20" x14ac:dyDescent="0.2">
      <c r="A432" s="23"/>
      <c r="B432" s="24"/>
      <c r="C432" s="24"/>
      <c r="D432" s="25"/>
      <c r="E432" s="26"/>
      <c r="F432" s="27"/>
      <c r="G432" s="23"/>
      <c r="H432" s="23"/>
      <c r="I432" s="23"/>
      <c r="J432" s="23"/>
      <c r="K432" s="23"/>
      <c r="L432" s="23"/>
      <c r="M432" s="23"/>
      <c r="N432" s="23"/>
      <c r="O432" s="28"/>
      <c r="P432" s="23"/>
      <c r="Q432" s="29"/>
      <c r="R432" s="23"/>
      <c r="S432" s="30"/>
      <c r="T432" s="30"/>
    </row>
    <row r="433" spans="1:20" x14ac:dyDescent="0.2">
      <c r="A433" s="23"/>
      <c r="B433" s="24"/>
      <c r="C433" s="24"/>
      <c r="D433" s="25"/>
      <c r="E433" s="26"/>
      <c r="F433" s="27"/>
      <c r="G433" s="23"/>
      <c r="H433" s="23"/>
      <c r="I433" s="23"/>
      <c r="J433" s="23"/>
      <c r="K433" s="23"/>
      <c r="L433" s="23"/>
      <c r="M433" s="23"/>
      <c r="N433" s="23"/>
      <c r="O433" s="28"/>
      <c r="P433" s="23"/>
      <c r="Q433" s="29"/>
      <c r="R433" s="23"/>
      <c r="S433" s="30"/>
      <c r="T433" s="30"/>
    </row>
    <row r="434" spans="1:20" x14ac:dyDescent="0.2">
      <c r="A434" s="23"/>
      <c r="B434" s="24"/>
      <c r="C434" s="24"/>
      <c r="D434" s="25"/>
      <c r="E434" s="26"/>
      <c r="F434" s="27"/>
      <c r="G434" s="23"/>
      <c r="H434" s="23"/>
      <c r="I434" s="23"/>
      <c r="J434" s="23"/>
      <c r="K434" s="23"/>
      <c r="L434" s="23"/>
      <c r="M434" s="23"/>
      <c r="N434" s="23"/>
      <c r="O434" s="28"/>
      <c r="P434" s="23"/>
      <c r="Q434" s="29"/>
      <c r="R434" s="23"/>
      <c r="S434" s="30"/>
      <c r="T434" s="30"/>
    </row>
    <row r="435" spans="1:20" x14ac:dyDescent="0.2">
      <c r="A435" s="23"/>
      <c r="B435" s="24"/>
      <c r="C435" s="24"/>
      <c r="D435" s="25"/>
      <c r="E435" s="26"/>
      <c r="F435" s="27"/>
      <c r="G435" s="23"/>
      <c r="H435" s="23"/>
      <c r="I435" s="23"/>
      <c r="J435" s="23"/>
      <c r="K435" s="23"/>
      <c r="L435" s="23"/>
      <c r="M435" s="23"/>
      <c r="N435" s="23"/>
      <c r="O435" s="28"/>
      <c r="P435" s="23"/>
      <c r="Q435" s="29"/>
      <c r="R435" s="23"/>
      <c r="S435" s="30"/>
      <c r="T435" s="30"/>
    </row>
    <row r="436" spans="1:20" x14ac:dyDescent="0.2">
      <c r="A436" s="23"/>
      <c r="B436" s="24"/>
      <c r="C436" s="24"/>
      <c r="D436" s="25"/>
      <c r="E436" s="26"/>
      <c r="F436" s="27"/>
      <c r="G436" s="23"/>
      <c r="H436" s="23"/>
      <c r="I436" s="23"/>
      <c r="J436" s="23"/>
      <c r="K436" s="23"/>
      <c r="L436" s="23"/>
      <c r="M436" s="23"/>
      <c r="N436" s="23"/>
      <c r="O436" s="28"/>
      <c r="P436" s="23"/>
      <c r="Q436" s="29"/>
      <c r="R436" s="23"/>
      <c r="S436" s="30"/>
      <c r="T436" s="30"/>
    </row>
    <row r="437" spans="1:20" x14ac:dyDescent="0.2">
      <c r="A437" s="23"/>
      <c r="B437" s="24"/>
      <c r="C437" s="24"/>
      <c r="D437" s="25"/>
      <c r="E437" s="26"/>
      <c r="F437" s="27"/>
      <c r="G437" s="23"/>
      <c r="H437" s="23"/>
      <c r="I437" s="23"/>
      <c r="J437" s="23"/>
      <c r="K437" s="23"/>
      <c r="L437" s="23"/>
      <c r="M437" s="23"/>
      <c r="N437" s="23"/>
      <c r="O437" s="28"/>
      <c r="P437" s="23"/>
      <c r="Q437" s="29"/>
      <c r="R437" s="23"/>
      <c r="S437" s="30"/>
      <c r="T437" s="30"/>
    </row>
    <row r="438" spans="1:20" x14ac:dyDescent="0.2">
      <c r="A438" s="23"/>
      <c r="B438" s="24"/>
      <c r="C438" s="24"/>
      <c r="D438" s="25"/>
      <c r="E438" s="26"/>
      <c r="F438" s="27"/>
      <c r="G438" s="23"/>
      <c r="H438" s="23"/>
      <c r="I438" s="23"/>
      <c r="J438" s="23"/>
      <c r="K438" s="23"/>
      <c r="L438" s="23"/>
      <c r="M438" s="23"/>
      <c r="N438" s="23"/>
      <c r="O438" s="28"/>
      <c r="P438" s="23"/>
      <c r="Q438" s="29"/>
      <c r="R438" s="23"/>
      <c r="S438" s="30"/>
      <c r="T438" s="30"/>
    </row>
    <row r="439" spans="1:20" x14ac:dyDescent="0.2">
      <c r="A439" s="23"/>
      <c r="B439" s="24"/>
      <c r="C439" s="24"/>
      <c r="D439" s="25"/>
      <c r="E439" s="26"/>
      <c r="F439" s="27"/>
      <c r="G439" s="23"/>
      <c r="H439" s="23"/>
      <c r="I439" s="23"/>
      <c r="J439" s="23"/>
      <c r="K439" s="23"/>
      <c r="L439" s="23"/>
      <c r="M439" s="23"/>
      <c r="N439" s="23"/>
      <c r="O439" s="31"/>
      <c r="P439" s="23"/>
      <c r="Q439" s="29"/>
      <c r="R439" s="23"/>
      <c r="S439" s="30"/>
      <c r="T439" s="30"/>
    </row>
    <row r="440" spans="1:20" x14ac:dyDescent="0.2">
      <c r="A440" s="23"/>
      <c r="B440" s="24"/>
      <c r="C440" s="24"/>
      <c r="D440" s="25"/>
      <c r="E440" s="26"/>
      <c r="F440" s="27"/>
      <c r="G440" s="23"/>
      <c r="H440" s="23"/>
      <c r="I440" s="23"/>
      <c r="J440" s="23"/>
      <c r="K440" s="23"/>
      <c r="L440" s="23"/>
      <c r="M440" s="23"/>
      <c r="N440" s="23"/>
      <c r="O440" s="28"/>
      <c r="P440" s="23"/>
      <c r="Q440" s="29"/>
      <c r="R440" s="23"/>
      <c r="S440" s="30"/>
      <c r="T440" s="30"/>
    </row>
    <row r="441" spans="1:20" x14ac:dyDescent="0.2">
      <c r="A441" s="23"/>
      <c r="B441" s="24"/>
      <c r="C441" s="24"/>
      <c r="D441" s="25"/>
      <c r="E441" s="26"/>
      <c r="F441" s="27"/>
      <c r="G441" s="23"/>
      <c r="H441" s="23"/>
      <c r="I441" s="23"/>
      <c r="J441" s="23"/>
      <c r="K441" s="23"/>
      <c r="L441" s="23"/>
      <c r="M441" s="23"/>
      <c r="N441" s="23"/>
      <c r="O441" s="28"/>
      <c r="P441" s="23"/>
      <c r="Q441" s="29"/>
      <c r="R441" s="23"/>
      <c r="S441" s="30"/>
      <c r="T441" s="30"/>
    </row>
    <row r="442" spans="1:20" x14ac:dyDescent="0.2">
      <c r="A442" s="23"/>
      <c r="B442" s="24"/>
      <c r="C442" s="24"/>
      <c r="D442" s="25"/>
      <c r="E442" s="26"/>
      <c r="F442" s="27"/>
      <c r="G442" s="23"/>
      <c r="H442" s="23"/>
      <c r="I442" s="23"/>
      <c r="J442" s="23"/>
      <c r="K442" s="23"/>
      <c r="L442" s="23"/>
      <c r="M442" s="23"/>
      <c r="N442" s="23"/>
      <c r="O442" s="28"/>
      <c r="P442" s="23"/>
      <c r="Q442" s="29"/>
      <c r="R442" s="23"/>
      <c r="S442" s="30"/>
      <c r="T442" s="30"/>
    </row>
    <row r="443" spans="1:20" x14ac:dyDescent="0.2">
      <c r="A443" s="23"/>
      <c r="B443" s="24"/>
      <c r="C443" s="24"/>
      <c r="D443" s="25"/>
      <c r="E443" s="26"/>
      <c r="F443" s="27"/>
      <c r="G443" s="23"/>
      <c r="H443" s="23"/>
      <c r="I443" s="23"/>
      <c r="J443" s="23"/>
      <c r="K443" s="23"/>
      <c r="L443" s="23"/>
      <c r="M443" s="23"/>
      <c r="N443" s="23"/>
      <c r="O443" s="28"/>
      <c r="P443" s="23"/>
      <c r="Q443" s="29"/>
      <c r="R443" s="23"/>
      <c r="S443" s="30"/>
      <c r="T443" s="30"/>
    </row>
    <row r="444" spans="1:20" x14ac:dyDescent="0.2">
      <c r="A444" s="23"/>
      <c r="B444" s="24"/>
      <c r="C444" s="24"/>
      <c r="D444" s="25"/>
      <c r="E444" s="26"/>
      <c r="F444" s="27"/>
      <c r="G444" s="23"/>
      <c r="H444" s="23"/>
      <c r="I444" s="23"/>
      <c r="J444" s="23"/>
      <c r="K444" s="23"/>
      <c r="L444" s="23"/>
      <c r="M444" s="23"/>
      <c r="N444" s="23"/>
      <c r="O444" s="28"/>
      <c r="P444" s="23"/>
      <c r="Q444" s="29"/>
      <c r="R444" s="23"/>
      <c r="S444" s="30"/>
      <c r="T444" s="30"/>
    </row>
    <row r="445" spans="1:20" x14ac:dyDescent="0.2">
      <c r="A445" s="23"/>
      <c r="B445" s="24"/>
      <c r="C445" s="24"/>
      <c r="D445" s="25"/>
      <c r="E445" s="26"/>
      <c r="F445" s="27"/>
      <c r="G445" s="23"/>
      <c r="H445" s="23"/>
      <c r="I445" s="23"/>
      <c r="J445" s="23"/>
      <c r="K445" s="23"/>
      <c r="L445" s="23"/>
      <c r="M445" s="23"/>
      <c r="N445" s="23"/>
      <c r="O445" s="28"/>
      <c r="P445" s="23"/>
      <c r="Q445" s="29"/>
      <c r="R445" s="23"/>
      <c r="S445" s="30"/>
      <c r="T445" s="30"/>
    </row>
    <row r="446" spans="1:20" x14ac:dyDescent="0.2">
      <c r="A446" s="23"/>
      <c r="B446" s="24"/>
      <c r="C446" s="24"/>
      <c r="D446" s="25"/>
      <c r="E446" s="26"/>
      <c r="F446" s="27"/>
      <c r="G446" s="23"/>
      <c r="H446" s="23"/>
      <c r="I446" s="23"/>
      <c r="J446" s="23"/>
      <c r="K446" s="23"/>
      <c r="L446" s="23"/>
      <c r="M446" s="23"/>
      <c r="N446" s="23"/>
      <c r="O446" s="28"/>
      <c r="P446" s="23"/>
      <c r="Q446" s="29"/>
      <c r="R446" s="23"/>
      <c r="S446" s="30"/>
      <c r="T446" s="30"/>
    </row>
    <row r="447" spans="1:20" x14ac:dyDescent="0.2">
      <c r="A447" s="23"/>
      <c r="B447" s="24"/>
      <c r="C447" s="24"/>
      <c r="D447" s="25"/>
      <c r="E447" s="26"/>
      <c r="F447" s="27"/>
      <c r="G447" s="23"/>
      <c r="H447" s="23"/>
      <c r="I447" s="23"/>
      <c r="J447" s="23"/>
      <c r="K447" s="23"/>
      <c r="L447" s="23"/>
      <c r="M447" s="23"/>
      <c r="N447" s="23"/>
      <c r="O447" s="28"/>
      <c r="P447" s="23"/>
      <c r="Q447" s="29"/>
      <c r="R447" s="23"/>
      <c r="S447" s="30"/>
      <c r="T447" s="30"/>
    </row>
    <row r="448" spans="1:20" x14ac:dyDescent="0.2">
      <c r="A448" s="23"/>
      <c r="B448" s="24"/>
      <c r="C448" s="24"/>
      <c r="D448" s="25"/>
      <c r="E448" s="26"/>
      <c r="F448" s="27"/>
      <c r="G448" s="23"/>
      <c r="H448" s="23"/>
      <c r="I448" s="23"/>
      <c r="J448" s="23"/>
      <c r="K448" s="23"/>
      <c r="L448" s="23"/>
      <c r="M448" s="23"/>
      <c r="N448" s="23"/>
      <c r="O448" s="28"/>
      <c r="P448" s="23"/>
      <c r="Q448" s="29"/>
      <c r="R448" s="23"/>
      <c r="S448" s="30"/>
      <c r="T448" s="30"/>
    </row>
    <row r="449" spans="1:20" x14ac:dyDescent="0.2">
      <c r="A449" s="23"/>
      <c r="B449" s="24"/>
      <c r="C449" s="24"/>
      <c r="D449" s="25"/>
      <c r="E449" s="26"/>
      <c r="F449" s="27"/>
      <c r="G449" s="23"/>
      <c r="H449" s="23"/>
      <c r="I449" s="23"/>
      <c r="J449" s="23"/>
      <c r="K449" s="23"/>
      <c r="L449" s="23"/>
      <c r="M449" s="23"/>
      <c r="N449" s="23"/>
      <c r="O449" s="28"/>
      <c r="P449" s="23"/>
      <c r="Q449" s="29"/>
      <c r="R449" s="23"/>
      <c r="S449" s="30"/>
      <c r="T449" s="30"/>
    </row>
    <row r="450" spans="1:20" x14ac:dyDescent="0.2">
      <c r="A450" s="23"/>
      <c r="B450" s="24"/>
      <c r="C450" s="24"/>
      <c r="D450" s="25"/>
      <c r="E450" s="26"/>
      <c r="F450" s="27"/>
      <c r="G450" s="23"/>
      <c r="H450" s="23"/>
      <c r="I450" s="23"/>
      <c r="J450" s="23"/>
      <c r="K450" s="23"/>
      <c r="L450" s="23"/>
      <c r="M450" s="23"/>
      <c r="N450" s="23"/>
      <c r="O450" s="28"/>
      <c r="P450" s="23"/>
      <c r="Q450" s="29"/>
      <c r="R450" s="23"/>
      <c r="S450" s="30"/>
      <c r="T450" s="30"/>
    </row>
    <row r="451" spans="1:20" x14ac:dyDescent="0.2">
      <c r="A451" s="23"/>
      <c r="B451" s="24"/>
      <c r="C451" s="24"/>
      <c r="D451" s="25"/>
      <c r="E451" s="26"/>
      <c r="F451" s="27"/>
      <c r="G451" s="23"/>
      <c r="H451" s="23"/>
      <c r="I451" s="23"/>
      <c r="J451" s="23"/>
      <c r="K451" s="23"/>
      <c r="L451" s="23"/>
      <c r="M451" s="23"/>
      <c r="N451" s="23"/>
      <c r="O451" s="28"/>
      <c r="P451" s="23"/>
      <c r="Q451" s="29"/>
      <c r="R451" s="23"/>
      <c r="S451" s="30"/>
      <c r="T451" s="30"/>
    </row>
    <row r="452" spans="1:20" x14ac:dyDescent="0.2">
      <c r="A452" s="23"/>
      <c r="B452" s="24"/>
      <c r="C452" s="24"/>
      <c r="D452" s="25"/>
      <c r="E452" s="26"/>
      <c r="F452" s="27"/>
      <c r="G452" s="23"/>
      <c r="H452" s="23"/>
      <c r="I452" s="23"/>
      <c r="J452" s="23"/>
      <c r="K452" s="23"/>
      <c r="L452" s="23"/>
      <c r="M452" s="23"/>
      <c r="N452" s="23"/>
      <c r="O452" s="28"/>
      <c r="P452" s="23"/>
      <c r="Q452" s="29"/>
      <c r="R452" s="23"/>
      <c r="S452" s="30"/>
      <c r="T452" s="30"/>
    </row>
    <row r="453" spans="1:20" x14ac:dyDescent="0.2">
      <c r="A453" s="23"/>
      <c r="B453" s="24"/>
      <c r="C453" s="24"/>
      <c r="D453" s="25"/>
      <c r="E453" s="26"/>
      <c r="F453" s="27"/>
      <c r="G453" s="23"/>
      <c r="H453" s="23"/>
      <c r="I453" s="23"/>
      <c r="J453" s="23"/>
      <c r="K453" s="23"/>
      <c r="L453" s="23"/>
      <c r="M453" s="23"/>
      <c r="N453" s="23"/>
      <c r="O453" s="28"/>
      <c r="P453" s="23"/>
      <c r="Q453" s="29"/>
      <c r="R453" s="23"/>
      <c r="S453" s="30"/>
      <c r="T453" s="30"/>
    </row>
    <row r="454" spans="1:20" x14ac:dyDescent="0.2">
      <c r="A454" s="23"/>
      <c r="B454" s="24"/>
      <c r="C454" s="24"/>
      <c r="D454" s="25"/>
      <c r="E454" s="26"/>
      <c r="F454" s="27"/>
      <c r="G454" s="23"/>
      <c r="H454" s="23"/>
      <c r="I454" s="23"/>
      <c r="J454" s="23"/>
      <c r="K454" s="23"/>
      <c r="L454" s="23"/>
      <c r="M454" s="23"/>
      <c r="N454" s="23"/>
      <c r="O454" s="28"/>
      <c r="P454" s="23"/>
      <c r="Q454" s="29"/>
      <c r="R454" s="23"/>
      <c r="S454" s="30"/>
      <c r="T454" s="30"/>
    </row>
    <row r="455" spans="1:20" x14ac:dyDescent="0.2">
      <c r="A455" s="23"/>
      <c r="B455" s="24"/>
      <c r="C455" s="24"/>
      <c r="D455" s="25"/>
      <c r="E455" s="26"/>
      <c r="F455" s="27"/>
      <c r="G455" s="23"/>
      <c r="H455" s="23"/>
      <c r="I455" s="23"/>
      <c r="J455" s="23"/>
      <c r="K455" s="23"/>
      <c r="L455" s="23"/>
      <c r="M455" s="23"/>
      <c r="N455" s="23"/>
      <c r="O455" s="28"/>
      <c r="P455" s="23"/>
      <c r="Q455" s="29"/>
      <c r="R455" s="23"/>
      <c r="S455" s="30"/>
      <c r="T455" s="30"/>
    </row>
    <row r="456" spans="1:20" x14ac:dyDescent="0.2">
      <c r="A456" s="23"/>
      <c r="B456" s="24"/>
      <c r="C456" s="24"/>
      <c r="D456" s="25"/>
      <c r="E456" s="26"/>
      <c r="F456" s="27"/>
      <c r="G456" s="23"/>
      <c r="H456" s="23"/>
      <c r="I456" s="23"/>
      <c r="J456" s="23"/>
      <c r="K456" s="23"/>
      <c r="L456" s="23"/>
      <c r="M456" s="23"/>
      <c r="N456" s="23"/>
      <c r="O456" s="28"/>
      <c r="P456" s="23"/>
      <c r="Q456" s="29"/>
      <c r="R456" s="23"/>
      <c r="S456" s="30"/>
      <c r="T456" s="30"/>
    </row>
    <row r="457" spans="1:20" x14ac:dyDescent="0.2">
      <c r="A457" s="23"/>
      <c r="B457" s="24"/>
      <c r="C457" s="24"/>
      <c r="D457" s="25"/>
      <c r="E457" s="26"/>
      <c r="F457" s="27"/>
      <c r="G457" s="23"/>
      <c r="H457" s="23"/>
      <c r="I457" s="23"/>
      <c r="J457" s="23"/>
      <c r="K457" s="23"/>
      <c r="L457" s="23"/>
      <c r="M457" s="23"/>
      <c r="N457" s="23"/>
      <c r="O457" s="28"/>
      <c r="P457" s="23"/>
      <c r="Q457" s="29"/>
      <c r="R457" s="23"/>
      <c r="S457" s="30"/>
      <c r="T457" s="30"/>
    </row>
    <row r="458" spans="1:20" x14ac:dyDescent="0.2">
      <c r="A458" s="23"/>
      <c r="B458" s="24"/>
      <c r="C458" s="24"/>
      <c r="D458" s="25"/>
      <c r="E458" s="26"/>
      <c r="F458" s="27"/>
      <c r="G458" s="23"/>
      <c r="H458" s="23"/>
      <c r="I458" s="23"/>
      <c r="J458" s="23"/>
      <c r="K458" s="23"/>
      <c r="L458" s="23"/>
      <c r="M458" s="23"/>
      <c r="N458" s="23"/>
      <c r="O458" s="28"/>
      <c r="P458" s="23"/>
      <c r="Q458" s="29"/>
      <c r="R458" s="23"/>
      <c r="S458" s="30"/>
      <c r="T458" s="30"/>
    </row>
    <row r="459" spans="1:20" x14ac:dyDescent="0.2">
      <c r="A459" s="23"/>
      <c r="B459" s="24"/>
      <c r="C459" s="24"/>
      <c r="D459" s="25"/>
      <c r="E459" s="26"/>
      <c r="F459" s="27"/>
      <c r="G459" s="23"/>
      <c r="H459" s="23"/>
      <c r="I459" s="23"/>
      <c r="J459" s="23"/>
      <c r="K459" s="23"/>
      <c r="L459" s="23"/>
      <c r="M459" s="23"/>
      <c r="N459" s="23"/>
      <c r="O459" s="28"/>
      <c r="P459" s="23"/>
      <c r="Q459" s="29"/>
      <c r="R459" s="23"/>
      <c r="S459" s="30"/>
      <c r="T459" s="30"/>
    </row>
    <row r="460" spans="1:20" x14ac:dyDescent="0.2">
      <c r="A460" s="23"/>
      <c r="B460" s="24"/>
      <c r="C460" s="24"/>
      <c r="D460" s="25"/>
      <c r="E460" s="26"/>
      <c r="F460" s="27"/>
      <c r="G460" s="23"/>
      <c r="H460" s="23"/>
      <c r="I460" s="23"/>
      <c r="J460" s="23"/>
      <c r="K460" s="23"/>
      <c r="L460" s="23"/>
      <c r="M460" s="23"/>
      <c r="N460" s="23"/>
      <c r="O460" s="28"/>
      <c r="P460" s="23"/>
      <c r="Q460" s="29"/>
      <c r="R460" s="23"/>
      <c r="S460" s="30"/>
      <c r="T460" s="30"/>
    </row>
    <row r="461" spans="1:20" x14ac:dyDescent="0.2">
      <c r="A461" s="23"/>
      <c r="B461" s="24"/>
      <c r="C461" s="24"/>
      <c r="D461" s="25"/>
      <c r="E461" s="26"/>
      <c r="F461" s="27"/>
      <c r="G461" s="23"/>
      <c r="H461" s="23"/>
      <c r="I461" s="23"/>
      <c r="J461" s="23"/>
      <c r="K461" s="23"/>
      <c r="L461" s="23"/>
      <c r="M461" s="23"/>
      <c r="N461" s="23"/>
      <c r="O461" s="28"/>
      <c r="P461" s="23"/>
      <c r="Q461" s="29"/>
      <c r="R461" s="23"/>
      <c r="S461" s="30"/>
      <c r="T461" s="30"/>
    </row>
    <row r="462" spans="1:20" x14ac:dyDescent="0.2">
      <c r="A462" s="23"/>
      <c r="B462" s="24"/>
      <c r="C462" s="24"/>
      <c r="D462" s="25"/>
      <c r="E462" s="26"/>
      <c r="F462" s="27"/>
      <c r="G462" s="23"/>
      <c r="H462" s="23"/>
      <c r="I462" s="23"/>
      <c r="J462" s="23"/>
      <c r="K462" s="23"/>
      <c r="L462" s="23"/>
      <c r="M462" s="23"/>
      <c r="N462" s="23"/>
      <c r="O462" s="28"/>
      <c r="P462" s="23"/>
      <c r="Q462" s="29"/>
      <c r="R462" s="23"/>
      <c r="S462" s="30"/>
      <c r="T462" s="30"/>
    </row>
    <row r="463" spans="1:20" x14ac:dyDescent="0.2">
      <c r="A463" s="23"/>
      <c r="B463" s="24"/>
      <c r="C463" s="24"/>
      <c r="D463" s="25"/>
      <c r="E463" s="26"/>
      <c r="F463" s="27"/>
      <c r="G463" s="23"/>
      <c r="H463" s="23"/>
      <c r="I463" s="23"/>
      <c r="J463" s="23"/>
      <c r="K463" s="23"/>
      <c r="L463" s="23"/>
      <c r="M463" s="23"/>
      <c r="N463" s="23"/>
      <c r="O463" s="28"/>
      <c r="P463" s="23"/>
      <c r="Q463" s="29"/>
      <c r="R463" s="23"/>
      <c r="S463" s="30"/>
      <c r="T463" s="30"/>
    </row>
    <row r="464" spans="1:20" x14ac:dyDescent="0.2">
      <c r="A464" s="23"/>
      <c r="B464" s="24"/>
      <c r="C464" s="24"/>
      <c r="D464" s="25"/>
      <c r="E464" s="26"/>
      <c r="F464" s="27"/>
      <c r="G464" s="23"/>
      <c r="H464" s="23"/>
      <c r="I464" s="23"/>
      <c r="J464" s="23"/>
      <c r="K464" s="23"/>
      <c r="L464" s="23"/>
      <c r="M464" s="23"/>
      <c r="N464" s="23"/>
      <c r="O464" s="28"/>
      <c r="P464" s="23"/>
      <c r="Q464" s="29"/>
      <c r="R464" s="23"/>
      <c r="S464" s="30"/>
      <c r="T464" s="30"/>
    </row>
    <row r="465" spans="1:20" x14ac:dyDescent="0.2">
      <c r="A465" s="23"/>
      <c r="B465" s="24"/>
      <c r="C465" s="24"/>
      <c r="D465" s="25"/>
      <c r="E465" s="26"/>
      <c r="F465" s="27"/>
      <c r="G465" s="23"/>
      <c r="H465" s="23"/>
      <c r="I465" s="23"/>
      <c r="J465" s="23"/>
      <c r="K465" s="23"/>
      <c r="L465" s="23"/>
      <c r="M465" s="23"/>
      <c r="N465" s="23"/>
      <c r="O465" s="28"/>
      <c r="P465" s="23"/>
      <c r="Q465" s="29"/>
      <c r="R465" s="23"/>
      <c r="S465" s="30"/>
      <c r="T465" s="30"/>
    </row>
    <row r="466" spans="1:20" x14ac:dyDescent="0.2">
      <c r="A466" s="23"/>
      <c r="B466" s="24"/>
      <c r="C466" s="24"/>
      <c r="D466" s="25"/>
      <c r="E466" s="26"/>
      <c r="F466" s="27"/>
      <c r="G466" s="23"/>
      <c r="H466" s="23"/>
      <c r="I466" s="23"/>
      <c r="J466" s="23"/>
      <c r="K466" s="23"/>
      <c r="L466" s="23"/>
      <c r="M466" s="23"/>
      <c r="N466" s="23"/>
      <c r="O466" s="28"/>
      <c r="P466" s="23"/>
      <c r="Q466" s="29"/>
      <c r="R466" s="23"/>
      <c r="S466" s="30"/>
      <c r="T466" s="30"/>
    </row>
    <row r="467" spans="1:20" x14ac:dyDescent="0.2">
      <c r="A467" s="23"/>
      <c r="B467" s="24"/>
      <c r="C467" s="24"/>
      <c r="D467" s="25"/>
      <c r="E467" s="26"/>
      <c r="F467" s="27"/>
      <c r="G467" s="23"/>
      <c r="H467" s="23"/>
      <c r="I467" s="23"/>
      <c r="J467" s="23"/>
      <c r="K467" s="23"/>
      <c r="L467" s="23"/>
      <c r="M467" s="23"/>
      <c r="N467" s="23"/>
      <c r="O467" s="28"/>
      <c r="P467" s="23"/>
      <c r="Q467" s="29"/>
      <c r="R467" s="23"/>
      <c r="S467" s="30"/>
      <c r="T467" s="30"/>
    </row>
    <row r="468" spans="1:20" x14ac:dyDescent="0.2">
      <c r="A468" s="23"/>
      <c r="B468" s="24"/>
      <c r="C468" s="24"/>
      <c r="D468" s="25"/>
      <c r="E468" s="26"/>
      <c r="F468" s="27"/>
      <c r="G468" s="23"/>
      <c r="H468" s="23"/>
      <c r="I468" s="23"/>
      <c r="J468" s="23"/>
      <c r="K468" s="23"/>
      <c r="L468" s="23"/>
      <c r="M468" s="23"/>
      <c r="N468" s="23"/>
      <c r="O468" s="28"/>
      <c r="P468" s="23"/>
      <c r="Q468" s="29"/>
      <c r="R468" s="23"/>
      <c r="S468" s="30"/>
      <c r="T468" s="30"/>
    </row>
    <row r="469" spans="1:20" x14ac:dyDescent="0.2">
      <c r="A469" s="23"/>
      <c r="B469" s="24"/>
      <c r="C469" s="24"/>
      <c r="D469" s="25"/>
      <c r="E469" s="26"/>
      <c r="F469" s="27"/>
      <c r="G469" s="23"/>
      <c r="H469" s="23"/>
      <c r="I469" s="23"/>
      <c r="J469" s="23"/>
      <c r="K469" s="23"/>
      <c r="L469" s="23"/>
      <c r="M469" s="23"/>
      <c r="N469" s="23"/>
      <c r="O469" s="28"/>
      <c r="P469" s="23"/>
      <c r="Q469" s="29"/>
      <c r="R469" s="23"/>
      <c r="S469" s="30"/>
      <c r="T469" s="30"/>
    </row>
    <row r="470" spans="1:20" x14ac:dyDescent="0.2">
      <c r="A470" s="23"/>
      <c r="B470" s="24"/>
      <c r="C470" s="24"/>
      <c r="D470" s="25"/>
      <c r="E470" s="26"/>
      <c r="F470" s="27"/>
      <c r="G470" s="23"/>
      <c r="H470" s="23"/>
      <c r="I470" s="23"/>
      <c r="J470" s="23"/>
      <c r="K470" s="23"/>
      <c r="L470" s="23"/>
      <c r="M470" s="23"/>
      <c r="N470" s="23"/>
      <c r="O470" s="28"/>
      <c r="P470" s="23"/>
      <c r="Q470" s="29"/>
      <c r="R470" s="23"/>
      <c r="S470" s="30"/>
      <c r="T470" s="30"/>
    </row>
    <row r="471" spans="1:20" x14ac:dyDescent="0.2">
      <c r="A471" s="23"/>
      <c r="B471" s="24"/>
      <c r="C471" s="24"/>
      <c r="D471" s="25"/>
      <c r="E471" s="26"/>
      <c r="F471" s="27"/>
      <c r="G471" s="23"/>
      <c r="H471" s="23"/>
      <c r="I471" s="23"/>
      <c r="J471" s="23"/>
      <c r="K471" s="23"/>
      <c r="L471" s="23"/>
      <c r="M471" s="23"/>
      <c r="N471" s="23"/>
      <c r="O471" s="28"/>
      <c r="P471" s="23"/>
      <c r="Q471" s="29"/>
      <c r="R471" s="23"/>
      <c r="S471" s="30"/>
      <c r="T471" s="30"/>
    </row>
    <row r="472" spans="1:20" x14ac:dyDescent="0.2">
      <c r="A472" s="23"/>
      <c r="B472" s="24"/>
      <c r="C472" s="24"/>
      <c r="D472" s="25"/>
      <c r="E472" s="26"/>
      <c r="F472" s="27"/>
      <c r="G472" s="23"/>
      <c r="H472" s="23"/>
      <c r="I472" s="23"/>
      <c r="J472" s="23"/>
      <c r="K472" s="23"/>
      <c r="L472" s="23"/>
      <c r="M472" s="23"/>
      <c r="N472" s="23"/>
      <c r="O472" s="28"/>
      <c r="P472" s="23"/>
      <c r="Q472" s="29"/>
      <c r="R472" s="23"/>
      <c r="S472" s="30"/>
      <c r="T472" s="30"/>
    </row>
    <row r="473" spans="1:20" x14ac:dyDescent="0.2">
      <c r="A473" s="23"/>
      <c r="B473" s="24"/>
      <c r="C473" s="24"/>
      <c r="D473" s="25"/>
      <c r="E473" s="26"/>
      <c r="F473" s="27"/>
      <c r="G473" s="23"/>
      <c r="H473" s="23"/>
      <c r="I473" s="23"/>
      <c r="J473" s="23"/>
      <c r="K473" s="23"/>
      <c r="L473" s="23"/>
      <c r="M473" s="23"/>
      <c r="N473" s="23"/>
      <c r="O473" s="28"/>
      <c r="P473" s="23"/>
      <c r="Q473" s="29"/>
      <c r="R473" s="23"/>
      <c r="S473" s="30"/>
      <c r="T473" s="30"/>
    </row>
    <row r="474" spans="1:20" x14ac:dyDescent="0.2">
      <c r="A474" s="23"/>
      <c r="B474" s="24"/>
      <c r="C474" s="24"/>
      <c r="D474" s="25"/>
      <c r="E474" s="26"/>
      <c r="F474" s="27"/>
      <c r="G474" s="23"/>
      <c r="H474" s="23"/>
      <c r="I474" s="23"/>
      <c r="J474" s="23"/>
      <c r="K474" s="23"/>
      <c r="L474" s="23"/>
      <c r="M474" s="23"/>
      <c r="N474" s="23"/>
      <c r="O474" s="28"/>
      <c r="P474" s="23"/>
      <c r="Q474" s="29"/>
      <c r="R474" s="23"/>
      <c r="S474" s="30"/>
      <c r="T474" s="30"/>
    </row>
    <row r="475" spans="1:20" x14ac:dyDescent="0.2">
      <c r="A475" s="23"/>
      <c r="B475" s="24"/>
      <c r="C475" s="24"/>
      <c r="D475" s="25"/>
      <c r="E475" s="26"/>
      <c r="F475" s="27"/>
      <c r="G475" s="23"/>
      <c r="H475" s="23"/>
      <c r="I475" s="23"/>
      <c r="J475" s="23"/>
      <c r="K475" s="23"/>
      <c r="L475" s="23"/>
      <c r="M475" s="23"/>
      <c r="N475" s="23"/>
      <c r="O475" s="28"/>
      <c r="P475" s="23"/>
      <c r="Q475" s="29"/>
      <c r="R475" s="23"/>
      <c r="S475" s="30"/>
      <c r="T475" s="30"/>
    </row>
    <row r="476" spans="1:20" x14ac:dyDescent="0.2">
      <c r="A476" s="23"/>
      <c r="B476" s="24"/>
      <c r="C476" s="24"/>
      <c r="D476" s="25"/>
      <c r="E476" s="26"/>
      <c r="F476" s="27"/>
      <c r="G476" s="23"/>
      <c r="H476" s="23"/>
      <c r="I476" s="23"/>
      <c r="J476" s="23"/>
      <c r="K476" s="23"/>
      <c r="L476" s="23"/>
      <c r="M476" s="23"/>
      <c r="N476" s="23"/>
      <c r="O476" s="28"/>
      <c r="P476" s="23"/>
      <c r="Q476" s="29"/>
      <c r="R476" s="23"/>
      <c r="S476" s="30"/>
      <c r="T476" s="30"/>
    </row>
    <row r="477" spans="1:20" x14ac:dyDescent="0.2">
      <c r="A477" s="23"/>
      <c r="B477" s="24"/>
      <c r="C477" s="24"/>
      <c r="D477" s="25"/>
      <c r="E477" s="26"/>
      <c r="F477" s="27"/>
      <c r="G477" s="23"/>
      <c r="H477" s="23"/>
      <c r="I477" s="23"/>
      <c r="J477" s="23"/>
      <c r="K477" s="23"/>
      <c r="L477" s="23"/>
      <c r="M477" s="23"/>
      <c r="N477" s="23"/>
      <c r="O477" s="28"/>
      <c r="P477" s="23"/>
      <c r="Q477" s="29"/>
      <c r="R477" s="23"/>
      <c r="S477" s="30"/>
      <c r="T477" s="30"/>
    </row>
    <row r="478" spans="1:20" x14ac:dyDescent="0.2">
      <c r="A478" s="23"/>
      <c r="B478" s="24"/>
      <c r="C478" s="24"/>
      <c r="D478" s="25"/>
      <c r="E478" s="26"/>
      <c r="F478" s="27"/>
      <c r="G478" s="23"/>
      <c r="H478" s="23"/>
      <c r="I478" s="23"/>
      <c r="J478" s="23"/>
      <c r="K478" s="23"/>
      <c r="L478" s="23"/>
      <c r="M478" s="23"/>
      <c r="N478" s="23"/>
      <c r="O478" s="28"/>
      <c r="P478" s="23"/>
      <c r="Q478" s="29"/>
      <c r="R478" s="23"/>
      <c r="S478" s="30"/>
      <c r="T478" s="30"/>
    </row>
    <row r="479" spans="1:20" x14ac:dyDescent="0.2">
      <c r="A479" s="23"/>
      <c r="B479" s="24"/>
      <c r="C479" s="24"/>
      <c r="D479" s="25"/>
      <c r="E479" s="26"/>
      <c r="F479" s="27"/>
      <c r="G479" s="23"/>
      <c r="H479" s="23"/>
      <c r="I479" s="23"/>
      <c r="J479" s="23"/>
      <c r="K479" s="23"/>
      <c r="L479" s="23"/>
      <c r="M479" s="23"/>
      <c r="N479" s="23"/>
      <c r="O479" s="28"/>
      <c r="P479" s="23"/>
      <c r="Q479" s="29"/>
      <c r="R479" s="23"/>
      <c r="S479" s="30"/>
      <c r="T479" s="30"/>
    </row>
    <row r="480" spans="1:20" x14ac:dyDescent="0.2">
      <c r="A480" s="23"/>
      <c r="B480" s="24"/>
      <c r="C480" s="24"/>
      <c r="D480" s="25"/>
      <c r="E480" s="26"/>
      <c r="F480" s="27"/>
      <c r="G480" s="23"/>
      <c r="H480" s="23"/>
      <c r="I480" s="23"/>
      <c r="J480" s="23"/>
      <c r="K480" s="23"/>
      <c r="L480" s="23"/>
      <c r="M480" s="23"/>
      <c r="N480" s="23"/>
      <c r="O480" s="28"/>
      <c r="P480" s="23"/>
      <c r="Q480" s="29"/>
      <c r="R480" s="23"/>
      <c r="S480" s="30"/>
      <c r="T480" s="30"/>
    </row>
    <row r="481" spans="1:20" x14ac:dyDescent="0.2">
      <c r="A481" s="23"/>
      <c r="B481" s="24"/>
      <c r="C481" s="24"/>
      <c r="D481" s="25"/>
      <c r="E481" s="26"/>
      <c r="F481" s="27"/>
      <c r="G481" s="23"/>
      <c r="H481" s="23"/>
      <c r="I481" s="23"/>
      <c r="J481" s="23"/>
      <c r="K481" s="23"/>
      <c r="L481" s="23"/>
      <c r="M481" s="23"/>
      <c r="N481" s="23"/>
      <c r="O481" s="28"/>
      <c r="P481" s="23"/>
      <c r="Q481" s="29"/>
      <c r="R481" s="23"/>
      <c r="S481" s="30"/>
      <c r="T481" s="30"/>
    </row>
    <row r="482" spans="1:20" x14ac:dyDescent="0.2">
      <c r="A482" s="23"/>
      <c r="B482" s="24"/>
      <c r="C482" s="24"/>
      <c r="D482" s="25"/>
      <c r="E482" s="26"/>
      <c r="F482" s="27"/>
      <c r="G482" s="23"/>
      <c r="H482" s="23"/>
      <c r="I482" s="23"/>
      <c r="J482" s="23"/>
      <c r="K482" s="23"/>
      <c r="L482" s="23"/>
      <c r="M482" s="23"/>
      <c r="N482" s="23"/>
      <c r="O482" s="28"/>
      <c r="P482" s="23"/>
      <c r="Q482" s="29"/>
      <c r="R482" s="23"/>
      <c r="S482" s="30"/>
      <c r="T482" s="30"/>
    </row>
    <row r="483" spans="1:20" x14ac:dyDescent="0.2">
      <c r="A483" s="23"/>
      <c r="B483" s="24"/>
      <c r="C483" s="24"/>
      <c r="D483" s="25"/>
      <c r="E483" s="26"/>
      <c r="F483" s="27"/>
      <c r="G483" s="23"/>
      <c r="H483" s="23"/>
      <c r="I483" s="23"/>
      <c r="J483" s="23"/>
      <c r="K483" s="23"/>
      <c r="L483" s="23"/>
      <c r="M483" s="23"/>
      <c r="N483" s="23"/>
      <c r="O483" s="28"/>
      <c r="P483" s="23"/>
      <c r="Q483" s="29"/>
      <c r="R483" s="23"/>
      <c r="S483" s="30"/>
      <c r="T483" s="30"/>
    </row>
    <row r="484" spans="1:20" x14ac:dyDescent="0.2">
      <c r="A484" s="23"/>
      <c r="B484" s="24"/>
      <c r="C484" s="24"/>
      <c r="D484" s="25"/>
      <c r="E484" s="26"/>
      <c r="F484" s="27"/>
      <c r="G484" s="23"/>
      <c r="H484" s="23"/>
      <c r="I484" s="23"/>
      <c r="J484" s="23"/>
      <c r="K484" s="23"/>
      <c r="L484" s="23"/>
      <c r="M484" s="23"/>
      <c r="N484" s="23"/>
      <c r="O484" s="28"/>
      <c r="P484" s="23"/>
      <c r="Q484" s="29"/>
      <c r="R484" s="23"/>
      <c r="S484" s="30"/>
      <c r="T484" s="30"/>
    </row>
    <row r="485" spans="1:20" x14ac:dyDescent="0.2">
      <c r="A485" s="23"/>
      <c r="B485" s="24"/>
      <c r="C485" s="24"/>
      <c r="D485" s="25"/>
      <c r="E485" s="26"/>
      <c r="F485" s="27"/>
      <c r="G485" s="23"/>
      <c r="H485" s="23"/>
      <c r="I485" s="23"/>
      <c r="J485" s="23"/>
      <c r="K485" s="23"/>
      <c r="L485" s="23"/>
      <c r="M485" s="23"/>
      <c r="N485" s="23"/>
      <c r="O485" s="28"/>
      <c r="P485" s="23"/>
      <c r="Q485" s="29"/>
      <c r="R485" s="23"/>
      <c r="S485" s="30"/>
      <c r="T485" s="30"/>
    </row>
    <row r="486" spans="1:20" x14ac:dyDescent="0.2">
      <c r="A486" s="23"/>
      <c r="B486" s="24"/>
      <c r="C486" s="24"/>
      <c r="D486" s="25"/>
      <c r="E486" s="26"/>
      <c r="F486" s="27"/>
      <c r="G486" s="23"/>
      <c r="H486" s="23"/>
      <c r="I486" s="23"/>
      <c r="J486" s="23"/>
      <c r="K486" s="23"/>
      <c r="L486" s="23"/>
      <c r="M486" s="23"/>
      <c r="N486" s="23"/>
      <c r="O486" s="28"/>
      <c r="P486" s="23"/>
      <c r="Q486" s="29"/>
      <c r="R486" s="23"/>
      <c r="S486" s="30"/>
      <c r="T486" s="30"/>
    </row>
    <row r="487" spans="1:20" x14ac:dyDescent="0.2">
      <c r="A487" s="23"/>
      <c r="B487" s="24"/>
      <c r="C487" s="24"/>
      <c r="D487" s="25"/>
      <c r="E487" s="26"/>
      <c r="F487" s="27"/>
      <c r="G487" s="23"/>
      <c r="H487" s="23"/>
      <c r="I487" s="23"/>
      <c r="J487" s="23"/>
      <c r="K487" s="23"/>
      <c r="L487" s="23"/>
      <c r="M487" s="23"/>
      <c r="N487" s="23"/>
      <c r="O487" s="28"/>
      <c r="P487" s="23"/>
      <c r="Q487" s="29"/>
      <c r="R487" s="23"/>
      <c r="S487" s="30"/>
      <c r="T487" s="30"/>
    </row>
    <row r="488" spans="1:20" x14ac:dyDescent="0.2">
      <c r="A488" s="23"/>
      <c r="B488" s="24"/>
      <c r="C488" s="24"/>
      <c r="D488" s="25"/>
      <c r="E488" s="26"/>
      <c r="F488" s="27"/>
      <c r="G488" s="23"/>
      <c r="H488" s="23"/>
      <c r="I488" s="23"/>
      <c r="J488" s="23"/>
      <c r="K488" s="23"/>
      <c r="L488" s="23"/>
      <c r="M488" s="23"/>
      <c r="N488" s="23"/>
      <c r="O488" s="28"/>
      <c r="P488" s="23"/>
      <c r="Q488" s="29"/>
      <c r="R488" s="23"/>
      <c r="S488" s="30"/>
      <c r="T488" s="30"/>
    </row>
    <row r="489" spans="1:20" x14ac:dyDescent="0.2">
      <c r="A489" s="23"/>
      <c r="B489" s="24"/>
      <c r="C489" s="24"/>
      <c r="D489" s="25"/>
      <c r="E489" s="26"/>
      <c r="F489" s="27"/>
      <c r="G489" s="23"/>
      <c r="H489" s="23"/>
      <c r="I489" s="23"/>
      <c r="J489" s="23"/>
      <c r="K489" s="23"/>
      <c r="L489" s="23"/>
      <c r="M489" s="23"/>
      <c r="N489" s="23"/>
      <c r="O489" s="28"/>
      <c r="P489" s="23"/>
      <c r="Q489" s="29"/>
      <c r="R489" s="23"/>
      <c r="S489" s="30"/>
      <c r="T489" s="30"/>
    </row>
    <row r="490" spans="1:20" x14ac:dyDescent="0.2">
      <c r="A490" s="23"/>
      <c r="B490" s="24"/>
      <c r="C490" s="24"/>
      <c r="D490" s="25"/>
      <c r="E490" s="26"/>
      <c r="F490" s="27"/>
      <c r="G490" s="23"/>
      <c r="H490" s="23"/>
      <c r="I490" s="23"/>
      <c r="J490" s="23"/>
      <c r="K490" s="23"/>
      <c r="L490" s="23"/>
      <c r="M490" s="23"/>
      <c r="N490" s="23"/>
      <c r="O490" s="28"/>
      <c r="P490" s="23"/>
      <c r="Q490" s="29"/>
      <c r="R490" s="23"/>
      <c r="S490" s="30"/>
      <c r="T490" s="30"/>
    </row>
    <row r="491" spans="1:20" x14ac:dyDescent="0.2">
      <c r="A491" s="23"/>
      <c r="B491" s="24"/>
      <c r="C491" s="24"/>
      <c r="D491" s="25"/>
      <c r="E491" s="26"/>
      <c r="F491" s="27"/>
      <c r="G491" s="23"/>
      <c r="H491" s="23"/>
      <c r="I491" s="23"/>
      <c r="J491" s="23"/>
      <c r="K491" s="23"/>
      <c r="L491" s="23"/>
      <c r="M491" s="23"/>
      <c r="N491" s="23"/>
      <c r="O491" s="28"/>
      <c r="P491" s="23"/>
      <c r="Q491" s="29"/>
      <c r="R491" s="23"/>
      <c r="S491" s="30"/>
      <c r="T491" s="30"/>
    </row>
    <row r="492" spans="1:20" x14ac:dyDescent="0.2">
      <c r="A492" s="23"/>
      <c r="B492" s="24"/>
      <c r="C492" s="24"/>
      <c r="D492" s="25"/>
      <c r="E492" s="26"/>
      <c r="F492" s="27"/>
      <c r="G492" s="23"/>
      <c r="H492" s="23"/>
      <c r="I492" s="23"/>
      <c r="J492" s="23"/>
      <c r="K492" s="23"/>
      <c r="L492" s="23"/>
      <c r="M492" s="23"/>
      <c r="N492" s="23"/>
      <c r="O492" s="28"/>
      <c r="P492" s="23"/>
      <c r="Q492" s="29"/>
      <c r="R492" s="23"/>
      <c r="S492" s="30"/>
      <c r="T492" s="30"/>
    </row>
    <row r="493" spans="1:20" x14ac:dyDescent="0.2">
      <c r="A493" s="23"/>
      <c r="B493" s="24"/>
      <c r="C493" s="24"/>
      <c r="D493" s="25"/>
      <c r="E493" s="26"/>
      <c r="F493" s="27"/>
      <c r="G493" s="23"/>
      <c r="H493" s="23"/>
      <c r="I493" s="23"/>
      <c r="J493" s="23"/>
      <c r="K493" s="23"/>
      <c r="L493" s="23"/>
      <c r="M493" s="23"/>
      <c r="N493" s="23"/>
      <c r="O493" s="28"/>
      <c r="P493" s="23"/>
      <c r="Q493" s="29"/>
      <c r="R493" s="23"/>
      <c r="S493" s="30"/>
      <c r="T493" s="30"/>
    </row>
    <row r="494" spans="1:20" x14ac:dyDescent="0.2">
      <c r="A494" s="23"/>
      <c r="B494" s="24"/>
      <c r="C494" s="24"/>
      <c r="D494" s="25"/>
      <c r="E494" s="26"/>
      <c r="F494" s="27"/>
      <c r="G494" s="23"/>
      <c r="H494" s="23"/>
      <c r="I494" s="23"/>
      <c r="J494" s="23"/>
      <c r="K494" s="23"/>
      <c r="L494" s="23"/>
      <c r="M494" s="23"/>
      <c r="N494" s="23"/>
      <c r="O494" s="28"/>
      <c r="P494" s="23"/>
      <c r="Q494" s="29"/>
      <c r="R494" s="23"/>
      <c r="S494" s="30"/>
      <c r="T494" s="30"/>
    </row>
    <row r="495" spans="1:20" x14ac:dyDescent="0.2">
      <c r="A495" s="23"/>
      <c r="B495" s="24"/>
      <c r="C495" s="24"/>
      <c r="D495" s="25"/>
      <c r="E495" s="26"/>
      <c r="F495" s="27"/>
      <c r="G495" s="23"/>
      <c r="H495" s="23"/>
      <c r="I495" s="23"/>
      <c r="J495" s="23"/>
      <c r="K495" s="23"/>
      <c r="L495" s="23"/>
      <c r="M495" s="23"/>
      <c r="N495" s="23"/>
      <c r="O495" s="28"/>
      <c r="P495" s="23"/>
      <c r="Q495" s="29"/>
      <c r="R495" s="23"/>
      <c r="S495" s="30"/>
      <c r="T495" s="30"/>
    </row>
    <row r="496" spans="1:20" x14ac:dyDescent="0.2">
      <c r="A496" s="23"/>
      <c r="B496" s="24"/>
      <c r="C496" s="24"/>
      <c r="D496" s="25"/>
      <c r="E496" s="26"/>
      <c r="F496" s="27"/>
      <c r="G496" s="23"/>
      <c r="H496" s="23"/>
      <c r="I496" s="23"/>
      <c r="J496" s="23"/>
      <c r="K496" s="23"/>
      <c r="L496" s="23"/>
      <c r="M496" s="23"/>
      <c r="N496" s="23"/>
      <c r="O496" s="28"/>
      <c r="P496" s="23"/>
      <c r="Q496" s="29"/>
      <c r="R496" s="23"/>
      <c r="S496" s="30"/>
      <c r="T496" s="30"/>
    </row>
    <row r="497" spans="1:20" x14ac:dyDescent="0.2">
      <c r="A497" s="23"/>
      <c r="B497" s="24"/>
      <c r="C497" s="24"/>
      <c r="D497" s="25"/>
      <c r="E497" s="26"/>
      <c r="F497" s="27"/>
      <c r="G497" s="23"/>
      <c r="H497" s="23"/>
      <c r="I497" s="23"/>
      <c r="J497" s="23"/>
      <c r="K497" s="23"/>
      <c r="L497" s="23"/>
      <c r="M497" s="23"/>
      <c r="N497" s="23"/>
      <c r="O497" s="28"/>
      <c r="P497" s="23"/>
      <c r="Q497" s="29"/>
      <c r="R497" s="23"/>
      <c r="S497" s="30"/>
      <c r="T497" s="30"/>
    </row>
    <row r="498" spans="1:20" x14ac:dyDescent="0.2">
      <c r="A498" s="23"/>
      <c r="B498" s="24"/>
      <c r="C498" s="24"/>
      <c r="D498" s="25"/>
      <c r="E498" s="26"/>
      <c r="F498" s="27"/>
      <c r="G498" s="23"/>
      <c r="H498" s="23"/>
      <c r="I498" s="23"/>
      <c r="J498" s="23"/>
      <c r="K498" s="23"/>
      <c r="L498" s="23"/>
      <c r="M498" s="23"/>
      <c r="N498" s="23"/>
      <c r="O498" s="28"/>
      <c r="P498" s="23"/>
      <c r="Q498" s="29"/>
      <c r="R498" s="23"/>
      <c r="S498" s="30"/>
      <c r="T498" s="30"/>
    </row>
    <row r="499" spans="1:20" x14ac:dyDescent="0.2">
      <c r="A499" s="23"/>
      <c r="B499" s="24"/>
      <c r="C499" s="24"/>
      <c r="D499" s="25"/>
      <c r="E499" s="26"/>
      <c r="F499" s="27"/>
      <c r="G499" s="23"/>
      <c r="H499" s="23"/>
      <c r="I499" s="23"/>
      <c r="J499" s="23"/>
      <c r="K499" s="23"/>
      <c r="L499" s="23"/>
      <c r="M499" s="23"/>
      <c r="N499" s="23"/>
      <c r="O499" s="28"/>
      <c r="P499" s="23"/>
      <c r="Q499" s="29"/>
      <c r="R499" s="23"/>
      <c r="S499" s="30"/>
      <c r="T499" s="30"/>
    </row>
    <row r="500" spans="1:20" x14ac:dyDescent="0.2">
      <c r="A500" s="23"/>
      <c r="B500" s="24"/>
      <c r="C500" s="24"/>
      <c r="D500" s="25"/>
      <c r="E500" s="26"/>
      <c r="F500" s="27"/>
      <c r="G500" s="23"/>
      <c r="H500" s="23"/>
      <c r="I500" s="23"/>
      <c r="J500" s="23"/>
      <c r="K500" s="23"/>
      <c r="L500" s="23"/>
      <c r="M500" s="23"/>
      <c r="N500" s="23"/>
      <c r="O500" s="28"/>
      <c r="P500" s="23"/>
      <c r="Q500" s="29"/>
      <c r="R500" s="23"/>
      <c r="S500" s="30"/>
      <c r="T500" s="30"/>
    </row>
    <row r="501" spans="1:20" x14ac:dyDescent="0.2">
      <c r="A501" s="23"/>
      <c r="B501" s="24"/>
      <c r="C501" s="24"/>
      <c r="D501" s="25"/>
      <c r="E501" s="26"/>
      <c r="F501" s="27"/>
      <c r="G501" s="23"/>
      <c r="H501" s="23"/>
      <c r="I501" s="23"/>
      <c r="J501" s="23"/>
      <c r="K501" s="23"/>
      <c r="L501" s="23"/>
      <c r="M501" s="23"/>
      <c r="N501" s="23"/>
      <c r="O501" s="28"/>
      <c r="P501" s="23"/>
      <c r="Q501" s="29"/>
      <c r="R501" s="23"/>
      <c r="S501" s="30"/>
      <c r="T501" s="30"/>
    </row>
    <row r="502" spans="1:20" x14ac:dyDescent="0.2">
      <c r="A502" s="23"/>
      <c r="B502" s="24"/>
      <c r="C502" s="24"/>
      <c r="D502" s="25"/>
      <c r="E502" s="26"/>
      <c r="F502" s="27"/>
      <c r="G502" s="23"/>
      <c r="H502" s="23"/>
      <c r="I502" s="23"/>
      <c r="J502" s="23"/>
      <c r="K502" s="23"/>
      <c r="L502" s="23"/>
      <c r="M502" s="23"/>
      <c r="N502" s="23"/>
      <c r="O502" s="28"/>
      <c r="P502" s="23"/>
      <c r="Q502" s="29"/>
      <c r="R502" s="23"/>
      <c r="S502" s="30"/>
      <c r="T502" s="30"/>
    </row>
    <row r="503" spans="1:20" x14ac:dyDescent="0.2">
      <c r="A503" s="23"/>
      <c r="B503" s="24"/>
      <c r="C503" s="24"/>
      <c r="D503" s="25"/>
      <c r="E503" s="26"/>
      <c r="F503" s="27"/>
      <c r="G503" s="23"/>
      <c r="H503" s="23"/>
      <c r="I503" s="23"/>
      <c r="J503" s="23"/>
      <c r="K503" s="23"/>
      <c r="L503" s="23"/>
      <c r="M503" s="23"/>
      <c r="N503" s="23"/>
      <c r="O503" s="28"/>
      <c r="P503" s="23"/>
      <c r="Q503" s="29"/>
      <c r="R503" s="23"/>
      <c r="S503" s="30"/>
      <c r="T503" s="30"/>
    </row>
    <row r="504" spans="1:20" x14ac:dyDescent="0.2">
      <c r="A504" s="23"/>
      <c r="B504" s="24"/>
      <c r="C504" s="24"/>
      <c r="D504" s="25"/>
      <c r="E504" s="26"/>
      <c r="F504" s="27"/>
      <c r="G504" s="23"/>
      <c r="H504" s="23"/>
      <c r="I504" s="23"/>
      <c r="J504" s="23"/>
      <c r="K504" s="23"/>
      <c r="L504" s="23"/>
      <c r="M504" s="23"/>
      <c r="N504" s="23"/>
      <c r="O504" s="28"/>
      <c r="P504" s="23"/>
      <c r="Q504" s="29"/>
      <c r="R504" s="23"/>
      <c r="S504" s="30"/>
      <c r="T504" s="30"/>
    </row>
    <row r="505" spans="1:20" x14ac:dyDescent="0.2">
      <c r="A505" s="23"/>
      <c r="B505" s="24"/>
      <c r="C505" s="24"/>
      <c r="D505" s="25"/>
      <c r="E505" s="26"/>
      <c r="F505" s="27"/>
      <c r="G505" s="23"/>
      <c r="H505" s="23"/>
      <c r="I505" s="23"/>
      <c r="J505" s="23"/>
      <c r="K505" s="23"/>
      <c r="L505" s="23"/>
      <c r="M505" s="23"/>
      <c r="N505" s="23"/>
      <c r="O505" s="28"/>
      <c r="P505" s="23"/>
      <c r="Q505" s="29"/>
      <c r="R505" s="23"/>
      <c r="S505" s="30"/>
      <c r="T505" s="30"/>
    </row>
    <row r="506" spans="1:20" x14ac:dyDescent="0.2">
      <c r="A506" s="23"/>
      <c r="B506" s="24"/>
      <c r="C506" s="24"/>
      <c r="D506" s="25"/>
      <c r="E506" s="26"/>
      <c r="F506" s="27"/>
      <c r="G506" s="23"/>
      <c r="H506" s="23"/>
      <c r="I506" s="23"/>
      <c r="J506" s="23"/>
      <c r="K506" s="23"/>
      <c r="L506" s="23"/>
      <c r="M506" s="23"/>
      <c r="N506" s="23"/>
      <c r="O506" s="28"/>
      <c r="P506" s="23"/>
      <c r="Q506" s="29"/>
      <c r="R506" s="23"/>
      <c r="S506" s="30"/>
      <c r="T506" s="30"/>
    </row>
    <row r="507" spans="1:20" x14ac:dyDescent="0.2">
      <c r="A507" s="23"/>
      <c r="B507" s="24"/>
      <c r="C507" s="24"/>
      <c r="D507" s="25"/>
      <c r="E507" s="26"/>
      <c r="F507" s="27"/>
      <c r="G507" s="23"/>
      <c r="H507" s="23"/>
      <c r="I507" s="23"/>
      <c r="J507" s="23"/>
      <c r="K507" s="23"/>
      <c r="L507" s="23"/>
      <c r="M507" s="23"/>
      <c r="N507" s="23"/>
      <c r="O507" s="28"/>
      <c r="P507" s="23"/>
      <c r="Q507" s="29"/>
      <c r="R507" s="23"/>
      <c r="S507" s="30"/>
      <c r="T507" s="30"/>
    </row>
    <row r="508" spans="1:20" x14ac:dyDescent="0.2">
      <c r="A508" s="23"/>
      <c r="B508" s="24"/>
      <c r="C508" s="24"/>
      <c r="D508" s="25"/>
      <c r="E508" s="26"/>
      <c r="F508" s="27"/>
      <c r="G508" s="23"/>
      <c r="H508" s="23"/>
      <c r="I508" s="23"/>
      <c r="J508" s="23"/>
      <c r="K508" s="23"/>
      <c r="L508" s="23"/>
      <c r="M508" s="23"/>
      <c r="N508" s="23"/>
      <c r="O508" s="28"/>
      <c r="P508" s="23"/>
      <c r="Q508" s="29"/>
      <c r="R508" s="23"/>
      <c r="S508" s="30"/>
      <c r="T508" s="30"/>
    </row>
    <row r="509" spans="1:20" x14ac:dyDescent="0.2">
      <c r="A509" s="23"/>
      <c r="B509" s="24"/>
      <c r="C509" s="24"/>
      <c r="D509" s="25"/>
      <c r="E509" s="26"/>
      <c r="F509" s="27"/>
      <c r="G509" s="23"/>
      <c r="H509" s="23"/>
      <c r="I509" s="23"/>
      <c r="J509" s="23"/>
      <c r="K509" s="23"/>
      <c r="L509" s="23"/>
      <c r="M509" s="23"/>
      <c r="N509" s="23"/>
      <c r="O509" s="28"/>
      <c r="P509" s="23"/>
      <c r="Q509" s="29"/>
      <c r="R509" s="23"/>
      <c r="S509" s="30"/>
      <c r="T509" s="30"/>
    </row>
    <row r="510" spans="1:20" x14ac:dyDescent="0.2">
      <c r="A510" s="23"/>
      <c r="B510" s="24"/>
      <c r="C510" s="24"/>
      <c r="D510" s="25"/>
      <c r="E510" s="26"/>
      <c r="F510" s="27"/>
      <c r="G510" s="23"/>
      <c r="H510" s="23"/>
      <c r="I510" s="23"/>
      <c r="J510" s="23"/>
      <c r="K510" s="23"/>
      <c r="L510" s="23"/>
      <c r="M510" s="23"/>
      <c r="N510" s="23"/>
      <c r="O510" s="28"/>
      <c r="P510" s="23"/>
      <c r="Q510" s="29"/>
      <c r="R510" s="23"/>
      <c r="S510" s="30"/>
      <c r="T510" s="30"/>
    </row>
    <row r="511" spans="1:20" x14ac:dyDescent="0.2">
      <c r="A511" s="23"/>
      <c r="B511" s="24"/>
      <c r="C511" s="24"/>
      <c r="D511" s="25"/>
      <c r="E511" s="26"/>
      <c r="F511" s="27"/>
      <c r="G511" s="23"/>
      <c r="H511" s="23"/>
      <c r="I511" s="23"/>
      <c r="J511" s="23"/>
      <c r="K511" s="23"/>
      <c r="L511" s="23"/>
      <c r="M511" s="23"/>
      <c r="N511" s="23"/>
      <c r="O511" s="28"/>
      <c r="P511" s="23"/>
      <c r="Q511" s="29"/>
      <c r="R511" s="23"/>
      <c r="S511" s="30"/>
      <c r="T511" s="30"/>
    </row>
    <row r="512" spans="1:20" x14ac:dyDescent="0.2">
      <c r="A512" s="23"/>
      <c r="B512" s="24"/>
      <c r="C512" s="24"/>
      <c r="D512" s="25"/>
      <c r="E512" s="26"/>
      <c r="F512" s="27"/>
      <c r="G512" s="23"/>
      <c r="H512" s="23"/>
      <c r="I512" s="23"/>
      <c r="J512" s="23"/>
      <c r="K512" s="23"/>
      <c r="L512" s="23"/>
      <c r="M512" s="23"/>
      <c r="N512" s="23"/>
      <c r="O512" s="28"/>
      <c r="P512" s="23"/>
      <c r="Q512" s="29"/>
      <c r="R512" s="23"/>
      <c r="S512" s="30"/>
      <c r="T512" s="30"/>
    </row>
    <row r="513" spans="1:20" x14ac:dyDescent="0.2">
      <c r="A513" s="23"/>
      <c r="B513" s="24"/>
      <c r="C513" s="24"/>
      <c r="D513" s="25"/>
      <c r="E513" s="26"/>
      <c r="F513" s="27"/>
      <c r="G513" s="23"/>
      <c r="H513" s="23"/>
      <c r="I513" s="23"/>
      <c r="J513" s="23"/>
      <c r="K513" s="23"/>
      <c r="L513" s="23"/>
      <c r="M513" s="23"/>
      <c r="N513" s="23"/>
      <c r="O513" s="28"/>
      <c r="P513" s="23"/>
      <c r="Q513" s="29"/>
      <c r="R513" s="23"/>
      <c r="S513" s="30"/>
      <c r="T513" s="30"/>
    </row>
    <row r="514" spans="1:20" x14ac:dyDescent="0.2">
      <c r="A514" s="23"/>
      <c r="B514" s="24"/>
      <c r="C514" s="24"/>
      <c r="D514" s="25"/>
      <c r="E514" s="26"/>
      <c r="F514" s="27"/>
      <c r="G514" s="23"/>
      <c r="H514" s="23"/>
      <c r="I514" s="23"/>
      <c r="J514" s="23"/>
      <c r="K514" s="23"/>
      <c r="L514" s="23"/>
      <c r="M514" s="23"/>
      <c r="N514" s="23"/>
      <c r="O514" s="28"/>
      <c r="P514" s="23"/>
      <c r="Q514" s="29"/>
      <c r="R514" s="23"/>
      <c r="S514" s="30"/>
      <c r="T514" s="30"/>
    </row>
    <row r="515" spans="1:20" x14ac:dyDescent="0.2">
      <c r="A515" s="23"/>
      <c r="B515" s="24"/>
      <c r="C515" s="24"/>
      <c r="D515" s="25"/>
      <c r="E515" s="26"/>
      <c r="F515" s="27"/>
      <c r="G515" s="23"/>
      <c r="H515" s="23"/>
      <c r="I515" s="23"/>
      <c r="J515" s="23"/>
      <c r="K515" s="23"/>
      <c r="L515" s="23"/>
      <c r="M515" s="23"/>
      <c r="N515" s="23"/>
      <c r="O515" s="28"/>
      <c r="P515" s="23"/>
      <c r="Q515" s="29"/>
      <c r="R515" s="23"/>
      <c r="S515" s="30"/>
      <c r="T515" s="30"/>
    </row>
    <row r="516" spans="1:20" x14ac:dyDescent="0.2">
      <c r="A516" s="23"/>
      <c r="B516" s="24"/>
      <c r="C516" s="24"/>
      <c r="D516" s="25"/>
      <c r="E516" s="26"/>
      <c r="F516" s="27"/>
      <c r="G516" s="23"/>
      <c r="H516" s="23"/>
      <c r="I516" s="23"/>
      <c r="J516" s="23"/>
      <c r="K516" s="23"/>
      <c r="L516" s="23"/>
      <c r="M516" s="23"/>
      <c r="N516" s="23"/>
      <c r="O516" s="28"/>
      <c r="P516" s="23"/>
      <c r="Q516" s="29"/>
      <c r="R516" s="23"/>
      <c r="S516" s="30"/>
      <c r="T516" s="30"/>
    </row>
    <row r="517" spans="1:20" x14ac:dyDescent="0.2">
      <c r="A517" s="23"/>
      <c r="B517" s="24"/>
      <c r="C517" s="24"/>
      <c r="D517" s="25"/>
      <c r="E517" s="26"/>
      <c r="F517" s="27"/>
      <c r="G517" s="23"/>
      <c r="H517" s="23"/>
      <c r="I517" s="23"/>
      <c r="J517" s="23"/>
      <c r="K517" s="23"/>
      <c r="L517" s="23"/>
      <c r="M517" s="23"/>
      <c r="N517" s="23"/>
      <c r="O517" s="28"/>
      <c r="P517" s="23"/>
      <c r="Q517" s="29"/>
      <c r="R517" s="23"/>
      <c r="S517" s="30"/>
      <c r="T517" s="30"/>
    </row>
    <row r="518" spans="1:20" x14ac:dyDescent="0.2">
      <c r="A518" s="23"/>
      <c r="B518" s="24"/>
      <c r="C518" s="24"/>
      <c r="D518" s="25"/>
      <c r="E518" s="26"/>
      <c r="F518" s="27"/>
      <c r="G518" s="23"/>
      <c r="H518" s="23"/>
      <c r="I518" s="23"/>
      <c r="J518" s="23"/>
      <c r="K518" s="23"/>
      <c r="L518" s="23"/>
      <c r="M518" s="23"/>
      <c r="N518" s="23"/>
      <c r="O518" s="28"/>
      <c r="P518" s="23"/>
      <c r="Q518" s="29"/>
      <c r="R518" s="23"/>
      <c r="S518" s="30"/>
      <c r="T518" s="30"/>
    </row>
    <row r="519" spans="1:20" x14ac:dyDescent="0.2">
      <c r="A519" s="23"/>
      <c r="B519" s="24"/>
      <c r="C519" s="24"/>
      <c r="D519" s="25"/>
      <c r="E519" s="26"/>
      <c r="F519" s="27"/>
      <c r="G519" s="23"/>
      <c r="H519" s="23"/>
      <c r="I519" s="23"/>
      <c r="J519" s="23"/>
      <c r="K519" s="23"/>
      <c r="L519" s="23"/>
      <c r="M519" s="23"/>
      <c r="N519" s="23"/>
      <c r="O519" s="28"/>
      <c r="P519" s="23"/>
      <c r="Q519" s="29"/>
      <c r="R519" s="23"/>
      <c r="S519" s="30"/>
      <c r="T519" s="30"/>
    </row>
    <row r="520" spans="1:20" x14ac:dyDescent="0.2">
      <c r="A520" s="23"/>
      <c r="B520" s="24"/>
      <c r="C520" s="24"/>
      <c r="D520" s="25"/>
      <c r="E520" s="26"/>
      <c r="F520" s="27"/>
      <c r="G520" s="23"/>
      <c r="H520" s="23"/>
      <c r="I520" s="23"/>
      <c r="J520" s="23"/>
      <c r="K520" s="23"/>
      <c r="L520" s="23"/>
      <c r="M520" s="23"/>
      <c r="N520" s="23"/>
      <c r="O520" s="28"/>
      <c r="P520" s="23"/>
      <c r="Q520" s="29"/>
      <c r="R520" s="23"/>
      <c r="S520" s="30"/>
      <c r="T520" s="30"/>
    </row>
    <row r="521" spans="1:20" x14ac:dyDescent="0.2">
      <c r="A521" s="23"/>
      <c r="B521" s="24"/>
      <c r="C521" s="24"/>
      <c r="D521" s="25"/>
      <c r="E521" s="26"/>
      <c r="F521" s="27"/>
      <c r="G521" s="23"/>
      <c r="H521" s="23"/>
      <c r="I521" s="23"/>
      <c r="J521" s="23"/>
      <c r="K521" s="23"/>
      <c r="L521" s="23"/>
      <c r="M521" s="23"/>
      <c r="N521" s="23"/>
      <c r="O521" s="28"/>
      <c r="P521" s="23"/>
      <c r="Q521" s="29"/>
      <c r="R521" s="23"/>
      <c r="S521" s="30"/>
      <c r="T521" s="30"/>
    </row>
    <row r="522" spans="1:20" x14ac:dyDescent="0.2">
      <c r="A522" s="23"/>
      <c r="B522" s="24"/>
      <c r="C522" s="24"/>
      <c r="D522" s="25"/>
      <c r="E522" s="26"/>
      <c r="F522" s="27"/>
      <c r="G522" s="23"/>
      <c r="H522" s="23"/>
      <c r="I522" s="23"/>
      <c r="J522" s="23"/>
      <c r="K522" s="23"/>
      <c r="L522" s="23"/>
      <c r="M522" s="23"/>
      <c r="N522" s="23"/>
      <c r="O522" s="28"/>
      <c r="P522" s="23"/>
      <c r="Q522" s="29"/>
      <c r="R522" s="23"/>
      <c r="S522" s="30"/>
      <c r="T522" s="30"/>
    </row>
    <row r="523" spans="1:20" x14ac:dyDescent="0.2">
      <c r="A523" s="23"/>
      <c r="B523" s="24"/>
      <c r="C523" s="24"/>
      <c r="D523" s="25"/>
      <c r="E523" s="26"/>
      <c r="F523" s="27"/>
      <c r="G523" s="23"/>
      <c r="H523" s="23"/>
      <c r="I523" s="23"/>
      <c r="J523" s="23"/>
      <c r="K523" s="23"/>
      <c r="L523" s="23"/>
      <c r="M523" s="23"/>
      <c r="N523" s="23"/>
      <c r="O523" s="28"/>
      <c r="P523" s="23"/>
      <c r="Q523" s="29"/>
      <c r="R523" s="23"/>
      <c r="S523" s="30"/>
      <c r="T523" s="30"/>
    </row>
    <row r="524" spans="1:20" x14ac:dyDescent="0.2">
      <c r="A524" s="23"/>
      <c r="B524" s="24"/>
      <c r="C524" s="24"/>
      <c r="D524" s="25"/>
      <c r="E524" s="26"/>
      <c r="F524" s="27"/>
      <c r="G524" s="23"/>
      <c r="H524" s="23"/>
      <c r="I524" s="23"/>
      <c r="J524" s="23"/>
      <c r="K524" s="23"/>
      <c r="L524" s="23"/>
      <c r="M524" s="23"/>
      <c r="N524" s="23"/>
      <c r="O524" s="28"/>
      <c r="P524" s="23"/>
      <c r="Q524" s="29"/>
      <c r="R524" s="23"/>
      <c r="S524" s="30"/>
      <c r="T524" s="30"/>
    </row>
    <row r="525" spans="1:20" x14ac:dyDescent="0.2">
      <c r="A525" s="23"/>
      <c r="B525" s="24"/>
      <c r="C525" s="24"/>
      <c r="D525" s="25"/>
      <c r="E525" s="26"/>
      <c r="F525" s="27"/>
      <c r="G525" s="23"/>
      <c r="H525" s="23"/>
      <c r="I525" s="23"/>
      <c r="J525" s="23"/>
      <c r="K525" s="23"/>
      <c r="L525" s="23"/>
      <c r="M525" s="23"/>
      <c r="N525" s="23"/>
      <c r="O525" s="28"/>
      <c r="P525" s="23"/>
      <c r="Q525" s="29"/>
      <c r="R525" s="23"/>
      <c r="S525" s="30"/>
      <c r="T525" s="30"/>
    </row>
    <row r="526" spans="1:20" x14ac:dyDescent="0.2">
      <c r="A526" s="23"/>
      <c r="B526" s="24"/>
      <c r="C526" s="24"/>
      <c r="D526" s="25"/>
      <c r="E526" s="26"/>
      <c r="F526" s="27"/>
      <c r="G526" s="23"/>
      <c r="H526" s="23"/>
      <c r="I526" s="23"/>
      <c r="J526" s="23"/>
      <c r="K526" s="23"/>
      <c r="L526" s="23"/>
      <c r="M526" s="23"/>
      <c r="N526" s="23"/>
      <c r="O526" s="28"/>
      <c r="P526" s="23"/>
      <c r="Q526" s="29"/>
      <c r="R526" s="23"/>
      <c r="S526" s="30"/>
      <c r="T526" s="30"/>
    </row>
    <row r="527" spans="1:20" x14ac:dyDescent="0.2">
      <c r="A527" s="23"/>
      <c r="B527" s="24"/>
      <c r="C527" s="24"/>
      <c r="D527" s="25"/>
      <c r="E527" s="26"/>
      <c r="F527" s="27"/>
      <c r="G527" s="23"/>
      <c r="H527" s="23"/>
      <c r="I527" s="23"/>
      <c r="J527" s="23"/>
      <c r="K527" s="23"/>
      <c r="L527" s="23"/>
      <c r="M527" s="23"/>
      <c r="N527" s="23"/>
      <c r="O527" s="28"/>
      <c r="P527" s="23"/>
      <c r="Q527" s="29"/>
      <c r="R527" s="23"/>
      <c r="S527" s="30"/>
      <c r="T527" s="30"/>
    </row>
    <row r="528" spans="1:20" x14ac:dyDescent="0.2">
      <c r="A528" s="23"/>
      <c r="B528" s="24"/>
      <c r="C528" s="24"/>
      <c r="D528" s="25"/>
      <c r="E528" s="26"/>
      <c r="F528" s="27"/>
      <c r="G528" s="23"/>
      <c r="H528" s="23"/>
      <c r="I528" s="23"/>
      <c r="J528" s="23"/>
      <c r="K528" s="23"/>
      <c r="L528" s="23"/>
      <c r="M528" s="23"/>
      <c r="N528" s="23"/>
      <c r="O528" s="28"/>
      <c r="P528" s="23"/>
      <c r="Q528" s="29"/>
      <c r="R528" s="23"/>
      <c r="S528" s="30"/>
      <c r="T528" s="30"/>
    </row>
    <row r="529" spans="1:20" x14ac:dyDescent="0.2">
      <c r="A529" s="23"/>
      <c r="B529" s="24"/>
      <c r="C529" s="24"/>
      <c r="D529" s="25"/>
      <c r="E529" s="26"/>
      <c r="F529" s="27"/>
      <c r="G529" s="23"/>
      <c r="H529" s="23"/>
      <c r="I529" s="23"/>
      <c r="J529" s="23"/>
      <c r="K529" s="23"/>
      <c r="L529" s="23"/>
      <c r="M529" s="23"/>
      <c r="N529" s="23"/>
      <c r="O529" s="28"/>
      <c r="P529" s="23"/>
      <c r="Q529" s="29"/>
      <c r="R529" s="23"/>
      <c r="S529" s="30"/>
      <c r="T529" s="30"/>
    </row>
    <row r="530" spans="1:20" x14ac:dyDescent="0.2">
      <c r="A530" s="23"/>
      <c r="B530" s="24"/>
      <c r="C530" s="24"/>
      <c r="D530" s="25"/>
      <c r="E530" s="26"/>
      <c r="F530" s="27"/>
      <c r="G530" s="23"/>
      <c r="H530" s="23"/>
      <c r="I530" s="23"/>
      <c r="J530" s="23"/>
      <c r="K530" s="23"/>
      <c r="L530" s="23"/>
      <c r="M530" s="23"/>
      <c r="N530" s="23"/>
      <c r="O530" s="28"/>
      <c r="P530" s="23"/>
      <c r="Q530" s="29"/>
      <c r="R530" s="23"/>
      <c r="S530" s="30"/>
      <c r="T530" s="30"/>
    </row>
    <row r="531" spans="1:20" x14ac:dyDescent="0.2">
      <c r="A531" s="23"/>
      <c r="B531" s="24"/>
      <c r="C531" s="24"/>
      <c r="D531" s="25"/>
      <c r="E531" s="26"/>
      <c r="F531" s="27"/>
      <c r="G531" s="23"/>
      <c r="H531" s="23"/>
      <c r="I531" s="23"/>
      <c r="J531" s="23"/>
      <c r="K531" s="23"/>
      <c r="L531" s="23"/>
      <c r="M531" s="23"/>
      <c r="N531" s="23"/>
      <c r="O531" s="28"/>
      <c r="P531" s="23"/>
      <c r="Q531" s="29"/>
      <c r="R531" s="23"/>
      <c r="S531" s="30"/>
      <c r="T531" s="30"/>
    </row>
    <row r="532" spans="1:20" x14ac:dyDescent="0.2">
      <c r="A532" s="23"/>
      <c r="B532" s="24"/>
      <c r="C532" s="24"/>
      <c r="D532" s="25"/>
      <c r="E532" s="26"/>
      <c r="F532" s="27"/>
      <c r="G532" s="23"/>
      <c r="H532" s="23"/>
      <c r="I532" s="23"/>
      <c r="J532" s="23"/>
      <c r="K532" s="23"/>
      <c r="L532" s="23"/>
      <c r="M532" s="23"/>
      <c r="N532" s="23"/>
      <c r="O532" s="28"/>
      <c r="P532" s="23"/>
      <c r="Q532" s="29"/>
      <c r="R532" s="23"/>
      <c r="S532" s="30"/>
      <c r="T532" s="30"/>
    </row>
    <row r="533" spans="1:20" x14ac:dyDescent="0.2">
      <c r="A533" s="23"/>
      <c r="B533" s="24"/>
      <c r="C533" s="24"/>
      <c r="D533" s="25"/>
      <c r="E533" s="26"/>
      <c r="F533" s="27"/>
      <c r="G533" s="23"/>
      <c r="H533" s="23"/>
      <c r="I533" s="23"/>
      <c r="J533" s="23"/>
      <c r="K533" s="23"/>
      <c r="L533" s="23"/>
      <c r="M533" s="23"/>
      <c r="N533" s="23"/>
      <c r="O533" s="28"/>
      <c r="P533" s="23"/>
      <c r="Q533" s="29"/>
      <c r="R533" s="23"/>
      <c r="S533" s="30"/>
      <c r="T533" s="30"/>
    </row>
    <row r="534" spans="1:20" x14ac:dyDescent="0.2">
      <c r="A534" s="23"/>
      <c r="B534" s="24"/>
      <c r="C534" s="24"/>
      <c r="D534" s="25"/>
      <c r="E534" s="26"/>
      <c r="F534" s="27"/>
      <c r="G534" s="23"/>
      <c r="H534" s="23"/>
      <c r="I534" s="23"/>
      <c r="J534" s="23"/>
      <c r="K534" s="23"/>
      <c r="L534" s="23"/>
      <c r="M534" s="23"/>
      <c r="N534" s="23"/>
      <c r="O534" s="28"/>
      <c r="P534" s="23"/>
      <c r="Q534" s="29"/>
      <c r="R534" s="23"/>
      <c r="S534" s="30"/>
      <c r="T534" s="30"/>
    </row>
    <row r="535" spans="1:20" x14ac:dyDescent="0.2">
      <c r="A535" s="23"/>
      <c r="B535" s="24"/>
      <c r="C535" s="24"/>
      <c r="D535" s="25"/>
      <c r="E535" s="26"/>
      <c r="F535" s="27"/>
      <c r="G535" s="23"/>
      <c r="H535" s="23"/>
      <c r="I535" s="23"/>
      <c r="J535" s="23"/>
      <c r="K535" s="23"/>
      <c r="L535" s="23"/>
      <c r="M535" s="23"/>
      <c r="N535" s="23"/>
      <c r="O535" s="28"/>
      <c r="P535" s="23"/>
      <c r="Q535" s="29"/>
      <c r="R535" s="23"/>
      <c r="S535" s="30"/>
      <c r="T535" s="30"/>
    </row>
    <row r="536" spans="1:20" x14ac:dyDescent="0.2">
      <c r="A536" s="23"/>
      <c r="B536" s="24"/>
      <c r="C536" s="24"/>
      <c r="D536" s="25"/>
      <c r="E536" s="26"/>
      <c r="F536" s="27"/>
      <c r="G536" s="23"/>
      <c r="H536" s="23"/>
      <c r="I536" s="23"/>
      <c r="J536" s="23"/>
      <c r="K536" s="23"/>
      <c r="L536" s="23"/>
      <c r="M536" s="23"/>
      <c r="N536" s="23"/>
      <c r="O536" s="28"/>
      <c r="P536" s="23"/>
      <c r="Q536" s="29"/>
      <c r="R536" s="23"/>
      <c r="S536" s="30"/>
      <c r="T536" s="30"/>
    </row>
    <row r="537" spans="1:20" x14ac:dyDescent="0.2">
      <c r="A537" s="23"/>
      <c r="B537" s="24"/>
      <c r="C537" s="24"/>
      <c r="D537" s="25"/>
      <c r="E537" s="26"/>
      <c r="F537" s="27"/>
      <c r="G537" s="23"/>
      <c r="H537" s="23"/>
      <c r="I537" s="23"/>
      <c r="J537" s="23"/>
      <c r="K537" s="23"/>
      <c r="L537" s="23"/>
      <c r="M537" s="23"/>
      <c r="N537" s="23"/>
      <c r="O537" s="28"/>
      <c r="P537" s="23"/>
      <c r="Q537" s="29"/>
      <c r="R537" s="23"/>
      <c r="S537" s="30"/>
      <c r="T537" s="30"/>
    </row>
    <row r="538" spans="1:20" x14ac:dyDescent="0.2">
      <c r="A538" s="23"/>
      <c r="B538" s="24"/>
      <c r="C538" s="24"/>
      <c r="D538" s="25"/>
      <c r="E538" s="26"/>
      <c r="F538" s="27"/>
      <c r="G538" s="23"/>
      <c r="H538" s="23"/>
      <c r="I538" s="23"/>
      <c r="J538" s="23"/>
      <c r="K538" s="23"/>
      <c r="L538" s="23"/>
      <c r="M538" s="23"/>
      <c r="N538" s="23"/>
      <c r="O538" s="28"/>
      <c r="P538" s="23"/>
      <c r="Q538" s="29"/>
      <c r="R538" s="23"/>
      <c r="S538" s="30"/>
      <c r="T538" s="30"/>
    </row>
    <row r="539" spans="1:20" x14ac:dyDescent="0.2">
      <c r="A539" s="23"/>
      <c r="B539" s="24"/>
      <c r="C539" s="24"/>
      <c r="D539" s="25"/>
      <c r="E539" s="26"/>
      <c r="F539" s="27"/>
      <c r="G539" s="23"/>
      <c r="H539" s="23"/>
      <c r="I539" s="23"/>
      <c r="J539" s="23"/>
      <c r="K539" s="23"/>
      <c r="L539" s="23"/>
      <c r="M539" s="23"/>
      <c r="N539" s="23"/>
      <c r="O539" s="28"/>
      <c r="P539" s="23"/>
      <c r="Q539" s="29"/>
      <c r="R539" s="23"/>
      <c r="S539" s="30"/>
      <c r="T539" s="30"/>
    </row>
    <row r="540" spans="1:20" x14ac:dyDescent="0.2">
      <c r="A540" s="23"/>
      <c r="B540" s="24"/>
      <c r="C540" s="24"/>
      <c r="D540" s="25"/>
      <c r="E540" s="26"/>
      <c r="F540" s="27"/>
      <c r="G540" s="23"/>
      <c r="H540" s="23"/>
      <c r="I540" s="23"/>
      <c r="J540" s="23"/>
      <c r="K540" s="23"/>
      <c r="L540" s="23"/>
      <c r="M540" s="23"/>
      <c r="N540" s="23"/>
      <c r="O540" s="28"/>
      <c r="P540" s="23"/>
      <c r="Q540" s="29"/>
      <c r="R540" s="23"/>
      <c r="S540" s="30"/>
      <c r="T540" s="30"/>
    </row>
    <row r="541" spans="1:20" x14ac:dyDescent="0.2">
      <c r="A541" s="23"/>
      <c r="B541" s="24"/>
      <c r="C541" s="24"/>
      <c r="D541" s="25"/>
      <c r="E541" s="26"/>
      <c r="F541" s="27"/>
      <c r="G541" s="23"/>
      <c r="H541" s="23"/>
      <c r="I541" s="23"/>
      <c r="J541" s="23"/>
      <c r="K541" s="23"/>
      <c r="L541" s="23"/>
      <c r="M541" s="23"/>
      <c r="N541" s="23"/>
      <c r="O541" s="28"/>
      <c r="P541" s="23"/>
      <c r="Q541" s="29"/>
      <c r="R541" s="23"/>
      <c r="S541" s="30"/>
      <c r="T541" s="30"/>
    </row>
    <row r="542" spans="1:20" x14ac:dyDescent="0.2">
      <c r="A542" s="23"/>
      <c r="B542" s="24"/>
      <c r="C542" s="24"/>
      <c r="D542" s="25"/>
      <c r="E542" s="26"/>
      <c r="F542" s="27"/>
      <c r="G542" s="23"/>
      <c r="H542" s="23"/>
      <c r="I542" s="23"/>
      <c r="J542" s="23"/>
      <c r="K542" s="23"/>
      <c r="L542" s="23"/>
      <c r="M542" s="23"/>
      <c r="N542" s="23"/>
      <c r="O542" s="28"/>
      <c r="P542" s="23"/>
      <c r="Q542" s="29"/>
      <c r="R542" s="23"/>
      <c r="S542" s="30"/>
      <c r="T542" s="30"/>
    </row>
    <row r="543" spans="1:20" x14ac:dyDescent="0.2">
      <c r="A543" s="23"/>
      <c r="B543" s="24"/>
      <c r="C543" s="24"/>
      <c r="D543" s="25"/>
      <c r="E543" s="26"/>
      <c r="F543" s="27"/>
      <c r="G543" s="23"/>
      <c r="H543" s="23"/>
      <c r="I543" s="23"/>
      <c r="J543" s="23"/>
      <c r="K543" s="23"/>
      <c r="L543" s="23"/>
      <c r="M543" s="23"/>
      <c r="N543" s="23"/>
      <c r="O543" s="28"/>
      <c r="P543" s="23"/>
      <c r="Q543" s="29"/>
      <c r="R543" s="23"/>
      <c r="S543" s="30"/>
      <c r="T543" s="30"/>
    </row>
    <row r="544" spans="1:20" x14ac:dyDescent="0.2">
      <c r="A544" s="23"/>
      <c r="B544" s="24"/>
      <c r="C544" s="24"/>
      <c r="D544" s="25"/>
      <c r="E544" s="26"/>
      <c r="F544" s="27"/>
      <c r="G544" s="23"/>
      <c r="H544" s="23"/>
      <c r="I544" s="23"/>
      <c r="J544" s="23"/>
      <c r="K544" s="23"/>
      <c r="L544" s="23"/>
      <c r="M544" s="23"/>
      <c r="N544" s="23"/>
      <c r="O544" s="28"/>
      <c r="P544" s="23"/>
      <c r="Q544" s="29"/>
      <c r="R544" s="23"/>
      <c r="S544" s="30"/>
      <c r="T544" s="30"/>
    </row>
    <row r="545" spans="1:20" x14ac:dyDescent="0.2">
      <c r="A545" s="23"/>
      <c r="B545" s="24"/>
      <c r="C545" s="24"/>
      <c r="D545" s="25"/>
      <c r="E545" s="26"/>
      <c r="F545" s="27"/>
      <c r="G545" s="23"/>
      <c r="H545" s="23"/>
      <c r="I545" s="23"/>
      <c r="J545" s="23"/>
      <c r="K545" s="23"/>
      <c r="L545" s="23"/>
      <c r="M545" s="23"/>
      <c r="N545" s="23"/>
      <c r="O545" s="28"/>
      <c r="P545" s="23"/>
      <c r="Q545" s="29"/>
      <c r="R545" s="23"/>
      <c r="S545" s="30"/>
      <c r="T545" s="30"/>
    </row>
    <row r="546" spans="1:20" x14ac:dyDescent="0.2">
      <c r="A546" s="23"/>
      <c r="B546" s="24"/>
      <c r="C546" s="24"/>
      <c r="D546" s="25"/>
      <c r="E546" s="26"/>
      <c r="F546" s="27"/>
      <c r="G546" s="23"/>
      <c r="H546" s="23"/>
      <c r="I546" s="23"/>
      <c r="J546" s="23"/>
      <c r="K546" s="23"/>
      <c r="L546" s="23"/>
      <c r="M546" s="23"/>
      <c r="N546" s="23"/>
      <c r="O546" s="28"/>
      <c r="P546" s="23"/>
      <c r="Q546" s="29"/>
      <c r="R546" s="23"/>
      <c r="S546" s="30"/>
      <c r="T546" s="30"/>
    </row>
    <row r="547" spans="1:20" x14ac:dyDescent="0.2">
      <c r="A547" s="23"/>
      <c r="B547" s="24"/>
      <c r="C547" s="24"/>
      <c r="D547" s="25"/>
      <c r="E547" s="26"/>
      <c r="F547" s="27"/>
      <c r="G547" s="23"/>
      <c r="H547" s="23"/>
      <c r="I547" s="23"/>
      <c r="J547" s="23"/>
      <c r="K547" s="23"/>
      <c r="L547" s="23"/>
      <c r="M547" s="23"/>
      <c r="N547" s="23"/>
      <c r="O547" s="28"/>
      <c r="P547" s="23"/>
      <c r="Q547" s="29"/>
      <c r="R547" s="23"/>
      <c r="S547" s="30"/>
      <c r="T547" s="30"/>
    </row>
    <row r="548" spans="1:20" x14ac:dyDescent="0.2">
      <c r="A548" s="23"/>
      <c r="B548" s="24"/>
      <c r="C548" s="24"/>
      <c r="D548" s="25"/>
      <c r="E548" s="26"/>
      <c r="F548" s="27"/>
      <c r="G548" s="23"/>
      <c r="H548" s="23"/>
      <c r="I548" s="23"/>
      <c r="J548" s="23"/>
      <c r="K548" s="23"/>
      <c r="L548" s="23"/>
      <c r="M548" s="23"/>
      <c r="N548" s="23"/>
      <c r="O548" s="28"/>
      <c r="P548" s="23"/>
      <c r="Q548" s="29"/>
      <c r="R548" s="23"/>
      <c r="S548" s="30"/>
      <c r="T548" s="30"/>
    </row>
    <row r="549" spans="1:20" x14ac:dyDescent="0.2">
      <c r="A549" s="23"/>
      <c r="B549" s="24"/>
      <c r="C549" s="24"/>
      <c r="D549" s="25"/>
      <c r="E549" s="26"/>
      <c r="F549" s="27"/>
      <c r="G549" s="23"/>
      <c r="H549" s="23"/>
      <c r="I549" s="23"/>
      <c r="J549" s="23"/>
      <c r="K549" s="23"/>
      <c r="L549" s="23"/>
      <c r="M549" s="23"/>
      <c r="N549" s="23"/>
      <c r="O549" s="28"/>
      <c r="P549" s="23"/>
      <c r="Q549" s="29"/>
      <c r="R549" s="23"/>
      <c r="S549" s="30"/>
      <c r="T549" s="30"/>
    </row>
    <row r="550" spans="1:20" x14ac:dyDescent="0.2">
      <c r="A550" s="23"/>
      <c r="B550" s="24"/>
      <c r="C550" s="24"/>
      <c r="D550" s="25"/>
      <c r="E550" s="26"/>
      <c r="F550" s="27"/>
      <c r="G550" s="23"/>
      <c r="H550" s="23"/>
      <c r="I550" s="23"/>
      <c r="J550" s="23"/>
      <c r="K550" s="23"/>
      <c r="L550" s="23"/>
      <c r="M550" s="23"/>
      <c r="N550" s="23"/>
      <c r="O550" s="28"/>
      <c r="P550" s="23"/>
      <c r="Q550" s="29"/>
      <c r="R550" s="23"/>
      <c r="S550" s="30"/>
      <c r="T550" s="30"/>
    </row>
    <row r="551" spans="1:20" x14ac:dyDescent="0.2">
      <c r="A551" s="23"/>
      <c r="B551" s="24"/>
      <c r="C551" s="24"/>
      <c r="D551" s="25"/>
      <c r="E551" s="26"/>
      <c r="F551" s="27"/>
      <c r="G551" s="23"/>
      <c r="H551" s="23"/>
      <c r="I551" s="23"/>
      <c r="J551" s="23"/>
      <c r="K551" s="23"/>
      <c r="L551" s="23"/>
      <c r="M551" s="23"/>
      <c r="N551" s="23"/>
      <c r="O551" s="28"/>
      <c r="P551" s="23"/>
      <c r="Q551" s="29"/>
      <c r="R551" s="23"/>
      <c r="S551" s="30"/>
      <c r="T551" s="30"/>
    </row>
    <row r="552" spans="1:20" x14ac:dyDescent="0.2">
      <c r="A552" s="23"/>
      <c r="B552" s="24"/>
      <c r="C552" s="24"/>
      <c r="D552" s="25"/>
      <c r="E552" s="26"/>
      <c r="F552" s="27"/>
      <c r="G552" s="23"/>
      <c r="H552" s="23"/>
      <c r="I552" s="23"/>
      <c r="J552" s="23"/>
      <c r="K552" s="23"/>
      <c r="L552" s="23"/>
      <c r="M552" s="23"/>
      <c r="N552" s="23"/>
      <c r="O552" s="28"/>
      <c r="P552" s="23"/>
      <c r="Q552" s="29"/>
      <c r="R552" s="23"/>
      <c r="S552" s="30"/>
      <c r="T552" s="30"/>
    </row>
    <row r="553" spans="1:20" x14ac:dyDescent="0.2">
      <c r="A553" s="23"/>
      <c r="B553" s="24"/>
      <c r="C553" s="24"/>
      <c r="D553" s="25"/>
      <c r="E553" s="26"/>
      <c r="F553" s="27"/>
      <c r="G553" s="23"/>
      <c r="H553" s="23"/>
      <c r="I553" s="23"/>
      <c r="J553" s="23"/>
      <c r="K553" s="23"/>
      <c r="L553" s="23"/>
      <c r="M553" s="23"/>
      <c r="N553" s="23"/>
      <c r="O553" s="28"/>
      <c r="P553" s="23"/>
      <c r="Q553" s="29"/>
      <c r="R553" s="23"/>
      <c r="S553" s="30"/>
      <c r="T553" s="30"/>
    </row>
    <row r="554" spans="1:20" x14ac:dyDescent="0.2">
      <c r="A554" s="23"/>
      <c r="B554" s="24"/>
      <c r="C554" s="24"/>
      <c r="D554" s="25"/>
      <c r="E554" s="26"/>
      <c r="F554" s="27"/>
      <c r="G554" s="23"/>
      <c r="H554" s="23"/>
      <c r="I554" s="23"/>
      <c r="J554" s="23"/>
      <c r="K554" s="23"/>
      <c r="L554" s="23"/>
      <c r="M554" s="23"/>
      <c r="N554" s="23"/>
      <c r="O554" s="28"/>
      <c r="P554" s="23"/>
      <c r="Q554" s="29"/>
      <c r="R554" s="23"/>
      <c r="S554" s="30"/>
      <c r="T554" s="30"/>
    </row>
    <row r="555" spans="1:20" x14ac:dyDescent="0.2">
      <c r="A555" s="23"/>
      <c r="B555" s="24"/>
      <c r="C555" s="24"/>
      <c r="D555" s="25"/>
      <c r="E555" s="26"/>
      <c r="F555" s="27"/>
      <c r="G555" s="23"/>
      <c r="H555" s="23"/>
      <c r="I555" s="23"/>
      <c r="J555" s="23"/>
      <c r="K555" s="23"/>
      <c r="L555" s="23"/>
      <c r="M555" s="23"/>
      <c r="N555" s="23"/>
      <c r="O555" s="28"/>
      <c r="P555" s="23"/>
      <c r="Q555" s="29"/>
      <c r="R555" s="23"/>
      <c r="S555" s="30"/>
      <c r="T555" s="30"/>
    </row>
    <row r="556" spans="1:20" x14ac:dyDescent="0.2">
      <c r="A556" s="23"/>
      <c r="B556" s="24"/>
      <c r="C556" s="24"/>
      <c r="D556" s="25"/>
      <c r="E556" s="26"/>
      <c r="F556" s="27"/>
      <c r="G556" s="23"/>
      <c r="H556" s="23"/>
      <c r="I556" s="23"/>
      <c r="J556" s="23"/>
      <c r="K556" s="23"/>
      <c r="L556" s="23"/>
      <c r="M556" s="23"/>
      <c r="N556" s="23"/>
      <c r="O556" s="28"/>
      <c r="P556" s="23"/>
      <c r="Q556" s="29"/>
      <c r="R556" s="23"/>
      <c r="S556" s="30"/>
      <c r="T556" s="30"/>
    </row>
    <row r="557" spans="1:20" x14ac:dyDescent="0.2">
      <c r="A557" s="23"/>
      <c r="B557" s="24"/>
      <c r="C557" s="24"/>
      <c r="D557" s="25"/>
      <c r="E557" s="26"/>
      <c r="F557" s="27"/>
      <c r="G557" s="23"/>
      <c r="H557" s="23"/>
      <c r="I557" s="23"/>
      <c r="J557" s="23"/>
      <c r="K557" s="23"/>
      <c r="L557" s="23"/>
      <c r="M557" s="23"/>
      <c r="N557" s="23"/>
      <c r="O557" s="28"/>
      <c r="P557" s="23"/>
      <c r="Q557" s="29"/>
      <c r="R557" s="23"/>
      <c r="S557" s="30"/>
      <c r="T557" s="30"/>
    </row>
    <row r="558" spans="1:20" x14ac:dyDescent="0.2">
      <c r="A558" s="23"/>
      <c r="B558" s="24"/>
      <c r="C558" s="24"/>
      <c r="D558" s="25"/>
      <c r="E558" s="26"/>
      <c r="F558" s="27"/>
      <c r="G558" s="23"/>
      <c r="H558" s="23"/>
      <c r="I558" s="23"/>
      <c r="J558" s="23"/>
      <c r="K558" s="23"/>
      <c r="L558" s="23"/>
      <c r="M558" s="23"/>
      <c r="N558" s="23"/>
      <c r="O558" s="28"/>
      <c r="P558" s="23"/>
      <c r="Q558" s="29"/>
      <c r="R558" s="23"/>
      <c r="S558" s="30"/>
      <c r="T558" s="30"/>
    </row>
    <row r="559" spans="1:20" x14ac:dyDescent="0.2">
      <c r="A559" s="23"/>
      <c r="B559" s="24"/>
      <c r="C559" s="24"/>
      <c r="D559" s="25"/>
      <c r="E559" s="26"/>
      <c r="F559" s="27"/>
      <c r="G559" s="23"/>
      <c r="H559" s="23"/>
      <c r="I559" s="23"/>
      <c r="J559" s="23"/>
      <c r="K559" s="23"/>
      <c r="L559" s="23"/>
      <c r="M559" s="23"/>
      <c r="N559" s="23"/>
      <c r="O559" s="28"/>
      <c r="P559" s="23"/>
      <c r="Q559" s="29"/>
      <c r="R559" s="23"/>
      <c r="S559" s="30"/>
      <c r="T559" s="30"/>
    </row>
    <row r="560" spans="1:20" x14ac:dyDescent="0.2">
      <c r="A560" s="23"/>
      <c r="B560" s="24"/>
      <c r="C560" s="24"/>
      <c r="D560" s="25"/>
      <c r="E560" s="26"/>
      <c r="F560" s="27"/>
      <c r="G560" s="23"/>
      <c r="H560" s="23"/>
      <c r="I560" s="23"/>
      <c r="J560" s="23"/>
      <c r="K560" s="23"/>
      <c r="L560" s="23"/>
      <c r="M560" s="23"/>
      <c r="N560" s="23"/>
      <c r="O560" s="28"/>
      <c r="P560" s="23"/>
      <c r="Q560" s="29"/>
      <c r="R560" s="23"/>
      <c r="S560" s="30"/>
      <c r="T560" s="30"/>
    </row>
    <row r="561" spans="1:20" x14ac:dyDescent="0.2">
      <c r="A561" s="23"/>
      <c r="B561" s="24"/>
      <c r="C561" s="24"/>
      <c r="D561" s="25"/>
      <c r="E561" s="26"/>
      <c r="F561" s="27"/>
      <c r="G561" s="23"/>
      <c r="H561" s="23"/>
      <c r="I561" s="23"/>
      <c r="J561" s="23"/>
      <c r="K561" s="23"/>
      <c r="L561" s="23"/>
      <c r="M561" s="23"/>
      <c r="N561" s="23"/>
      <c r="O561" s="28"/>
      <c r="P561" s="23"/>
      <c r="Q561" s="29"/>
      <c r="R561" s="23"/>
      <c r="S561" s="30"/>
      <c r="T561" s="30"/>
    </row>
    <row r="562" spans="1:20" x14ac:dyDescent="0.2">
      <c r="A562" s="23"/>
      <c r="B562" s="24"/>
      <c r="C562" s="24"/>
      <c r="D562" s="25"/>
      <c r="E562" s="26"/>
      <c r="F562" s="27"/>
      <c r="G562" s="23"/>
      <c r="H562" s="23"/>
      <c r="I562" s="23"/>
      <c r="J562" s="23"/>
      <c r="K562" s="23"/>
      <c r="L562" s="23"/>
      <c r="M562" s="23"/>
      <c r="N562" s="23"/>
      <c r="O562" s="28"/>
      <c r="P562" s="23"/>
      <c r="Q562" s="29"/>
      <c r="R562" s="23"/>
      <c r="S562" s="30"/>
      <c r="T562" s="30"/>
    </row>
    <row r="563" spans="1:20" x14ac:dyDescent="0.2">
      <c r="A563" s="23"/>
      <c r="B563" s="24"/>
      <c r="C563" s="24"/>
      <c r="D563" s="25"/>
      <c r="E563" s="26"/>
      <c r="F563" s="27"/>
      <c r="G563" s="23"/>
      <c r="H563" s="23"/>
      <c r="I563" s="23"/>
      <c r="J563" s="23"/>
      <c r="K563" s="23"/>
      <c r="L563" s="23"/>
      <c r="M563" s="23"/>
      <c r="N563" s="23"/>
      <c r="O563" s="28"/>
      <c r="P563" s="23"/>
      <c r="Q563" s="29"/>
      <c r="R563" s="23"/>
      <c r="S563" s="30"/>
      <c r="T563" s="30"/>
    </row>
    <row r="564" spans="1:20" x14ac:dyDescent="0.2">
      <c r="A564" s="23"/>
      <c r="B564" s="24"/>
      <c r="C564" s="24"/>
      <c r="D564" s="25"/>
      <c r="E564" s="26"/>
      <c r="F564" s="27"/>
      <c r="G564" s="23"/>
      <c r="H564" s="23"/>
      <c r="I564" s="23"/>
      <c r="J564" s="23"/>
      <c r="K564" s="23"/>
      <c r="L564" s="23"/>
      <c r="M564" s="23"/>
      <c r="N564" s="23"/>
      <c r="O564" s="28"/>
      <c r="P564" s="23"/>
      <c r="Q564" s="29"/>
      <c r="R564" s="23"/>
      <c r="S564" s="30"/>
      <c r="T564" s="30"/>
    </row>
    <row r="565" spans="1:20" x14ac:dyDescent="0.2">
      <c r="A565" s="23"/>
      <c r="B565" s="24"/>
      <c r="C565" s="24"/>
      <c r="D565" s="25"/>
      <c r="E565" s="26"/>
      <c r="F565" s="27"/>
      <c r="G565" s="23"/>
      <c r="H565" s="23"/>
      <c r="I565" s="23"/>
      <c r="J565" s="23"/>
      <c r="K565" s="23"/>
      <c r="L565" s="23"/>
      <c r="M565" s="23"/>
      <c r="N565" s="23"/>
      <c r="O565" s="28"/>
      <c r="P565" s="23"/>
      <c r="Q565" s="29"/>
      <c r="R565" s="23"/>
      <c r="S565" s="30"/>
      <c r="T565" s="30"/>
    </row>
    <row r="566" spans="1:20" x14ac:dyDescent="0.2">
      <c r="A566" s="23"/>
      <c r="B566" s="24"/>
      <c r="C566" s="24"/>
      <c r="D566" s="25"/>
      <c r="E566" s="26"/>
      <c r="F566" s="27"/>
      <c r="G566" s="23"/>
      <c r="H566" s="23"/>
      <c r="I566" s="23"/>
      <c r="J566" s="23"/>
      <c r="K566" s="23"/>
      <c r="L566" s="23"/>
      <c r="M566" s="23"/>
      <c r="N566" s="23"/>
      <c r="O566" s="28"/>
      <c r="P566" s="23"/>
      <c r="Q566" s="29"/>
      <c r="R566" s="23"/>
      <c r="S566" s="30"/>
      <c r="T566" s="30"/>
    </row>
    <row r="567" spans="1:20" x14ac:dyDescent="0.2">
      <c r="A567" s="23"/>
      <c r="B567" s="24"/>
      <c r="C567" s="24"/>
      <c r="D567" s="25"/>
      <c r="E567" s="26"/>
      <c r="F567" s="27"/>
      <c r="G567" s="23"/>
      <c r="H567" s="23"/>
      <c r="I567" s="23"/>
      <c r="J567" s="23"/>
      <c r="K567" s="23"/>
      <c r="L567" s="23"/>
      <c r="M567" s="23"/>
      <c r="N567" s="23"/>
      <c r="O567" s="28"/>
      <c r="P567" s="23"/>
      <c r="Q567" s="29"/>
      <c r="R567" s="23"/>
      <c r="S567" s="30"/>
      <c r="T567" s="30"/>
    </row>
    <row r="568" spans="1:20" x14ac:dyDescent="0.2">
      <c r="A568" s="23"/>
      <c r="B568" s="24"/>
      <c r="C568" s="24"/>
      <c r="D568" s="25"/>
      <c r="E568" s="26"/>
      <c r="F568" s="27"/>
      <c r="G568" s="23"/>
      <c r="H568" s="23"/>
      <c r="I568" s="23"/>
      <c r="J568" s="23"/>
      <c r="K568" s="23"/>
      <c r="L568" s="23"/>
      <c r="M568" s="23"/>
      <c r="N568" s="23"/>
      <c r="O568" s="28"/>
      <c r="P568" s="23"/>
      <c r="Q568" s="29"/>
      <c r="R568" s="23"/>
      <c r="S568" s="30"/>
      <c r="T568" s="30"/>
    </row>
    <row r="569" spans="1:20" x14ac:dyDescent="0.2">
      <c r="A569" s="23"/>
      <c r="B569" s="24"/>
      <c r="C569" s="24"/>
      <c r="D569" s="25"/>
      <c r="E569" s="26"/>
      <c r="F569" s="27"/>
      <c r="G569" s="23"/>
      <c r="H569" s="23"/>
      <c r="I569" s="23"/>
      <c r="J569" s="23"/>
      <c r="K569" s="23"/>
      <c r="L569" s="23"/>
      <c r="M569" s="23"/>
      <c r="N569" s="23"/>
      <c r="O569" s="28"/>
      <c r="P569" s="23"/>
      <c r="Q569" s="29"/>
      <c r="R569" s="23"/>
      <c r="S569" s="30"/>
      <c r="T569" s="30"/>
    </row>
    <row r="570" spans="1:20" x14ac:dyDescent="0.2">
      <c r="A570" s="23"/>
      <c r="B570" s="24"/>
      <c r="C570" s="24"/>
      <c r="D570" s="25"/>
      <c r="E570" s="26"/>
      <c r="F570" s="27"/>
      <c r="G570" s="23"/>
      <c r="H570" s="23"/>
      <c r="I570" s="23"/>
      <c r="J570" s="23"/>
      <c r="K570" s="23"/>
      <c r="L570" s="23"/>
      <c r="M570" s="23"/>
      <c r="N570" s="23"/>
      <c r="O570" s="28"/>
      <c r="P570" s="23"/>
      <c r="Q570" s="29"/>
      <c r="R570" s="23"/>
      <c r="S570" s="30"/>
      <c r="T570" s="30"/>
    </row>
    <row r="571" spans="1:20" x14ac:dyDescent="0.2">
      <c r="A571" s="23"/>
      <c r="B571" s="24"/>
      <c r="C571" s="24"/>
      <c r="D571" s="25"/>
      <c r="E571" s="26"/>
      <c r="F571" s="27"/>
      <c r="G571" s="23"/>
      <c r="H571" s="23"/>
      <c r="I571" s="23"/>
      <c r="J571" s="23"/>
      <c r="K571" s="23"/>
      <c r="L571" s="23"/>
      <c r="M571" s="23"/>
      <c r="N571" s="23"/>
      <c r="O571" s="28"/>
      <c r="P571" s="23"/>
      <c r="Q571" s="29"/>
      <c r="R571" s="23"/>
      <c r="S571" s="30"/>
      <c r="T571" s="30"/>
    </row>
    <row r="572" spans="1:20" x14ac:dyDescent="0.2">
      <c r="A572" s="23"/>
      <c r="B572" s="24"/>
      <c r="C572" s="24"/>
      <c r="D572" s="25"/>
      <c r="E572" s="26"/>
      <c r="F572" s="27"/>
      <c r="G572" s="23"/>
      <c r="H572" s="23"/>
      <c r="I572" s="23"/>
      <c r="J572" s="23"/>
      <c r="K572" s="23"/>
      <c r="L572" s="23"/>
      <c r="M572" s="23"/>
      <c r="N572" s="23"/>
      <c r="O572" s="28"/>
      <c r="P572" s="23"/>
      <c r="Q572" s="29"/>
      <c r="R572" s="23"/>
      <c r="S572" s="30"/>
      <c r="T572" s="30"/>
    </row>
    <row r="573" spans="1:20" x14ac:dyDescent="0.2">
      <c r="A573" s="23"/>
      <c r="B573" s="24"/>
      <c r="C573" s="24"/>
      <c r="D573" s="25"/>
      <c r="E573" s="26"/>
      <c r="F573" s="27"/>
      <c r="G573" s="23"/>
      <c r="H573" s="23"/>
      <c r="I573" s="23"/>
      <c r="J573" s="23"/>
      <c r="K573" s="23"/>
      <c r="L573" s="23"/>
      <c r="M573" s="23"/>
      <c r="N573" s="23"/>
      <c r="O573" s="28"/>
      <c r="P573" s="23"/>
      <c r="Q573" s="29"/>
      <c r="R573" s="23"/>
      <c r="S573" s="30"/>
      <c r="T573" s="30"/>
    </row>
    <row r="574" spans="1:20" x14ac:dyDescent="0.2">
      <c r="A574" s="23"/>
      <c r="B574" s="24"/>
      <c r="C574" s="24"/>
      <c r="D574" s="25"/>
      <c r="E574" s="26"/>
      <c r="F574" s="27"/>
      <c r="G574" s="23"/>
      <c r="H574" s="23"/>
      <c r="I574" s="23"/>
      <c r="J574" s="23"/>
      <c r="K574" s="23"/>
      <c r="L574" s="23"/>
      <c r="M574" s="23"/>
      <c r="N574" s="23"/>
      <c r="O574" s="28"/>
      <c r="P574" s="23"/>
      <c r="Q574" s="29"/>
      <c r="R574" s="23"/>
      <c r="S574" s="30"/>
      <c r="T574" s="30"/>
    </row>
    <row r="575" spans="1:20" x14ac:dyDescent="0.2">
      <c r="A575" s="23"/>
      <c r="B575" s="24"/>
      <c r="C575" s="24"/>
      <c r="D575" s="25"/>
      <c r="E575" s="26"/>
      <c r="F575" s="27"/>
      <c r="G575" s="23"/>
      <c r="H575" s="23"/>
      <c r="I575" s="23"/>
      <c r="J575" s="23"/>
      <c r="K575" s="23"/>
      <c r="L575" s="23"/>
      <c r="M575" s="23"/>
      <c r="N575" s="23"/>
      <c r="O575" s="28"/>
      <c r="P575" s="23"/>
      <c r="Q575" s="29"/>
      <c r="R575" s="23"/>
      <c r="S575" s="30"/>
      <c r="T575" s="30"/>
    </row>
    <row r="576" spans="1:20" x14ac:dyDescent="0.2">
      <c r="A576" s="23"/>
      <c r="B576" s="24"/>
      <c r="C576" s="24"/>
      <c r="D576" s="25"/>
      <c r="E576" s="26"/>
      <c r="F576" s="27"/>
      <c r="G576" s="23"/>
      <c r="H576" s="23"/>
      <c r="I576" s="23"/>
      <c r="J576" s="23"/>
      <c r="K576" s="23"/>
      <c r="L576" s="23"/>
      <c r="M576" s="23"/>
      <c r="N576" s="23"/>
      <c r="O576" s="28"/>
      <c r="P576" s="23"/>
      <c r="Q576" s="29"/>
      <c r="R576" s="23"/>
      <c r="S576" s="30"/>
      <c r="T576" s="30"/>
    </row>
    <row r="577" spans="1:20" x14ac:dyDescent="0.2">
      <c r="A577" s="23"/>
      <c r="B577" s="24"/>
      <c r="C577" s="24"/>
      <c r="D577" s="25"/>
      <c r="E577" s="26"/>
      <c r="F577" s="27"/>
      <c r="G577" s="23"/>
      <c r="H577" s="23"/>
      <c r="I577" s="23"/>
      <c r="J577" s="23"/>
      <c r="K577" s="23"/>
      <c r="L577" s="23"/>
      <c r="M577" s="23"/>
      <c r="N577" s="23"/>
      <c r="O577" s="28"/>
      <c r="P577" s="23"/>
      <c r="Q577" s="29"/>
      <c r="R577" s="23"/>
      <c r="S577" s="30"/>
      <c r="T577" s="30"/>
    </row>
    <row r="578" spans="1:20" x14ac:dyDescent="0.2">
      <c r="A578" s="23"/>
      <c r="B578" s="24"/>
      <c r="C578" s="24"/>
      <c r="D578" s="25"/>
      <c r="E578" s="26"/>
      <c r="F578" s="27"/>
      <c r="G578" s="23"/>
      <c r="H578" s="23"/>
      <c r="I578" s="23"/>
      <c r="J578" s="23"/>
      <c r="K578" s="23"/>
      <c r="L578" s="23"/>
      <c r="M578" s="23"/>
      <c r="N578" s="23"/>
      <c r="O578" s="28"/>
      <c r="P578" s="23"/>
      <c r="Q578" s="29"/>
      <c r="R578" s="23"/>
      <c r="S578" s="30"/>
      <c r="T578" s="30"/>
    </row>
    <row r="579" spans="1:20" x14ac:dyDescent="0.2">
      <c r="A579" s="23"/>
      <c r="B579" s="24"/>
      <c r="C579" s="24"/>
      <c r="D579" s="25"/>
      <c r="E579" s="26"/>
      <c r="F579" s="27"/>
      <c r="G579" s="23"/>
      <c r="H579" s="23"/>
      <c r="I579" s="23"/>
      <c r="J579" s="23"/>
      <c r="K579" s="23"/>
      <c r="L579" s="23"/>
      <c r="M579" s="23"/>
      <c r="N579" s="23"/>
      <c r="O579" s="28"/>
      <c r="P579" s="23"/>
      <c r="Q579" s="29"/>
      <c r="R579" s="23"/>
      <c r="S579" s="30"/>
      <c r="T579" s="30"/>
    </row>
    <row r="580" spans="1:20" x14ac:dyDescent="0.2">
      <c r="A580" s="23"/>
      <c r="B580" s="24"/>
      <c r="C580" s="24"/>
      <c r="D580" s="25"/>
      <c r="E580" s="26"/>
      <c r="F580" s="27"/>
      <c r="G580" s="23"/>
      <c r="H580" s="23"/>
      <c r="I580" s="23"/>
      <c r="J580" s="23"/>
      <c r="K580" s="23"/>
      <c r="L580" s="23"/>
      <c r="M580" s="23"/>
      <c r="N580" s="23"/>
      <c r="O580" s="28"/>
      <c r="P580" s="23"/>
      <c r="Q580" s="29"/>
      <c r="R580" s="23"/>
      <c r="S580" s="30"/>
      <c r="T580" s="30"/>
    </row>
    <row r="581" spans="1:20" x14ac:dyDescent="0.2">
      <c r="A581" s="23"/>
      <c r="B581" s="24"/>
      <c r="C581" s="24"/>
      <c r="D581" s="25"/>
      <c r="E581" s="26"/>
      <c r="F581" s="27"/>
      <c r="G581" s="23"/>
      <c r="H581" s="23"/>
      <c r="I581" s="23"/>
      <c r="J581" s="23"/>
      <c r="K581" s="23"/>
      <c r="L581" s="23"/>
      <c r="M581" s="23"/>
      <c r="N581" s="23"/>
      <c r="O581" s="28"/>
      <c r="P581" s="23"/>
      <c r="Q581" s="29"/>
      <c r="R581" s="23"/>
      <c r="S581" s="30"/>
      <c r="T581" s="30"/>
    </row>
    <row r="582" spans="1:20" x14ac:dyDescent="0.2">
      <c r="A582" s="23"/>
      <c r="B582" s="24"/>
      <c r="C582" s="24"/>
      <c r="D582" s="25"/>
      <c r="E582" s="26"/>
      <c r="F582" s="27"/>
      <c r="G582" s="23"/>
      <c r="H582" s="23"/>
      <c r="I582" s="23"/>
      <c r="J582" s="23"/>
      <c r="K582" s="23"/>
      <c r="L582" s="23"/>
      <c r="M582" s="23"/>
      <c r="N582" s="23"/>
      <c r="O582" s="28"/>
      <c r="P582" s="23"/>
      <c r="Q582" s="29"/>
      <c r="R582" s="23"/>
      <c r="S582" s="30"/>
      <c r="T582" s="30"/>
    </row>
    <row r="583" spans="1:20" x14ac:dyDescent="0.2">
      <c r="A583" s="23"/>
      <c r="B583" s="24"/>
      <c r="C583" s="24"/>
      <c r="D583" s="25"/>
      <c r="E583" s="26"/>
      <c r="F583" s="27"/>
      <c r="G583" s="23"/>
      <c r="H583" s="23"/>
      <c r="I583" s="23"/>
      <c r="J583" s="23"/>
      <c r="K583" s="23"/>
      <c r="L583" s="23"/>
      <c r="M583" s="23"/>
      <c r="N583" s="23"/>
      <c r="O583" s="28"/>
      <c r="P583" s="23"/>
      <c r="Q583" s="29"/>
      <c r="R583" s="23"/>
      <c r="S583" s="30"/>
      <c r="T583" s="30"/>
    </row>
    <row r="584" spans="1:20" x14ac:dyDescent="0.2">
      <c r="A584" s="23"/>
      <c r="B584" s="24"/>
      <c r="C584" s="24"/>
      <c r="D584" s="25"/>
      <c r="E584" s="26"/>
      <c r="F584" s="27"/>
      <c r="G584" s="23"/>
      <c r="H584" s="23"/>
      <c r="I584" s="23"/>
      <c r="J584" s="23"/>
      <c r="K584" s="23"/>
      <c r="L584" s="23"/>
      <c r="M584" s="23"/>
      <c r="N584" s="23"/>
      <c r="O584" s="28"/>
      <c r="P584" s="23"/>
      <c r="Q584" s="29"/>
      <c r="R584" s="23"/>
      <c r="S584" s="30"/>
      <c r="T584" s="30"/>
    </row>
    <row r="585" spans="1:20" x14ac:dyDescent="0.2">
      <c r="A585" s="23"/>
      <c r="B585" s="24"/>
      <c r="C585" s="24"/>
      <c r="D585" s="25"/>
      <c r="E585" s="26"/>
      <c r="F585" s="27"/>
      <c r="G585" s="23"/>
      <c r="H585" s="23"/>
      <c r="I585" s="23"/>
      <c r="J585" s="23"/>
      <c r="K585" s="23"/>
      <c r="L585" s="23"/>
      <c r="M585" s="23"/>
      <c r="N585" s="23"/>
      <c r="O585" s="28"/>
      <c r="P585" s="23"/>
      <c r="Q585" s="29"/>
      <c r="R585" s="23"/>
      <c r="S585" s="30"/>
      <c r="T585" s="30"/>
    </row>
    <row r="586" spans="1:20" x14ac:dyDescent="0.2">
      <c r="A586" s="23"/>
      <c r="B586" s="24"/>
      <c r="C586" s="24"/>
      <c r="D586" s="25"/>
      <c r="E586" s="26"/>
      <c r="F586" s="27"/>
      <c r="G586" s="23"/>
      <c r="H586" s="23"/>
      <c r="I586" s="23"/>
      <c r="J586" s="23"/>
      <c r="K586" s="23"/>
      <c r="L586" s="23"/>
      <c r="M586" s="23"/>
      <c r="N586" s="23"/>
      <c r="O586" s="28"/>
      <c r="P586" s="23"/>
      <c r="Q586" s="29"/>
      <c r="R586" s="23"/>
      <c r="S586" s="30"/>
      <c r="T586" s="30"/>
    </row>
    <row r="587" spans="1:20" x14ac:dyDescent="0.2">
      <c r="A587" s="23"/>
      <c r="B587" s="24"/>
      <c r="C587" s="24"/>
      <c r="D587" s="25"/>
      <c r="E587" s="26"/>
      <c r="F587" s="27"/>
      <c r="G587" s="23"/>
      <c r="H587" s="23"/>
      <c r="I587" s="23"/>
      <c r="J587" s="23"/>
      <c r="K587" s="23"/>
      <c r="L587" s="23"/>
      <c r="M587" s="23"/>
      <c r="N587" s="23"/>
      <c r="O587" s="28"/>
      <c r="P587" s="23"/>
      <c r="Q587" s="29"/>
      <c r="R587" s="23"/>
      <c r="S587" s="30"/>
      <c r="T587" s="30"/>
    </row>
    <row r="588" spans="1:20" x14ac:dyDescent="0.2">
      <c r="A588" s="23"/>
      <c r="B588" s="24"/>
      <c r="C588" s="24"/>
      <c r="D588" s="25"/>
      <c r="E588" s="26"/>
      <c r="F588" s="27"/>
      <c r="G588" s="23"/>
      <c r="H588" s="23"/>
      <c r="I588" s="23"/>
      <c r="J588" s="23"/>
      <c r="K588" s="23"/>
      <c r="L588" s="23"/>
      <c r="M588" s="23"/>
      <c r="N588" s="23"/>
      <c r="O588" s="28"/>
      <c r="P588" s="23"/>
      <c r="Q588" s="29"/>
      <c r="R588" s="23"/>
      <c r="S588" s="30"/>
      <c r="T588" s="30"/>
    </row>
    <row r="589" spans="1:20" x14ac:dyDescent="0.2">
      <c r="A589" s="23"/>
      <c r="B589" s="24"/>
      <c r="C589" s="24"/>
      <c r="D589" s="25"/>
      <c r="E589" s="26"/>
      <c r="F589" s="27"/>
      <c r="G589" s="23"/>
      <c r="H589" s="23"/>
      <c r="I589" s="23"/>
      <c r="J589" s="23"/>
      <c r="K589" s="23"/>
      <c r="L589" s="23"/>
      <c r="M589" s="23"/>
      <c r="N589" s="23"/>
      <c r="O589" s="28"/>
      <c r="P589" s="23"/>
      <c r="Q589" s="29"/>
      <c r="R589" s="23"/>
      <c r="S589" s="30"/>
      <c r="T589" s="30"/>
    </row>
    <row r="590" spans="1:20" x14ac:dyDescent="0.2">
      <c r="A590" s="23"/>
      <c r="B590" s="24"/>
      <c r="C590" s="24"/>
      <c r="D590" s="25"/>
      <c r="E590" s="26"/>
      <c r="F590" s="27"/>
      <c r="G590" s="23"/>
      <c r="H590" s="23"/>
      <c r="I590" s="23"/>
      <c r="J590" s="23"/>
      <c r="K590" s="23"/>
      <c r="L590" s="23"/>
      <c r="M590" s="23"/>
      <c r="N590" s="23"/>
      <c r="O590" s="28"/>
      <c r="P590" s="23"/>
      <c r="Q590" s="29"/>
      <c r="R590" s="23"/>
      <c r="S590" s="30"/>
      <c r="T590" s="30"/>
    </row>
    <row r="591" spans="1:20" x14ac:dyDescent="0.2">
      <c r="A591" s="23"/>
      <c r="B591" s="24"/>
      <c r="C591" s="24"/>
      <c r="D591" s="25"/>
      <c r="E591" s="26"/>
      <c r="F591" s="27"/>
      <c r="G591" s="23"/>
      <c r="H591" s="23"/>
      <c r="I591" s="23"/>
      <c r="J591" s="23"/>
      <c r="K591" s="23"/>
      <c r="L591" s="23"/>
      <c r="M591" s="23"/>
      <c r="N591" s="23"/>
      <c r="O591" s="28"/>
      <c r="P591" s="23"/>
      <c r="Q591" s="29"/>
      <c r="R591" s="23"/>
      <c r="S591" s="30"/>
      <c r="T591" s="30"/>
    </row>
    <row r="592" spans="1:20" x14ac:dyDescent="0.2">
      <c r="A592" s="23"/>
      <c r="B592" s="24"/>
      <c r="C592" s="24"/>
      <c r="D592" s="25"/>
      <c r="E592" s="26"/>
      <c r="F592" s="27"/>
      <c r="G592" s="23"/>
      <c r="H592" s="23"/>
      <c r="I592" s="23"/>
      <c r="J592" s="23"/>
      <c r="K592" s="23"/>
      <c r="L592" s="23"/>
      <c r="M592" s="23"/>
      <c r="N592" s="23"/>
      <c r="O592" s="28"/>
      <c r="P592" s="23"/>
      <c r="Q592" s="29"/>
      <c r="R592" s="23"/>
      <c r="S592" s="30"/>
      <c r="T592" s="30"/>
    </row>
    <row r="593" spans="1:20" x14ac:dyDescent="0.2">
      <c r="A593" s="23"/>
      <c r="B593" s="24"/>
      <c r="C593" s="24"/>
      <c r="D593" s="25"/>
      <c r="E593" s="26"/>
      <c r="F593" s="27"/>
      <c r="G593" s="23"/>
      <c r="H593" s="23"/>
      <c r="I593" s="23"/>
      <c r="J593" s="23"/>
      <c r="K593" s="23"/>
      <c r="L593" s="23"/>
      <c r="M593" s="23"/>
      <c r="N593" s="23"/>
      <c r="O593" s="28"/>
      <c r="P593" s="23"/>
      <c r="Q593" s="29"/>
      <c r="R593" s="23"/>
      <c r="S593" s="30"/>
      <c r="T593" s="30"/>
    </row>
    <row r="594" spans="1:20" x14ac:dyDescent="0.2">
      <c r="A594" s="23"/>
      <c r="B594" s="24"/>
      <c r="C594" s="24"/>
      <c r="D594" s="25"/>
      <c r="E594" s="26"/>
      <c r="F594" s="27"/>
      <c r="G594" s="23"/>
      <c r="H594" s="23"/>
      <c r="I594" s="23"/>
      <c r="J594" s="23"/>
      <c r="K594" s="23"/>
      <c r="L594" s="23"/>
      <c r="M594" s="23"/>
      <c r="N594" s="23"/>
      <c r="O594" s="28"/>
      <c r="P594" s="23"/>
      <c r="Q594" s="29"/>
      <c r="R594" s="23"/>
      <c r="S594" s="30"/>
      <c r="T594" s="30"/>
    </row>
    <row r="595" spans="1:20" x14ac:dyDescent="0.2">
      <c r="A595" s="23"/>
      <c r="B595" s="24"/>
      <c r="C595" s="24"/>
      <c r="D595" s="25"/>
      <c r="E595" s="26"/>
      <c r="F595" s="27"/>
      <c r="G595" s="23"/>
      <c r="H595" s="23"/>
      <c r="I595" s="23"/>
      <c r="J595" s="23"/>
      <c r="K595" s="23"/>
      <c r="L595" s="23"/>
      <c r="M595" s="23"/>
      <c r="N595" s="23"/>
      <c r="O595" s="28"/>
      <c r="P595" s="23"/>
      <c r="Q595" s="29"/>
      <c r="R595" s="23"/>
      <c r="S595" s="30"/>
      <c r="T595" s="30"/>
    </row>
    <row r="596" spans="1:20" x14ac:dyDescent="0.2">
      <c r="A596" s="23"/>
      <c r="B596" s="24"/>
      <c r="C596" s="24"/>
      <c r="D596" s="25"/>
      <c r="E596" s="26"/>
      <c r="F596" s="27"/>
      <c r="G596" s="23"/>
      <c r="H596" s="23"/>
      <c r="I596" s="23"/>
      <c r="J596" s="23"/>
      <c r="K596" s="23"/>
      <c r="L596" s="23"/>
      <c r="M596" s="23"/>
      <c r="N596" s="23"/>
      <c r="O596" s="28"/>
      <c r="P596" s="23"/>
      <c r="Q596" s="29"/>
      <c r="R596" s="23"/>
      <c r="S596" s="30"/>
      <c r="T596" s="30"/>
    </row>
    <row r="597" spans="1:20" x14ac:dyDescent="0.2">
      <c r="A597" s="23"/>
      <c r="B597" s="24"/>
      <c r="C597" s="24"/>
      <c r="D597" s="25"/>
      <c r="E597" s="26"/>
      <c r="F597" s="27"/>
      <c r="G597" s="23"/>
      <c r="H597" s="23"/>
      <c r="I597" s="23"/>
      <c r="J597" s="23"/>
      <c r="K597" s="23"/>
      <c r="L597" s="23"/>
      <c r="M597" s="23"/>
      <c r="N597" s="23"/>
      <c r="O597" s="28"/>
      <c r="P597" s="23"/>
      <c r="Q597" s="29"/>
      <c r="R597" s="23"/>
      <c r="S597" s="30"/>
      <c r="T597" s="30"/>
    </row>
    <row r="598" spans="1:20" x14ac:dyDescent="0.2">
      <c r="A598" s="23"/>
      <c r="B598" s="24"/>
      <c r="C598" s="24"/>
      <c r="D598" s="25"/>
      <c r="E598" s="26"/>
      <c r="F598" s="27"/>
      <c r="G598" s="23"/>
      <c r="H598" s="23"/>
      <c r="I598" s="23"/>
      <c r="J598" s="23"/>
      <c r="K598" s="23"/>
      <c r="L598" s="23"/>
      <c r="M598" s="23"/>
      <c r="N598" s="23"/>
      <c r="O598" s="28"/>
      <c r="P598" s="23"/>
      <c r="Q598" s="29"/>
      <c r="R598" s="23"/>
      <c r="S598" s="30"/>
      <c r="T598" s="30"/>
    </row>
    <row r="599" spans="1:20" x14ac:dyDescent="0.2">
      <c r="A599" s="23"/>
      <c r="B599" s="24"/>
      <c r="C599" s="24"/>
      <c r="D599" s="25"/>
      <c r="E599" s="26"/>
      <c r="F599" s="27"/>
      <c r="G599" s="23"/>
      <c r="H599" s="23"/>
      <c r="I599" s="23"/>
      <c r="J599" s="23"/>
      <c r="K599" s="23"/>
      <c r="L599" s="23"/>
      <c r="M599" s="23"/>
      <c r="N599" s="23"/>
      <c r="O599" s="28"/>
      <c r="P599" s="23"/>
      <c r="Q599" s="29"/>
      <c r="R599" s="23"/>
      <c r="S599" s="30"/>
      <c r="T599" s="30"/>
    </row>
    <row r="600" spans="1:20" x14ac:dyDescent="0.2">
      <c r="A600" s="23"/>
      <c r="B600" s="24"/>
      <c r="C600" s="24"/>
      <c r="D600" s="25"/>
      <c r="E600" s="26"/>
      <c r="F600" s="27"/>
      <c r="G600" s="23"/>
      <c r="H600" s="23"/>
      <c r="I600" s="23"/>
      <c r="J600" s="23"/>
      <c r="K600" s="23"/>
      <c r="L600" s="23"/>
      <c r="M600" s="23"/>
      <c r="N600" s="23"/>
      <c r="O600" s="28"/>
      <c r="P600" s="23"/>
      <c r="Q600" s="29"/>
      <c r="R600" s="23"/>
      <c r="S600" s="30"/>
      <c r="T600" s="30"/>
    </row>
    <row r="601" spans="1:20" x14ac:dyDescent="0.2">
      <c r="A601" s="23"/>
      <c r="B601" s="24"/>
      <c r="C601" s="24"/>
      <c r="D601" s="25"/>
      <c r="E601" s="26"/>
      <c r="F601" s="27"/>
      <c r="G601" s="23"/>
      <c r="H601" s="23"/>
      <c r="I601" s="23"/>
      <c r="J601" s="23"/>
      <c r="K601" s="23"/>
      <c r="L601" s="23"/>
      <c r="M601" s="23"/>
      <c r="N601" s="23"/>
      <c r="O601" s="28"/>
      <c r="P601" s="23"/>
      <c r="Q601" s="29"/>
      <c r="R601" s="23"/>
      <c r="S601" s="30"/>
      <c r="T601" s="30"/>
    </row>
    <row r="602" spans="1:20" x14ac:dyDescent="0.2">
      <c r="A602" s="23"/>
      <c r="B602" s="24"/>
      <c r="C602" s="24"/>
      <c r="D602" s="25"/>
      <c r="E602" s="26"/>
      <c r="F602" s="27"/>
      <c r="G602" s="23"/>
      <c r="H602" s="23"/>
      <c r="I602" s="23"/>
      <c r="J602" s="23"/>
      <c r="K602" s="23"/>
      <c r="L602" s="23"/>
      <c r="M602" s="23"/>
      <c r="N602" s="23"/>
      <c r="O602" s="28"/>
      <c r="P602" s="23"/>
      <c r="Q602" s="29"/>
      <c r="R602" s="23"/>
      <c r="S602" s="30"/>
      <c r="T602" s="30"/>
    </row>
    <row r="603" spans="1:20" x14ac:dyDescent="0.2">
      <c r="A603" s="23"/>
      <c r="B603" s="24"/>
      <c r="C603" s="24"/>
      <c r="D603" s="25"/>
      <c r="E603" s="26"/>
      <c r="F603" s="27"/>
      <c r="G603" s="23"/>
      <c r="H603" s="23"/>
      <c r="I603" s="23"/>
      <c r="J603" s="23"/>
      <c r="K603" s="23"/>
      <c r="L603" s="23"/>
      <c r="M603" s="23"/>
      <c r="N603" s="23"/>
      <c r="O603" s="28"/>
      <c r="P603" s="23"/>
      <c r="Q603" s="29"/>
      <c r="R603" s="23"/>
      <c r="S603" s="30"/>
      <c r="T603" s="30"/>
    </row>
    <row r="604" spans="1:20" x14ac:dyDescent="0.2">
      <c r="A604" s="23"/>
      <c r="B604" s="24"/>
      <c r="C604" s="24"/>
      <c r="D604" s="25"/>
      <c r="E604" s="26"/>
      <c r="F604" s="27"/>
      <c r="G604" s="23"/>
      <c r="H604" s="23"/>
      <c r="I604" s="23"/>
      <c r="J604" s="23"/>
      <c r="K604" s="23"/>
      <c r="L604" s="23"/>
      <c r="M604" s="23"/>
      <c r="N604" s="23"/>
      <c r="O604" s="28"/>
      <c r="P604" s="23"/>
      <c r="Q604" s="29"/>
      <c r="R604" s="23"/>
      <c r="S604" s="30"/>
      <c r="T604" s="30"/>
    </row>
    <row r="605" spans="1:20" x14ac:dyDescent="0.2">
      <c r="A605" s="23"/>
      <c r="B605" s="24"/>
      <c r="C605" s="24"/>
      <c r="D605" s="25"/>
      <c r="E605" s="26"/>
      <c r="F605" s="27"/>
      <c r="G605" s="23"/>
      <c r="H605" s="23"/>
      <c r="I605" s="23"/>
      <c r="J605" s="23"/>
      <c r="K605" s="23"/>
      <c r="L605" s="23"/>
      <c r="M605" s="23"/>
      <c r="N605" s="23"/>
      <c r="O605" s="28"/>
      <c r="P605" s="23"/>
      <c r="Q605" s="29"/>
      <c r="R605" s="23"/>
      <c r="S605" s="30"/>
      <c r="T605" s="30"/>
    </row>
    <row r="606" spans="1:20" x14ac:dyDescent="0.2">
      <c r="A606" s="23"/>
      <c r="B606" s="24"/>
      <c r="C606" s="24"/>
      <c r="D606" s="25"/>
      <c r="E606" s="26"/>
      <c r="F606" s="27"/>
      <c r="G606" s="23"/>
      <c r="H606" s="23"/>
      <c r="I606" s="23"/>
      <c r="J606" s="23"/>
      <c r="K606" s="23"/>
      <c r="L606" s="23"/>
      <c r="M606" s="23"/>
      <c r="N606" s="23"/>
      <c r="O606" s="28"/>
      <c r="P606" s="23"/>
      <c r="Q606" s="29"/>
      <c r="R606" s="23"/>
      <c r="S606" s="30"/>
      <c r="T606" s="30"/>
    </row>
    <row r="607" spans="1:20" x14ac:dyDescent="0.2">
      <c r="A607" s="23"/>
      <c r="B607" s="24"/>
      <c r="C607" s="24"/>
      <c r="D607" s="25"/>
      <c r="E607" s="26"/>
      <c r="F607" s="27"/>
      <c r="G607" s="23"/>
      <c r="H607" s="23"/>
      <c r="I607" s="23"/>
      <c r="J607" s="23"/>
      <c r="K607" s="23"/>
      <c r="L607" s="23"/>
      <c r="M607" s="23"/>
      <c r="N607" s="23"/>
      <c r="O607" s="28"/>
      <c r="P607" s="23"/>
      <c r="Q607" s="29"/>
      <c r="R607" s="23"/>
      <c r="S607" s="30"/>
      <c r="T607" s="30"/>
    </row>
    <row r="608" spans="1:20" x14ac:dyDescent="0.2">
      <c r="A608" s="23"/>
      <c r="B608" s="24"/>
      <c r="C608" s="24"/>
      <c r="D608" s="25"/>
      <c r="E608" s="26"/>
      <c r="F608" s="27"/>
      <c r="G608" s="23"/>
      <c r="H608" s="23"/>
      <c r="I608" s="23"/>
      <c r="J608" s="23"/>
      <c r="K608" s="23"/>
      <c r="L608" s="23"/>
      <c r="M608" s="23"/>
      <c r="N608" s="23"/>
      <c r="O608" s="28"/>
      <c r="P608" s="23"/>
      <c r="Q608" s="29"/>
      <c r="R608" s="23"/>
      <c r="S608" s="30"/>
      <c r="T608" s="30"/>
    </row>
    <row r="609" spans="1:20" x14ac:dyDescent="0.2">
      <c r="A609" s="23"/>
      <c r="B609" s="24"/>
      <c r="C609" s="24"/>
      <c r="D609" s="25"/>
      <c r="E609" s="26"/>
      <c r="F609" s="27"/>
      <c r="G609" s="23"/>
      <c r="H609" s="23"/>
      <c r="I609" s="23"/>
      <c r="J609" s="23"/>
      <c r="K609" s="23"/>
      <c r="L609" s="23"/>
      <c r="M609" s="23"/>
      <c r="N609" s="23"/>
      <c r="O609" s="28"/>
      <c r="P609" s="23"/>
      <c r="Q609" s="29"/>
      <c r="R609" s="23"/>
      <c r="S609" s="30"/>
      <c r="T609" s="30"/>
    </row>
    <row r="610" spans="1:20" x14ac:dyDescent="0.2">
      <c r="A610" s="23"/>
      <c r="B610" s="24"/>
      <c r="C610" s="24"/>
      <c r="D610" s="25"/>
      <c r="E610" s="26"/>
      <c r="F610" s="27"/>
      <c r="G610" s="23"/>
      <c r="H610" s="23"/>
      <c r="I610" s="23"/>
      <c r="J610" s="23"/>
      <c r="K610" s="23"/>
      <c r="L610" s="23"/>
      <c r="M610" s="23"/>
      <c r="N610" s="23"/>
      <c r="O610" s="28"/>
      <c r="P610" s="23"/>
      <c r="Q610" s="29"/>
      <c r="R610" s="23"/>
      <c r="S610" s="30"/>
      <c r="T610" s="30"/>
    </row>
    <row r="611" spans="1:20" x14ac:dyDescent="0.2">
      <c r="A611" s="23"/>
      <c r="B611" s="24"/>
      <c r="C611" s="24"/>
      <c r="D611" s="25"/>
      <c r="E611" s="26"/>
      <c r="F611" s="27"/>
      <c r="G611" s="23"/>
      <c r="H611" s="23"/>
      <c r="I611" s="23"/>
      <c r="J611" s="23"/>
      <c r="K611" s="23"/>
      <c r="L611" s="23"/>
      <c r="M611" s="23"/>
      <c r="N611" s="23"/>
      <c r="O611" s="28"/>
      <c r="P611" s="23"/>
      <c r="Q611" s="29"/>
      <c r="R611" s="23"/>
      <c r="S611" s="30"/>
      <c r="T611" s="30"/>
    </row>
    <row r="612" spans="1:20" x14ac:dyDescent="0.2">
      <c r="A612" s="23"/>
      <c r="B612" s="24"/>
      <c r="C612" s="24"/>
      <c r="D612" s="25"/>
      <c r="E612" s="26"/>
      <c r="F612" s="27"/>
      <c r="G612" s="23"/>
      <c r="H612" s="23"/>
      <c r="I612" s="23"/>
      <c r="J612" s="23"/>
      <c r="K612" s="23"/>
      <c r="L612" s="23"/>
      <c r="M612" s="23"/>
      <c r="N612" s="23"/>
      <c r="O612" s="28"/>
      <c r="P612" s="23"/>
      <c r="Q612" s="29"/>
      <c r="R612" s="23"/>
      <c r="S612" s="30"/>
      <c r="T612" s="30"/>
    </row>
    <row r="613" spans="1:20" x14ac:dyDescent="0.2">
      <c r="A613" s="23"/>
      <c r="B613" s="24"/>
      <c r="C613" s="24"/>
      <c r="D613" s="25"/>
      <c r="E613" s="26"/>
      <c r="F613" s="27"/>
      <c r="G613" s="23"/>
      <c r="H613" s="23"/>
      <c r="I613" s="23"/>
      <c r="J613" s="23"/>
      <c r="K613" s="23"/>
      <c r="L613" s="23"/>
      <c r="M613" s="23"/>
      <c r="N613" s="23"/>
      <c r="O613" s="28"/>
      <c r="P613" s="23"/>
      <c r="Q613" s="29"/>
      <c r="R613" s="23"/>
      <c r="S613" s="30"/>
      <c r="T613" s="30"/>
    </row>
    <row r="614" spans="1:20" x14ac:dyDescent="0.2">
      <c r="A614" s="23"/>
      <c r="B614" s="24"/>
      <c r="C614" s="24"/>
      <c r="D614" s="25"/>
      <c r="E614" s="26"/>
      <c r="F614" s="27"/>
      <c r="G614" s="23"/>
      <c r="H614" s="23"/>
      <c r="I614" s="23"/>
      <c r="J614" s="23"/>
      <c r="K614" s="23"/>
      <c r="L614" s="23"/>
      <c r="M614" s="23"/>
      <c r="N614" s="23"/>
      <c r="O614" s="28"/>
      <c r="P614" s="23"/>
      <c r="Q614" s="29"/>
      <c r="R614" s="23"/>
      <c r="S614" s="30"/>
      <c r="T614" s="30"/>
    </row>
    <row r="615" spans="1:20" x14ac:dyDescent="0.2">
      <c r="A615" s="23"/>
      <c r="B615" s="24"/>
      <c r="C615" s="24"/>
      <c r="D615" s="25"/>
      <c r="E615" s="26"/>
      <c r="F615" s="27"/>
      <c r="G615" s="23"/>
      <c r="H615" s="23"/>
      <c r="I615" s="23"/>
      <c r="J615" s="23"/>
      <c r="K615" s="23"/>
      <c r="L615" s="23"/>
      <c r="M615" s="23"/>
      <c r="N615" s="23"/>
      <c r="O615" s="28"/>
      <c r="P615" s="23"/>
      <c r="Q615" s="29"/>
      <c r="R615" s="23"/>
      <c r="S615" s="30"/>
      <c r="T615" s="30"/>
    </row>
    <row r="616" spans="1:20" x14ac:dyDescent="0.2">
      <c r="A616" s="23"/>
      <c r="B616" s="24"/>
      <c r="C616" s="24"/>
      <c r="D616" s="25"/>
      <c r="E616" s="26"/>
      <c r="F616" s="27"/>
      <c r="G616" s="23"/>
      <c r="H616" s="23"/>
      <c r="I616" s="23"/>
      <c r="J616" s="23"/>
      <c r="K616" s="23"/>
      <c r="L616" s="23"/>
      <c r="M616" s="23"/>
      <c r="N616" s="23"/>
      <c r="O616" s="28"/>
      <c r="P616" s="23"/>
      <c r="Q616" s="29"/>
      <c r="R616" s="23"/>
      <c r="S616" s="30"/>
      <c r="T616" s="30"/>
    </row>
    <row r="617" spans="1:20" x14ac:dyDescent="0.2">
      <c r="A617" s="23"/>
      <c r="B617" s="24"/>
      <c r="C617" s="24"/>
      <c r="D617" s="25"/>
      <c r="E617" s="26"/>
      <c r="F617" s="27"/>
      <c r="G617" s="23"/>
      <c r="H617" s="23"/>
      <c r="I617" s="23"/>
      <c r="J617" s="23"/>
      <c r="K617" s="23"/>
      <c r="L617" s="23"/>
      <c r="M617" s="23"/>
      <c r="N617" s="23"/>
      <c r="O617" s="28"/>
      <c r="P617" s="23"/>
      <c r="Q617" s="29"/>
      <c r="R617" s="23"/>
      <c r="S617" s="30"/>
      <c r="T617" s="30"/>
    </row>
    <row r="618" spans="1:20" x14ac:dyDescent="0.2">
      <c r="A618" s="23"/>
      <c r="B618" s="24"/>
      <c r="C618" s="24"/>
      <c r="D618" s="25"/>
      <c r="E618" s="26"/>
      <c r="F618" s="27"/>
      <c r="G618" s="23"/>
      <c r="H618" s="23"/>
      <c r="I618" s="23"/>
      <c r="J618" s="23"/>
      <c r="K618" s="23"/>
      <c r="L618" s="23"/>
      <c r="M618" s="23"/>
      <c r="N618" s="23"/>
      <c r="O618" s="28"/>
      <c r="P618" s="23"/>
      <c r="Q618" s="29"/>
      <c r="R618" s="23"/>
      <c r="S618" s="30"/>
      <c r="T618" s="30"/>
    </row>
    <row r="619" spans="1:20" x14ac:dyDescent="0.2">
      <c r="A619" s="23"/>
      <c r="B619" s="24"/>
      <c r="C619" s="24"/>
      <c r="D619" s="25"/>
      <c r="E619" s="26"/>
      <c r="F619" s="27"/>
      <c r="G619" s="23"/>
      <c r="H619" s="23"/>
      <c r="I619" s="23"/>
      <c r="J619" s="23"/>
      <c r="K619" s="23"/>
      <c r="L619" s="23"/>
      <c r="M619" s="23"/>
      <c r="N619" s="23"/>
      <c r="O619" s="28"/>
      <c r="P619" s="23"/>
      <c r="Q619" s="29"/>
      <c r="R619" s="23"/>
      <c r="S619" s="30"/>
      <c r="T619" s="30"/>
    </row>
    <row r="620" spans="1:20" x14ac:dyDescent="0.2">
      <c r="A620" s="23"/>
      <c r="B620" s="24"/>
      <c r="C620" s="24"/>
      <c r="D620" s="25"/>
      <c r="E620" s="26"/>
      <c r="F620" s="27"/>
      <c r="G620" s="23"/>
      <c r="H620" s="23"/>
      <c r="I620" s="23"/>
      <c r="J620" s="23"/>
      <c r="K620" s="23"/>
      <c r="L620" s="23"/>
      <c r="M620" s="23"/>
      <c r="N620" s="23"/>
      <c r="O620" s="28"/>
      <c r="P620" s="23"/>
      <c r="Q620" s="29"/>
      <c r="R620" s="23"/>
      <c r="S620" s="30"/>
      <c r="T620" s="30"/>
    </row>
    <row r="621" spans="1:20" x14ac:dyDescent="0.2">
      <c r="A621" s="23"/>
      <c r="B621" s="24"/>
      <c r="C621" s="24"/>
      <c r="D621" s="25"/>
      <c r="E621" s="26"/>
      <c r="F621" s="27"/>
      <c r="G621" s="23"/>
      <c r="H621" s="23"/>
      <c r="I621" s="23"/>
      <c r="J621" s="23"/>
      <c r="K621" s="23"/>
      <c r="L621" s="23"/>
      <c r="M621" s="23"/>
      <c r="N621" s="23"/>
      <c r="O621" s="28"/>
      <c r="P621" s="23"/>
      <c r="Q621" s="29"/>
      <c r="R621" s="23"/>
      <c r="S621" s="30"/>
      <c r="T621" s="30"/>
    </row>
    <row r="622" spans="1:20" x14ac:dyDescent="0.2">
      <c r="A622" s="23"/>
      <c r="B622" s="24"/>
      <c r="C622" s="24"/>
      <c r="D622" s="25"/>
      <c r="E622" s="26"/>
      <c r="F622" s="27"/>
      <c r="G622" s="23"/>
      <c r="H622" s="23"/>
      <c r="I622" s="23"/>
      <c r="J622" s="23"/>
      <c r="K622" s="23"/>
      <c r="L622" s="23"/>
      <c r="M622" s="23"/>
      <c r="N622" s="23"/>
      <c r="O622" s="28"/>
      <c r="P622" s="23"/>
      <c r="Q622" s="29"/>
      <c r="R622" s="23"/>
      <c r="S622" s="30"/>
      <c r="T622" s="30"/>
    </row>
    <row r="623" spans="1:20" x14ac:dyDescent="0.2">
      <c r="A623" s="23"/>
      <c r="B623" s="24"/>
      <c r="C623" s="24"/>
      <c r="D623" s="25"/>
      <c r="E623" s="26"/>
      <c r="F623" s="27"/>
      <c r="G623" s="23"/>
      <c r="H623" s="23"/>
      <c r="I623" s="23"/>
      <c r="J623" s="23"/>
      <c r="K623" s="23"/>
      <c r="L623" s="23"/>
      <c r="M623" s="23"/>
      <c r="N623" s="23"/>
      <c r="O623" s="28"/>
      <c r="P623" s="23"/>
      <c r="Q623" s="29"/>
      <c r="R623" s="23"/>
      <c r="S623" s="30"/>
      <c r="T623" s="30"/>
    </row>
    <row r="624" spans="1:20" x14ac:dyDescent="0.2">
      <c r="A624" s="23"/>
      <c r="B624" s="24"/>
      <c r="C624" s="24"/>
      <c r="D624" s="25"/>
      <c r="E624" s="26"/>
      <c r="F624" s="27"/>
      <c r="G624" s="23"/>
      <c r="H624" s="23"/>
      <c r="I624" s="23"/>
      <c r="J624" s="23"/>
      <c r="K624" s="23"/>
      <c r="L624" s="23"/>
      <c r="M624" s="23"/>
      <c r="N624" s="23"/>
      <c r="O624" s="28"/>
      <c r="P624" s="23"/>
      <c r="Q624" s="29"/>
      <c r="R624" s="23"/>
      <c r="S624" s="30"/>
      <c r="T624" s="30"/>
    </row>
    <row r="625" spans="1:20" x14ac:dyDescent="0.2">
      <c r="A625" s="23"/>
      <c r="B625" s="24"/>
      <c r="C625" s="24"/>
      <c r="D625" s="25"/>
      <c r="E625" s="26"/>
      <c r="F625" s="27"/>
      <c r="G625" s="23"/>
      <c r="H625" s="23"/>
      <c r="I625" s="23"/>
      <c r="J625" s="23"/>
      <c r="K625" s="23"/>
      <c r="L625" s="23"/>
      <c r="M625" s="23"/>
      <c r="N625" s="23"/>
      <c r="O625" s="28"/>
      <c r="P625" s="23"/>
      <c r="Q625" s="29"/>
      <c r="R625" s="23"/>
      <c r="S625" s="30"/>
      <c r="T625" s="30"/>
    </row>
    <row r="626" spans="1:20" x14ac:dyDescent="0.2">
      <c r="A626" s="23"/>
      <c r="B626" s="24"/>
      <c r="C626" s="24"/>
      <c r="D626" s="25"/>
      <c r="E626" s="26"/>
      <c r="F626" s="27"/>
      <c r="G626" s="23"/>
      <c r="H626" s="23"/>
      <c r="I626" s="23"/>
      <c r="J626" s="23"/>
      <c r="K626" s="23"/>
      <c r="L626" s="23"/>
      <c r="M626" s="23"/>
      <c r="N626" s="23"/>
      <c r="O626" s="28"/>
      <c r="P626" s="23"/>
      <c r="Q626" s="29"/>
      <c r="R626" s="23"/>
      <c r="S626" s="30"/>
      <c r="T626" s="30"/>
    </row>
    <row r="627" spans="1:20" x14ac:dyDescent="0.2">
      <c r="A627" s="23"/>
      <c r="B627" s="24"/>
      <c r="C627" s="24"/>
      <c r="D627" s="25"/>
      <c r="E627" s="26"/>
      <c r="F627" s="27"/>
      <c r="G627" s="23"/>
      <c r="H627" s="23"/>
      <c r="I627" s="23"/>
      <c r="J627" s="23"/>
      <c r="K627" s="23"/>
      <c r="L627" s="23"/>
      <c r="M627" s="23"/>
      <c r="N627" s="23"/>
      <c r="O627" s="28"/>
      <c r="P627" s="23"/>
      <c r="Q627" s="29"/>
      <c r="R627" s="23"/>
      <c r="S627" s="30"/>
      <c r="T627" s="30"/>
    </row>
    <row r="628" spans="1:20" x14ac:dyDescent="0.2">
      <c r="A628" s="23"/>
      <c r="B628" s="24"/>
      <c r="C628" s="24"/>
      <c r="D628" s="25"/>
      <c r="E628" s="26"/>
      <c r="F628" s="27"/>
      <c r="G628" s="23"/>
      <c r="H628" s="23"/>
      <c r="I628" s="23"/>
      <c r="J628" s="23"/>
      <c r="K628" s="23"/>
      <c r="L628" s="23"/>
      <c r="M628" s="23"/>
      <c r="N628" s="23"/>
      <c r="O628" s="28"/>
      <c r="P628" s="23"/>
      <c r="Q628" s="29"/>
      <c r="R628" s="23"/>
      <c r="S628" s="30"/>
      <c r="T628" s="30"/>
    </row>
    <row r="629" spans="1:20" x14ac:dyDescent="0.2">
      <c r="A629" s="23"/>
      <c r="B629" s="24"/>
      <c r="C629" s="24"/>
      <c r="D629" s="25"/>
      <c r="E629" s="26"/>
      <c r="F629" s="27"/>
      <c r="G629" s="23"/>
      <c r="H629" s="23"/>
      <c r="I629" s="23"/>
      <c r="J629" s="23"/>
      <c r="K629" s="23"/>
      <c r="L629" s="23"/>
      <c r="M629" s="23"/>
      <c r="N629" s="23"/>
      <c r="O629" s="28"/>
      <c r="P629" s="23"/>
      <c r="Q629" s="29"/>
      <c r="R629" s="23"/>
      <c r="S629" s="30"/>
      <c r="T629" s="30"/>
    </row>
    <row r="630" spans="1:20" x14ac:dyDescent="0.2">
      <c r="A630" s="23"/>
      <c r="B630" s="24"/>
      <c r="C630" s="24"/>
      <c r="D630" s="25"/>
      <c r="E630" s="26"/>
      <c r="F630" s="27"/>
      <c r="G630" s="23"/>
      <c r="H630" s="23"/>
      <c r="I630" s="23"/>
      <c r="J630" s="23"/>
      <c r="K630" s="23"/>
      <c r="L630" s="23"/>
      <c r="M630" s="23"/>
      <c r="N630" s="23"/>
      <c r="O630" s="28"/>
      <c r="P630" s="23"/>
      <c r="Q630" s="29"/>
      <c r="R630" s="23"/>
      <c r="S630" s="30"/>
      <c r="T630" s="30"/>
    </row>
    <row r="631" spans="1:20" x14ac:dyDescent="0.2">
      <c r="A631" s="23"/>
      <c r="B631" s="24"/>
      <c r="C631" s="24"/>
      <c r="D631" s="25"/>
      <c r="E631" s="26"/>
      <c r="F631" s="27"/>
      <c r="G631" s="23"/>
      <c r="H631" s="23"/>
      <c r="I631" s="23"/>
      <c r="J631" s="23"/>
      <c r="K631" s="23"/>
      <c r="L631" s="23"/>
      <c r="M631" s="23"/>
      <c r="N631" s="23"/>
      <c r="O631" s="28"/>
      <c r="P631" s="23"/>
      <c r="Q631" s="29"/>
      <c r="R631" s="23"/>
      <c r="S631" s="30"/>
      <c r="T631" s="30"/>
    </row>
    <row r="632" spans="1:20" x14ac:dyDescent="0.2">
      <c r="A632" s="23"/>
      <c r="B632" s="24"/>
      <c r="C632" s="24"/>
      <c r="D632" s="25"/>
      <c r="E632" s="26"/>
      <c r="F632" s="27"/>
      <c r="G632" s="23"/>
      <c r="H632" s="23"/>
      <c r="I632" s="23"/>
      <c r="J632" s="23"/>
      <c r="K632" s="23"/>
      <c r="L632" s="23"/>
      <c r="M632" s="23"/>
      <c r="N632" s="23"/>
      <c r="O632" s="28"/>
      <c r="P632" s="23"/>
      <c r="Q632" s="29"/>
      <c r="R632" s="23"/>
      <c r="S632" s="30"/>
      <c r="T632" s="30"/>
    </row>
    <row r="633" spans="1:20" x14ac:dyDescent="0.2">
      <c r="A633" s="23"/>
      <c r="B633" s="24"/>
      <c r="C633" s="24"/>
      <c r="D633" s="25"/>
      <c r="E633" s="26"/>
      <c r="F633" s="27"/>
      <c r="G633" s="23"/>
      <c r="H633" s="23"/>
      <c r="I633" s="23"/>
      <c r="J633" s="23"/>
      <c r="K633" s="23"/>
      <c r="L633" s="23"/>
      <c r="M633" s="23"/>
      <c r="N633" s="23"/>
      <c r="O633" s="28"/>
      <c r="P633" s="23"/>
      <c r="Q633" s="29"/>
      <c r="R633" s="23"/>
      <c r="S633" s="30"/>
      <c r="T633" s="30"/>
    </row>
    <row r="634" spans="1:20" x14ac:dyDescent="0.2">
      <c r="A634" s="23"/>
      <c r="B634" s="24"/>
      <c r="C634" s="24"/>
      <c r="D634" s="25"/>
      <c r="E634" s="26"/>
      <c r="F634" s="27"/>
      <c r="G634" s="23"/>
      <c r="H634" s="23"/>
      <c r="I634" s="23"/>
      <c r="J634" s="23"/>
      <c r="K634" s="23"/>
      <c r="L634" s="23"/>
      <c r="M634" s="23"/>
      <c r="N634" s="23"/>
      <c r="O634" s="28"/>
      <c r="P634" s="23"/>
      <c r="Q634" s="29"/>
      <c r="R634" s="23"/>
      <c r="S634" s="30"/>
      <c r="T634" s="30"/>
    </row>
    <row r="635" spans="1:20" x14ac:dyDescent="0.2">
      <c r="A635" s="23"/>
      <c r="B635" s="24"/>
      <c r="C635" s="24"/>
      <c r="D635" s="25"/>
      <c r="E635" s="26"/>
      <c r="F635" s="27"/>
      <c r="G635" s="23"/>
      <c r="H635" s="23"/>
      <c r="I635" s="23"/>
      <c r="J635" s="23"/>
      <c r="K635" s="23"/>
      <c r="L635" s="23"/>
      <c r="M635" s="23"/>
      <c r="N635" s="23"/>
      <c r="O635" s="28"/>
      <c r="P635" s="23"/>
      <c r="Q635" s="29"/>
      <c r="R635" s="23"/>
      <c r="S635" s="30"/>
      <c r="T635" s="30"/>
    </row>
    <row r="636" spans="1:20" x14ac:dyDescent="0.2">
      <c r="A636" s="23"/>
      <c r="B636" s="24"/>
      <c r="C636" s="24"/>
      <c r="D636" s="25"/>
      <c r="E636" s="26"/>
      <c r="F636" s="27"/>
      <c r="G636" s="23"/>
      <c r="H636" s="23"/>
      <c r="I636" s="23"/>
      <c r="J636" s="23"/>
      <c r="K636" s="23"/>
      <c r="L636" s="23"/>
      <c r="M636" s="23"/>
      <c r="N636" s="23"/>
      <c r="O636" s="28"/>
      <c r="P636" s="23"/>
      <c r="Q636" s="29"/>
      <c r="R636" s="23"/>
      <c r="S636" s="30"/>
      <c r="T636" s="30"/>
    </row>
    <row r="637" spans="1:20" x14ac:dyDescent="0.2">
      <c r="A637" s="23"/>
      <c r="B637" s="24"/>
      <c r="C637" s="24"/>
      <c r="D637" s="25"/>
      <c r="E637" s="26"/>
      <c r="F637" s="27"/>
      <c r="G637" s="23"/>
      <c r="H637" s="23"/>
      <c r="I637" s="23"/>
      <c r="J637" s="23"/>
      <c r="K637" s="23"/>
      <c r="L637" s="23"/>
      <c r="M637" s="23"/>
      <c r="N637" s="23"/>
      <c r="O637" s="28"/>
      <c r="P637" s="23"/>
      <c r="Q637" s="29"/>
      <c r="R637" s="23"/>
      <c r="S637" s="30"/>
      <c r="T637" s="30"/>
    </row>
    <row r="638" spans="1:20" x14ac:dyDescent="0.2">
      <c r="A638" s="23"/>
      <c r="B638" s="24"/>
      <c r="C638" s="24"/>
      <c r="D638" s="25"/>
      <c r="E638" s="26"/>
      <c r="F638" s="27"/>
      <c r="G638" s="23"/>
      <c r="H638" s="23"/>
      <c r="I638" s="23"/>
      <c r="J638" s="23"/>
      <c r="K638" s="23"/>
      <c r="L638" s="23"/>
      <c r="M638" s="23"/>
      <c r="N638" s="23"/>
      <c r="O638" s="28"/>
      <c r="P638" s="23"/>
      <c r="Q638" s="29"/>
      <c r="R638" s="23"/>
      <c r="S638" s="30"/>
      <c r="T638" s="30"/>
    </row>
    <row r="639" spans="1:20" x14ac:dyDescent="0.2">
      <c r="A639" s="23"/>
      <c r="B639" s="24"/>
      <c r="C639" s="24"/>
      <c r="D639" s="25"/>
      <c r="E639" s="26"/>
      <c r="F639" s="27"/>
      <c r="G639" s="23"/>
      <c r="H639" s="23"/>
      <c r="I639" s="23"/>
      <c r="J639" s="23"/>
      <c r="K639" s="23"/>
      <c r="L639" s="23"/>
      <c r="M639" s="23"/>
      <c r="N639" s="23"/>
      <c r="O639" s="28"/>
      <c r="P639" s="23"/>
      <c r="Q639" s="29"/>
      <c r="R639" s="23"/>
      <c r="S639" s="30"/>
      <c r="T639" s="30"/>
    </row>
    <row r="640" spans="1:20" x14ac:dyDescent="0.2">
      <c r="A640" s="23"/>
      <c r="B640" s="24"/>
      <c r="C640" s="24"/>
      <c r="D640" s="25"/>
      <c r="E640" s="26"/>
      <c r="F640" s="27"/>
      <c r="G640" s="23"/>
      <c r="H640" s="23"/>
      <c r="I640" s="23"/>
      <c r="J640" s="23"/>
      <c r="K640" s="23"/>
      <c r="L640" s="23"/>
      <c r="M640" s="23"/>
      <c r="N640" s="23"/>
      <c r="O640" s="28"/>
      <c r="P640" s="23"/>
      <c r="Q640" s="29"/>
      <c r="R640" s="23"/>
      <c r="S640" s="30"/>
      <c r="T640" s="30"/>
    </row>
    <row r="641" spans="1:20" x14ac:dyDescent="0.2">
      <c r="A641" s="23"/>
      <c r="B641" s="24"/>
      <c r="C641" s="24"/>
      <c r="D641" s="25"/>
      <c r="E641" s="26"/>
      <c r="F641" s="27"/>
      <c r="G641" s="23"/>
      <c r="H641" s="23"/>
      <c r="I641" s="23"/>
      <c r="J641" s="23"/>
      <c r="K641" s="23"/>
      <c r="L641" s="23"/>
      <c r="M641" s="23"/>
      <c r="N641" s="23"/>
      <c r="O641" s="28"/>
      <c r="P641" s="23"/>
      <c r="Q641" s="29"/>
      <c r="R641" s="23"/>
      <c r="S641" s="30"/>
      <c r="T641" s="30"/>
    </row>
    <row r="642" spans="1:20" x14ac:dyDescent="0.2">
      <c r="A642" s="23"/>
      <c r="B642" s="24"/>
      <c r="C642" s="24"/>
      <c r="D642" s="25"/>
      <c r="E642" s="26"/>
      <c r="F642" s="27"/>
      <c r="G642" s="23"/>
      <c r="H642" s="23"/>
      <c r="I642" s="23"/>
      <c r="J642" s="23"/>
      <c r="K642" s="23"/>
      <c r="L642" s="23"/>
      <c r="M642" s="23"/>
      <c r="N642" s="23"/>
      <c r="O642" s="28"/>
      <c r="P642" s="23"/>
      <c r="Q642" s="29"/>
      <c r="R642" s="23"/>
      <c r="S642" s="30"/>
      <c r="T642" s="30"/>
    </row>
    <row r="643" spans="1:20" x14ac:dyDescent="0.2">
      <c r="A643" s="23"/>
      <c r="B643" s="24"/>
      <c r="C643" s="24"/>
      <c r="D643" s="25"/>
      <c r="E643" s="26"/>
      <c r="F643" s="27"/>
      <c r="G643" s="23"/>
      <c r="H643" s="23"/>
      <c r="I643" s="23"/>
      <c r="J643" s="23"/>
      <c r="K643" s="23"/>
      <c r="L643" s="23"/>
      <c r="M643" s="23"/>
      <c r="N643" s="23"/>
      <c r="O643" s="28"/>
      <c r="P643" s="23"/>
      <c r="Q643" s="29"/>
      <c r="R643" s="23"/>
      <c r="S643" s="30"/>
      <c r="T643" s="30"/>
    </row>
    <row r="644" spans="1:20" x14ac:dyDescent="0.2">
      <c r="A644" s="23"/>
      <c r="B644" s="24"/>
      <c r="C644" s="24"/>
      <c r="D644" s="25"/>
      <c r="E644" s="26"/>
      <c r="F644" s="27"/>
      <c r="G644" s="23"/>
      <c r="H644" s="23"/>
      <c r="I644" s="23"/>
      <c r="J644" s="23"/>
      <c r="K644" s="23"/>
      <c r="L644" s="23"/>
      <c r="M644" s="23"/>
      <c r="N644" s="23"/>
      <c r="O644" s="28"/>
      <c r="P644" s="23"/>
      <c r="Q644" s="29"/>
      <c r="R644" s="23"/>
      <c r="S644" s="30"/>
      <c r="T644" s="30"/>
    </row>
    <row r="645" spans="1:20" x14ac:dyDescent="0.2">
      <c r="A645" s="23"/>
      <c r="B645" s="24"/>
      <c r="C645" s="24"/>
      <c r="D645" s="25"/>
      <c r="E645" s="26"/>
      <c r="F645" s="27"/>
      <c r="G645" s="23"/>
      <c r="H645" s="23"/>
      <c r="I645" s="23"/>
      <c r="J645" s="23"/>
      <c r="K645" s="23"/>
      <c r="L645" s="23"/>
      <c r="M645" s="23"/>
      <c r="N645" s="23"/>
      <c r="O645" s="28"/>
      <c r="P645" s="23"/>
      <c r="Q645" s="29"/>
      <c r="R645" s="23"/>
      <c r="S645" s="30"/>
      <c r="T645" s="30"/>
    </row>
    <row r="646" spans="1:20" x14ac:dyDescent="0.2">
      <c r="A646" s="23"/>
      <c r="B646" s="24"/>
      <c r="C646" s="24"/>
      <c r="D646" s="25"/>
      <c r="E646" s="26"/>
      <c r="F646" s="27"/>
      <c r="G646" s="23"/>
      <c r="H646" s="23"/>
      <c r="I646" s="23"/>
      <c r="J646" s="23"/>
      <c r="K646" s="23"/>
      <c r="L646" s="23"/>
      <c r="M646" s="23"/>
      <c r="N646" s="23"/>
      <c r="O646" s="28"/>
      <c r="P646" s="23"/>
      <c r="Q646" s="29"/>
      <c r="R646" s="23"/>
      <c r="S646" s="30"/>
      <c r="T646" s="30"/>
    </row>
    <row r="647" spans="1:20" x14ac:dyDescent="0.2">
      <c r="A647" s="23"/>
      <c r="B647" s="24"/>
      <c r="C647" s="24"/>
      <c r="D647" s="25"/>
      <c r="E647" s="26"/>
      <c r="F647" s="27"/>
      <c r="G647" s="23"/>
      <c r="H647" s="23"/>
      <c r="I647" s="23"/>
      <c r="J647" s="23"/>
      <c r="K647" s="23"/>
      <c r="L647" s="23"/>
      <c r="M647" s="23"/>
      <c r="N647" s="23"/>
      <c r="O647" s="28"/>
      <c r="P647" s="23"/>
      <c r="Q647" s="29"/>
      <c r="R647" s="23"/>
      <c r="S647" s="30"/>
      <c r="T647" s="30"/>
    </row>
    <row r="648" spans="1:20" x14ac:dyDescent="0.2">
      <c r="A648" s="23"/>
      <c r="B648" s="24"/>
      <c r="C648" s="24"/>
      <c r="D648" s="25"/>
      <c r="E648" s="26"/>
      <c r="F648" s="27"/>
      <c r="G648" s="23"/>
      <c r="H648" s="23"/>
      <c r="I648" s="23"/>
      <c r="J648" s="23"/>
      <c r="K648" s="23"/>
      <c r="L648" s="23"/>
      <c r="M648" s="23"/>
      <c r="N648" s="23"/>
      <c r="O648" s="28"/>
      <c r="P648" s="23"/>
      <c r="Q648" s="29"/>
      <c r="R648" s="23"/>
      <c r="S648" s="30"/>
      <c r="T648" s="30"/>
    </row>
    <row r="649" spans="1:20" x14ac:dyDescent="0.2">
      <c r="A649" s="23"/>
      <c r="B649" s="24"/>
      <c r="C649" s="24"/>
      <c r="D649" s="25"/>
      <c r="E649" s="26"/>
      <c r="F649" s="27"/>
      <c r="G649" s="23"/>
      <c r="H649" s="23"/>
      <c r="I649" s="23"/>
      <c r="J649" s="23"/>
      <c r="K649" s="23"/>
      <c r="L649" s="23"/>
      <c r="M649" s="23"/>
      <c r="N649" s="23"/>
      <c r="O649" s="28"/>
      <c r="P649" s="23"/>
      <c r="Q649" s="29"/>
      <c r="R649" s="23"/>
      <c r="S649" s="30"/>
      <c r="T649" s="30"/>
    </row>
    <row r="650" spans="1:20" x14ac:dyDescent="0.2">
      <c r="A650" s="23"/>
      <c r="B650" s="24"/>
      <c r="C650" s="24"/>
      <c r="D650" s="25"/>
      <c r="E650" s="26"/>
      <c r="F650" s="27"/>
      <c r="G650" s="23"/>
      <c r="H650" s="23"/>
      <c r="I650" s="23"/>
      <c r="J650" s="23"/>
      <c r="K650" s="23"/>
      <c r="L650" s="23"/>
      <c r="M650" s="23"/>
      <c r="N650" s="23"/>
      <c r="O650" s="28"/>
      <c r="P650" s="23"/>
      <c r="Q650" s="29"/>
      <c r="R650" s="23"/>
      <c r="S650" s="30"/>
      <c r="T650" s="30"/>
    </row>
    <row r="651" spans="1:20" x14ac:dyDescent="0.2">
      <c r="A651" s="23"/>
      <c r="B651" s="24"/>
      <c r="C651" s="24"/>
      <c r="D651" s="25"/>
      <c r="E651" s="26"/>
      <c r="F651" s="27"/>
      <c r="G651" s="23"/>
      <c r="H651" s="23"/>
      <c r="I651" s="23"/>
      <c r="J651" s="23"/>
      <c r="K651" s="23"/>
      <c r="L651" s="23"/>
      <c r="M651" s="23"/>
      <c r="N651" s="23"/>
      <c r="O651" s="28"/>
      <c r="P651" s="23"/>
      <c r="Q651" s="29"/>
      <c r="R651" s="23"/>
      <c r="S651" s="30"/>
      <c r="T651" s="30"/>
    </row>
    <row r="652" spans="1:20" x14ac:dyDescent="0.2">
      <c r="A652" s="23"/>
      <c r="B652" s="24"/>
      <c r="C652" s="24"/>
      <c r="D652" s="25"/>
      <c r="E652" s="26"/>
      <c r="F652" s="27"/>
      <c r="G652" s="23"/>
      <c r="H652" s="23"/>
      <c r="I652" s="23"/>
      <c r="J652" s="23"/>
      <c r="K652" s="23"/>
      <c r="L652" s="23"/>
      <c r="M652" s="23"/>
      <c r="N652" s="23"/>
      <c r="O652" s="28"/>
      <c r="P652" s="23"/>
      <c r="Q652" s="29"/>
      <c r="R652" s="23"/>
      <c r="S652" s="30"/>
      <c r="T652" s="30"/>
    </row>
    <row r="653" spans="1:20" x14ac:dyDescent="0.2">
      <c r="A653" s="23"/>
      <c r="B653" s="24"/>
      <c r="C653" s="24"/>
      <c r="D653" s="25"/>
      <c r="E653" s="26"/>
      <c r="F653" s="27"/>
      <c r="G653" s="23"/>
      <c r="H653" s="23"/>
      <c r="I653" s="23"/>
      <c r="J653" s="23"/>
      <c r="K653" s="23"/>
      <c r="L653" s="23"/>
      <c r="M653" s="23"/>
      <c r="N653" s="23"/>
      <c r="O653" s="28"/>
      <c r="P653" s="23"/>
      <c r="Q653" s="29"/>
      <c r="R653" s="23"/>
      <c r="S653" s="30"/>
      <c r="T653" s="30"/>
    </row>
    <row r="654" spans="1:20" x14ac:dyDescent="0.2">
      <c r="A654" s="23"/>
      <c r="B654" s="24"/>
      <c r="C654" s="24"/>
      <c r="D654" s="25"/>
      <c r="E654" s="26"/>
      <c r="F654" s="27"/>
      <c r="G654" s="23"/>
      <c r="H654" s="23"/>
      <c r="I654" s="23"/>
      <c r="J654" s="23"/>
      <c r="K654" s="23"/>
      <c r="L654" s="23"/>
      <c r="M654" s="23"/>
      <c r="N654" s="23"/>
      <c r="O654" s="28"/>
      <c r="P654" s="23"/>
      <c r="Q654" s="29"/>
      <c r="R654" s="23"/>
      <c r="S654" s="30"/>
      <c r="T654" s="30"/>
    </row>
    <row r="655" spans="1:20" x14ac:dyDescent="0.2">
      <c r="A655" s="23"/>
      <c r="B655" s="24"/>
      <c r="C655" s="24"/>
      <c r="D655" s="25"/>
      <c r="E655" s="26"/>
      <c r="F655" s="27"/>
      <c r="G655" s="23"/>
      <c r="H655" s="23"/>
      <c r="I655" s="23"/>
      <c r="J655" s="23"/>
      <c r="K655" s="23"/>
      <c r="L655" s="23"/>
      <c r="M655" s="23"/>
      <c r="N655" s="23"/>
      <c r="O655" s="28"/>
      <c r="P655" s="23"/>
      <c r="Q655" s="29"/>
      <c r="R655" s="23"/>
      <c r="S655" s="30"/>
      <c r="T655" s="30"/>
    </row>
    <row r="656" spans="1:20" x14ac:dyDescent="0.2">
      <c r="A656" s="23"/>
      <c r="B656" s="24"/>
      <c r="C656" s="24"/>
      <c r="D656" s="25"/>
      <c r="E656" s="26"/>
      <c r="F656" s="27"/>
      <c r="G656" s="23"/>
      <c r="H656" s="23"/>
      <c r="I656" s="23"/>
      <c r="J656" s="23"/>
      <c r="K656" s="23"/>
      <c r="L656" s="23"/>
      <c r="M656" s="23"/>
      <c r="N656" s="23"/>
      <c r="O656" s="28"/>
      <c r="P656" s="23"/>
      <c r="Q656" s="29"/>
      <c r="R656" s="23"/>
      <c r="S656" s="30"/>
      <c r="T656" s="30"/>
    </row>
    <row r="657" spans="1:20" x14ac:dyDescent="0.2">
      <c r="A657" s="23"/>
      <c r="B657" s="24"/>
      <c r="C657" s="24"/>
      <c r="D657" s="25"/>
      <c r="E657" s="26"/>
      <c r="F657" s="27"/>
      <c r="G657" s="23"/>
      <c r="H657" s="23"/>
      <c r="I657" s="23"/>
      <c r="J657" s="23"/>
      <c r="K657" s="23"/>
      <c r="L657" s="23"/>
      <c r="M657" s="23"/>
      <c r="N657" s="23"/>
      <c r="O657" s="28"/>
      <c r="P657" s="23"/>
      <c r="Q657" s="29"/>
      <c r="R657" s="23"/>
      <c r="S657" s="30"/>
      <c r="T657" s="30"/>
    </row>
    <row r="658" spans="1:20" x14ac:dyDescent="0.2">
      <c r="A658" s="23"/>
      <c r="B658" s="24"/>
      <c r="C658" s="24"/>
      <c r="D658" s="25"/>
      <c r="E658" s="26"/>
      <c r="F658" s="27"/>
      <c r="G658" s="23"/>
      <c r="H658" s="23"/>
      <c r="I658" s="23"/>
      <c r="J658" s="23"/>
      <c r="K658" s="23"/>
      <c r="L658" s="23"/>
      <c r="M658" s="23"/>
      <c r="N658" s="23"/>
      <c r="O658" s="28"/>
      <c r="P658" s="23"/>
      <c r="Q658" s="29"/>
      <c r="R658" s="23"/>
      <c r="S658" s="30"/>
      <c r="T658" s="30"/>
    </row>
    <row r="659" spans="1:20" x14ac:dyDescent="0.2">
      <c r="A659" s="23"/>
      <c r="B659" s="24"/>
      <c r="C659" s="24"/>
      <c r="D659" s="25"/>
      <c r="E659" s="26"/>
      <c r="F659" s="27"/>
      <c r="G659" s="23"/>
      <c r="H659" s="23"/>
      <c r="I659" s="23"/>
      <c r="J659" s="23"/>
      <c r="K659" s="23"/>
      <c r="L659" s="23"/>
      <c r="M659" s="23"/>
      <c r="N659" s="23"/>
      <c r="O659" s="28"/>
      <c r="P659" s="23"/>
      <c r="Q659" s="29"/>
      <c r="R659" s="23"/>
      <c r="S659" s="30"/>
      <c r="T659" s="30"/>
    </row>
    <row r="660" spans="1:20" x14ac:dyDescent="0.2">
      <c r="A660" s="23"/>
      <c r="B660" s="24"/>
      <c r="C660" s="24"/>
      <c r="D660" s="25"/>
      <c r="E660" s="26"/>
      <c r="F660" s="27"/>
      <c r="G660" s="23"/>
      <c r="H660" s="23"/>
      <c r="I660" s="23"/>
      <c r="J660" s="23"/>
      <c r="K660" s="23"/>
      <c r="L660" s="23"/>
      <c r="M660" s="23"/>
      <c r="N660" s="23"/>
      <c r="O660" s="28"/>
      <c r="P660" s="23"/>
      <c r="Q660" s="29"/>
      <c r="R660" s="23"/>
      <c r="S660" s="30"/>
      <c r="T660" s="30"/>
    </row>
    <row r="661" spans="1:20" x14ac:dyDescent="0.2">
      <c r="A661" s="23"/>
      <c r="B661" s="24"/>
      <c r="C661" s="24"/>
      <c r="D661" s="25"/>
      <c r="E661" s="26"/>
      <c r="F661" s="27"/>
      <c r="G661" s="23"/>
      <c r="H661" s="23"/>
      <c r="I661" s="23"/>
      <c r="J661" s="23"/>
      <c r="K661" s="23"/>
      <c r="L661" s="23"/>
      <c r="M661" s="23"/>
      <c r="N661" s="23"/>
      <c r="O661" s="28"/>
      <c r="P661" s="23"/>
      <c r="Q661" s="29"/>
      <c r="R661" s="23"/>
      <c r="S661" s="30"/>
      <c r="T661" s="30"/>
    </row>
    <row r="662" spans="1:20" x14ac:dyDescent="0.2">
      <c r="A662" s="23"/>
      <c r="B662" s="24"/>
      <c r="C662" s="24"/>
      <c r="D662" s="25"/>
      <c r="E662" s="26"/>
      <c r="F662" s="27"/>
      <c r="G662" s="23"/>
      <c r="H662" s="23"/>
      <c r="I662" s="23"/>
      <c r="J662" s="23"/>
      <c r="K662" s="23"/>
      <c r="L662" s="23"/>
      <c r="M662" s="23"/>
      <c r="N662" s="23"/>
      <c r="O662" s="28"/>
      <c r="P662" s="23"/>
      <c r="Q662" s="29"/>
      <c r="R662" s="23"/>
      <c r="S662" s="30"/>
      <c r="T662" s="30"/>
    </row>
    <row r="663" spans="1:20" x14ac:dyDescent="0.2">
      <c r="A663" s="23"/>
      <c r="B663" s="24"/>
      <c r="C663" s="24"/>
      <c r="D663" s="25"/>
      <c r="E663" s="26"/>
      <c r="F663" s="27"/>
      <c r="G663" s="23"/>
      <c r="H663" s="23"/>
      <c r="I663" s="23"/>
      <c r="J663" s="23"/>
      <c r="K663" s="23"/>
      <c r="L663" s="23"/>
      <c r="M663" s="23"/>
      <c r="N663" s="23"/>
      <c r="O663" s="28"/>
      <c r="P663" s="23"/>
      <c r="Q663" s="29"/>
      <c r="R663" s="23"/>
      <c r="S663" s="30"/>
      <c r="T663" s="30"/>
    </row>
    <row r="664" spans="1:20" x14ac:dyDescent="0.2">
      <c r="A664" s="23"/>
      <c r="B664" s="24"/>
      <c r="C664" s="24"/>
      <c r="D664" s="25"/>
      <c r="E664" s="26"/>
      <c r="F664" s="27"/>
      <c r="G664" s="23"/>
      <c r="H664" s="23"/>
      <c r="I664" s="23"/>
      <c r="J664" s="23"/>
      <c r="K664" s="23"/>
      <c r="L664" s="23"/>
      <c r="M664" s="23"/>
      <c r="N664" s="23"/>
      <c r="O664" s="28"/>
      <c r="P664" s="23"/>
      <c r="Q664" s="29"/>
      <c r="R664" s="23"/>
      <c r="S664" s="30"/>
      <c r="T664" s="30"/>
    </row>
    <row r="665" spans="1:20" x14ac:dyDescent="0.2">
      <c r="A665" s="23"/>
      <c r="B665" s="24"/>
      <c r="C665" s="24"/>
      <c r="D665" s="25"/>
      <c r="E665" s="26"/>
      <c r="F665" s="27"/>
      <c r="G665" s="23"/>
      <c r="H665" s="23"/>
      <c r="I665" s="23"/>
      <c r="J665" s="23"/>
      <c r="K665" s="23"/>
      <c r="L665" s="23"/>
      <c r="M665" s="23"/>
      <c r="N665" s="23"/>
      <c r="O665" s="28"/>
      <c r="P665" s="23"/>
      <c r="Q665" s="29"/>
      <c r="R665" s="23"/>
      <c r="S665" s="30"/>
      <c r="T665" s="30"/>
    </row>
    <row r="666" spans="1:20" x14ac:dyDescent="0.2">
      <c r="A666" s="23"/>
      <c r="B666" s="24"/>
      <c r="C666" s="24"/>
      <c r="D666" s="25"/>
      <c r="E666" s="26"/>
      <c r="F666" s="27"/>
      <c r="G666" s="23"/>
      <c r="H666" s="23"/>
      <c r="I666" s="23"/>
      <c r="J666" s="23"/>
      <c r="K666" s="23"/>
      <c r="L666" s="23"/>
      <c r="M666" s="23"/>
      <c r="N666" s="23"/>
      <c r="O666" s="28"/>
      <c r="P666" s="23"/>
      <c r="Q666" s="29"/>
      <c r="R666" s="23"/>
      <c r="S666" s="30"/>
      <c r="T666" s="30"/>
    </row>
    <row r="667" spans="1:20" x14ac:dyDescent="0.2">
      <c r="A667" s="23"/>
      <c r="B667" s="24"/>
      <c r="C667" s="24"/>
      <c r="D667" s="25"/>
      <c r="E667" s="26"/>
      <c r="F667" s="27"/>
      <c r="G667" s="23"/>
      <c r="H667" s="23"/>
      <c r="I667" s="23"/>
      <c r="J667" s="23"/>
      <c r="K667" s="23"/>
      <c r="L667" s="23"/>
      <c r="M667" s="23"/>
      <c r="N667" s="23"/>
      <c r="O667" s="28"/>
      <c r="P667" s="23"/>
      <c r="Q667" s="29"/>
      <c r="R667" s="23"/>
      <c r="S667" s="30"/>
      <c r="T667" s="30"/>
    </row>
    <row r="668" spans="1:20" x14ac:dyDescent="0.2">
      <c r="A668" s="23"/>
      <c r="B668" s="24"/>
      <c r="C668" s="24"/>
      <c r="D668" s="25"/>
      <c r="E668" s="26"/>
      <c r="F668" s="27"/>
      <c r="G668" s="23"/>
      <c r="H668" s="23"/>
      <c r="I668" s="23"/>
      <c r="J668" s="23"/>
      <c r="K668" s="23"/>
      <c r="L668" s="23"/>
      <c r="M668" s="23"/>
      <c r="N668" s="23"/>
      <c r="O668" s="28"/>
      <c r="P668" s="23"/>
      <c r="Q668" s="29"/>
      <c r="R668" s="23"/>
      <c r="S668" s="30"/>
      <c r="T668" s="30"/>
    </row>
    <row r="669" spans="1:20" x14ac:dyDescent="0.2">
      <c r="A669" s="23"/>
      <c r="B669" s="24"/>
      <c r="C669" s="24"/>
      <c r="D669" s="25"/>
      <c r="E669" s="26"/>
      <c r="F669" s="27"/>
      <c r="G669" s="23"/>
      <c r="H669" s="23"/>
      <c r="I669" s="23"/>
      <c r="J669" s="23"/>
      <c r="K669" s="23"/>
      <c r="L669" s="23"/>
      <c r="M669" s="23"/>
      <c r="N669" s="23"/>
      <c r="O669" s="28"/>
      <c r="P669" s="23"/>
      <c r="Q669" s="29"/>
      <c r="R669" s="23"/>
      <c r="S669" s="30"/>
      <c r="T669" s="30"/>
    </row>
    <row r="670" spans="1:20" x14ac:dyDescent="0.2">
      <c r="A670" s="23"/>
      <c r="B670" s="24"/>
      <c r="C670" s="24"/>
      <c r="D670" s="25"/>
      <c r="E670" s="26"/>
      <c r="F670" s="27"/>
      <c r="G670" s="23"/>
      <c r="H670" s="23"/>
      <c r="I670" s="23"/>
      <c r="J670" s="23"/>
      <c r="K670" s="23"/>
      <c r="L670" s="23"/>
      <c r="M670" s="23"/>
      <c r="N670" s="23"/>
      <c r="O670" s="28"/>
      <c r="P670" s="23"/>
      <c r="Q670" s="29"/>
      <c r="R670" s="23"/>
      <c r="S670" s="30"/>
      <c r="T670" s="30"/>
    </row>
    <row r="671" spans="1:20" x14ac:dyDescent="0.2">
      <c r="A671" s="23"/>
      <c r="B671" s="24"/>
      <c r="C671" s="24"/>
      <c r="D671" s="25"/>
      <c r="E671" s="26"/>
      <c r="F671" s="27"/>
      <c r="G671" s="23"/>
      <c r="H671" s="23"/>
      <c r="I671" s="23"/>
      <c r="J671" s="23"/>
      <c r="K671" s="23"/>
      <c r="L671" s="23"/>
      <c r="M671" s="23"/>
      <c r="N671" s="23"/>
      <c r="O671" s="28"/>
      <c r="P671" s="23"/>
      <c r="Q671" s="29"/>
      <c r="R671" s="23"/>
      <c r="S671" s="30"/>
      <c r="T671" s="30"/>
    </row>
    <row r="672" spans="1:20" x14ac:dyDescent="0.2">
      <c r="A672" s="23"/>
      <c r="B672" s="24"/>
      <c r="C672" s="24"/>
      <c r="D672" s="25"/>
      <c r="E672" s="26"/>
      <c r="F672" s="27"/>
      <c r="G672" s="23"/>
      <c r="H672" s="23"/>
      <c r="I672" s="23"/>
      <c r="J672" s="23"/>
      <c r="K672" s="23"/>
      <c r="L672" s="23"/>
      <c r="M672" s="23"/>
      <c r="N672" s="23"/>
      <c r="O672" s="28"/>
      <c r="P672" s="23"/>
      <c r="Q672" s="29"/>
      <c r="R672" s="23"/>
      <c r="S672" s="30"/>
      <c r="T672" s="30"/>
    </row>
    <row r="673" spans="1:20" x14ac:dyDescent="0.2">
      <c r="A673" s="23"/>
      <c r="B673" s="24"/>
      <c r="C673" s="24"/>
      <c r="D673" s="25"/>
      <c r="E673" s="26"/>
      <c r="F673" s="27"/>
      <c r="G673" s="23"/>
      <c r="H673" s="23"/>
      <c r="I673" s="23"/>
      <c r="J673" s="23"/>
      <c r="K673" s="23"/>
      <c r="L673" s="23"/>
      <c r="M673" s="23"/>
      <c r="N673" s="23"/>
      <c r="O673" s="28"/>
      <c r="P673" s="23"/>
      <c r="Q673" s="29"/>
      <c r="R673" s="23"/>
      <c r="S673" s="30"/>
      <c r="T673" s="30"/>
    </row>
    <row r="674" spans="1:20" x14ac:dyDescent="0.2">
      <c r="A674" s="23"/>
      <c r="B674" s="24"/>
      <c r="C674" s="24"/>
      <c r="D674" s="25"/>
      <c r="E674" s="26"/>
      <c r="F674" s="27"/>
      <c r="G674" s="23"/>
      <c r="H674" s="23"/>
      <c r="I674" s="23"/>
      <c r="J674" s="23"/>
      <c r="K674" s="23"/>
      <c r="L674" s="23"/>
      <c r="M674" s="23"/>
      <c r="N674" s="23"/>
      <c r="O674" s="28"/>
      <c r="P674" s="23"/>
      <c r="Q674" s="29"/>
      <c r="R674" s="23"/>
      <c r="S674" s="30"/>
      <c r="T674" s="30"/>
    </row>
    <row r="675" spans="1:20" x14ac:dyDescent="0.2">
      <c r="A675" s="23"/>
      <c r="B675" s="24"/>
      <c r="C675" s="24"/>
      <c r="D675" s="25"/>
      <c r="E675" s="26"/>
      <c r="F675" s="27"/>
      <c r="G675" s="23"/>
      <c r="H675" s="23"/>
      <c r="I675" s="23"/>
      <c r="J675" s="23"/>
      <c r="K675" s="23"/>
      <c r="L675" s="23"/>
      <c r="M675" s="23"/>
      <c r="N675" s="23"/>
      <c r="O675" s="28"/>
      <c r="P675" s="23"/>
      <c r="Q675" s="29"/>
      <c r="R675" s="23"/>
      <c r="S675" s="30"/>
      <c r="T675" s="30"/>
    </row>
    <row r="676" spans="1:20" x14ac:dyDescent="0.2">
      <c r="A676" s="23"/>
      <c r="B676" s="24"/>
      <c r="C676" s="24"/>
      <c r="D676" s="25"/>
      <c r="E676" s="26"/>
      <c r="F676" s="27"/>
      <c r="G676" s="23"/>
      <c r="H676" s="23"/>
      <c r="I676" s="23"/>
      <c r="J676" s="23"/>
      <c r="K676" s="23"/>
      <c r="L676" s="23"/>
      <c r="M676" s="23"/>
      <c r="N676" s="23"/>
      <c r="O676" s="28"/>
      <c r="P676" s="23"/>
      <c r="Q676" s="29"/>
      <c r="R676" s="23"/>
      <c r="S676" s="30"/>
      <c r="T676" s="30"/>
    </row>
    <row r="677" spans="1:20" x14ac:dyDescent="0.2">
      <c r="A677" s="23"/>
      <c r="B677" s="24"/>
      <c r="C677" s="24"/>
      <c r="D677" s="25"/>
      <c r="E677" s="26"/>
      <c r="F677" s="27"/>
      <c r="G677" s="23"/>
      <c r="H677" s="23"/>
      <c r="I677" s="23"/>
      <c r="J677" s="23"/>
      <c r="K677" s="23"/>
      <c r="L677" s="23"/>
      <c r="M677" s="23"/>
      <c r="N677" s="23"/>
      <c r="O677" s="28"/>
      <c r="P677" s="23"/>
      <c r="Q677" s="29"/>
      <c r="R677" s="23"/>
      <c r="S677" s="30"/>
      <c r="T677" s="30"/>
    </row>
    <row r="678" spans="1:20" x14ac:dyDescent="0.2">
      <c r="A678" s="23"/>
      <c r="B678" s="24"/>
      <c r="C678" s="24"/>
      <c r="D678" s="25"/>
      <c r="E678" s="26"/>
      <c r="F678" s="27"/>
      <c r="G678" s="23"/>
      <c r="H678" s="23"/>
      <c r="I678" s="23"/>
      <c r="J678" s="23"/>
      <c r="K678" s="23"/>
      <c r="L678" s="23"/>
      <c r="M678" s="23"/>
      <c r="N678" s="23"/>
      <c r="O678" s="28"/>
      <c r="P678" s="23"/>
      <c r="Q678" s="29"/>
      <c r="R678" s="23"/>
      <c r="S678" s="30"/>
      <c r="T678" s="30"/>
    </row>
    <row r="679" spans="1:20" x14ac:dyDescent="0.2">
      <c r="A679" s="23"/>
      <c r="B679" s="24"/>
      <c r="C679" s="24"/>
      <c r="D679" s="25"/>
      <c r="E679" s="26"/>
      <c r="F679" s="27"/>
      <c r="G679" s="23"/>
      <c r="H679" s="23"/>
      <c r="I679" s="23"/>
      <c r="J679" s="23"/>
      <c r="K679" s="23"/>
      <c r="L679" s="23"/>
      <c r="M679" s="23"/>
      <c r="N679" s="23"/>
      <c r="O679" s="28"/>
      <c r="P679" s="23"/>
      <c r="Q679" s="29"/>
      <c r="R679" s="23"/>
      <c r="S679" s="30"/>
      <c r="T679" s="30"/>
    </row>
    <row r="680" spans="1:20" x14ac:dyDescent="0.2">
      <c r="A680" s="23"/>
      <c r="B680" s="24"/>
      <c r="C680" s="24"/>
      <c r="D680" s="25"/>
      <c r="E680" s="26"/>
      <c r="F680" s="27"/>
      <c r="G680" s="23"/>
      <c r="H680" s="23"/>
      <c r="I680" s="23"/>
      <c r="J680" s="23"/>
      <c r="K680" s="23"/>
      <c r="L680" s="23"/>
      <c r="M680" s="23"/>
      <c r="N680" s="23"/>
      <c r="O680" s="28"/>
      <c r="P680" s="23"/>
      <c r="Q680" s="29"/>
      <c r="R680" s="23"/>
      <c r="S680" s="30"/>
      <c r="T680" s="30"/>
    </row>
    <row r="681" spans="1:20" x14ac:dyDescent="0.2">
      <c r="A681" s="23"/>
      <c r="B681" s="24"/>
      <c r="C681" s="24"/>
      <c r="D681" s="25"/>
      <c r="E681" s="26"/>
      <c r="F681" s="27"/>
      <c r="G681" s="23"/>
      <c r="H681" s="23"/>
      <c r="I681" s="23"/>
      <c r="J681" s="23"/>
      <c r="K681" s="23"/>
      <c r="L681" s="23"/>
      <c r="M681" s="23"/>
      <c r="N681" s="23"/>
      <c r="O681" s="28"/>
      <c r="P681" s="23"/>
      <c r="Q681" s="29"/>
      <c r="R681" s="23"/>
      <c r="S681" s="30"/>
      <c r="T681" s="30"/>
    </row>
    <row r="682" spans="1:20" x14ac:dyDescent="0.2">
      <c r="A682" s="23"/>
      <c r="B682" s="24"/>
      <c r="C682" s="24"/>
      <c r="D682" s="25"/>
      <c r="E682" s="26"/>
      <c r="F682" s="27"/>
      <c r="G682" s="23"/>
      <c r="H682" s="23"/>
      <c r="I682" s="23"/>
      <c r="J682" s="23"/>
      <c r="K682" s="23"/>
      <c r="L682" s="23"/>
      <c r="M682" s="23"/>
      <c r="N682" s="23"/>
      <c r="O682" s="28"/>
      <c r="P682" s="23"/>
      <c r="Q682" s="29"/>
      <c r="R682" s="23"/>
      <c r="S682" s="30"/>
      <c r="T682" s="30"/>
    </row>
    <row r="683" spans="1:20" x14ac:dyDescent="0.2">
      <c r="A683" s="23"/>
      <c r="B683" s="24"/>
      <c r="C683" s="24"/>
      <c r="D683" s="25"/>
      <c r="E683" s="26"/>
      <c r="F683" s="27"/>
      <c r="G683" s="23"/>
      <c r="H683" s="23"/>
      <c r="I683" s="23"/>
      <c r="J683" s="23"/>
      <c r="K683" s="23"/>
      <c r="L683" s="23"/>
      <c r="M683" s="23"/>
      <c r="N683" s="23"/>
      <c r="O683" s="28"/>
      <c r="P683" s="23"/>
      <c r="Q683" s="29"/>
      <c r="R683" s="23"/>
      <c r="S683" s="30"/>
      <c r="T683" s="30"/>
    </row>
    <row r="684" spans="1:20" x14ac:dyDescent="0.2">
      <c r="A684" s="23"/>
      <c r="B684" s="24"/>
      <c r="C684" s="24"/>
      <c r="D684" s="25"/>
      <c r="E684" s="26"/>
      <c r="F684" s="27"/>
      <c r="G684" s="23"/>
      <c r="H684" s="23"/>
      <c r="I684" s="23"/>
      <c r="J684" s="23"/>
      <c r="K684" s="23"/>
      <c r="L684" s="23"/>
      <c r="M684" s="23"/>
      <c r="N684" s="23"/>
      <c r="O684" s="28"/>
      <c r="P684" s="23"/>
      <c r="Q684" s="29"/>
      <c r="R684" s="23"/>
      <c r="S684" s="30"/>
      <c r="T684" s="30"/>
    </row>
    <row r="685" spans="1:20" x14ac:dyDescent="0.2">
      <c r="A685" s="23"/>
      <c r="B685" s="24"/>
      <c r="C685" s="24"/>
      <c r="D685" s="25"/>
      <c r="E685" s="26"/>
      <c r="F685" s="27"/>
      <c r="G685" s="23"/>
      <c r="H685" s="23"/>
      <c r="I685" s="23"/>
      <c r="J685" s="23"/>
      <c r="K685" s="23"/>
      <c r="L685" s="23"/>
      <c r="M685" s="23"/>
      <c r="N685" s="23"/>
      <c r="O685" s="28"/>
      <c r="P685" s="23"/>
      <c r="Q685" s="29"/>
      <c r="R685" s="23"/>
      <c r="S685" s="30"/>
      <c r="T685" s="30"/>
    </row>
    <row r="686" spans="1:20" x14ac:dyDescent="0.2">
      <c r="A686" s="23"/>
      <c r="B686" s="24"/>
      <c r="C686" s="24"/>
      <c r="D686" s="25"/>
      <c r="E686" s="26"/>
      <c r="F686" s="27"/>
      <c r="G686" s="23"/>
      <c r="H686" s="23"/>
      <c r="I686" s="23"/>
      <c r="J686" s="23"/>
      <c r="K686" s="23"/>
      <c r="L686" s="23"/>
      <c r="M686" s="23"/>
      <c r="N686" s="23"/>
      <c r="O686" s="28"/>
      <c r="P686" s="23"/>
      <c r="Q686" s="29"/>
      <c r="R686" s="23"/>
      <c r="S686" s="30"/>
      <c r="T686" s="30"/>
    </row>
    <row r="687" spans="1:20" x14ac:dyDescent="0.2">
      <c r="A687" s="23"/>
      <c r="B687" s="24"/>
      <c r="C687" s="24"/>
      <c r="D687" s="25"/>
      <c r="E687" s="26"/>
      <c r="F687" s="27"/>
      <c r="G687" s="23"/>
      <c r="H687" s="23"/>
      <c r="I687" s="23"/>
      <c r="J687" s="23"/>
      <c r="K687" s="23"/>
      <c r="L687" s="23"/>
      <c r="M687" s="23"/>
      <c r="N687" s="23"/>
      <c r="O687" s="28"/>
      <c r="P687" s="23"/>
      <c r="Q687" s="29"/>
      <c r="R687" s="23"/>
      <c r="S687" s="30"/>
      <c r="T687" s="30"/>
    </row>
    <row r="688" spans="1:20" x14ac:dyDescent="0.2">
      <c r="A688" s="23"/>
      <c r="B688" s="24"/>
      <c r="C688" s="24"/>
      <c r="D688" s="25"/>
      <c r="E688" s="26"/>
      <c r="F688" s="27"/>
      <c r="G688" s="23"/>
      <c r="H688" s="23"/>
      <c r="I688" s="23"/>
      <c r="J688" s="23"/>
      <c r="K688" s="23"/>
      <c r="L688" s="23"/>
      <c r="M688" s="23"/>
      <c r="N688" s="23"/>
      <c r="O688" s="28"/>
      <c r="P688" s="23"/>
      <c r="Q688" s="29"/>
      <c r="R688" s="23"/>
      <c r="S688" s="30"/>
      <c r="T688" s="30"/>
    </row>
    <row r="689" spans="1:20" x14ac:dyDescent="0.2">
      <c r="A689" s="23"/>
      <c r="B689" s="24"/>
      <c r="C689" s="24"/>
      <c r="D689" s="25"/>
      <c r="E689" s="26"/>
      <c r="F689" s="27"/>
      <c r="G689" s="23"/>
      <c r="H689" s="23"/>
      <c r="I689" s="23"/>
      <c r="J689" s="23"/>
      <c r="K689" s="23"/>
      <c r="L689" s="23"/>
      <c r="M689" s="23"/>
      <c r="N689" s="23"/>
      <c r="O689" s="28"/>
      <c r="P689" s="23"/>
      <c r="Q689" s="29"/>
      <c r="R689" s="23"/>
      <c r="S689" s="30"/>
      <c r="T689" s="30"/>
    </row>
    <row r="690" spans="1:20" x14ac:dyDescent="0.2">
      <c r="A690" s="23"/>
      <c r="B690" s="24"/>
      <c r="C690" s="24"/>
      <c r="D690" s="25"/>
      <c r="E690" s="26"/>
      <c r="F690" s="27"/>
      <c r="G690" s="23"/>
      <c r="H690" s="23"/>
      <c r="I690" s="23"/>
      <c r="J690" s="23"/>
      <c r="K690" s="23"/>
      <c r="L690" s="23"/>
      <c r="M690" s="23"/>
      <c r="N690" s="23"/>
      <c r="O690" s="28"/>
      <c r="P690" s="23"/>
      <c r="Q690" s="29"/>
      <c r="R690" s="23"/>
      <c r="S690" s="30"/>
      <c r="T690" s="30"/>
    </row>
    <row r="691" spans="1:20" x14ac:dyDescent="0.2">
      <c r="A691" s="23"/>
      <c r="B691" s="24"/>
      <c r="C691" s="24"/>
      <c r="D691" s="25"/>
      <c r="E691" s="26"/>
      <c r="F691" s="27"/>
      <c r="G691" s="23"/>
      <c r="H691" s="23"/>
      <c r="I691" s="23"/>
      <c r="J691" s="23"/>
      <c r="K691" s="23"/>
      <c r="L691" s="23"/>
      <c r="M691" s="23"/>
      <c r="N691" s="23"/>
      <c r="O691" s="28"/>
      <c r="P691" s="23"/>
      <c r="Q691" s="29"/>
      <c r="R691" s="23"/>
      <c r="S691" s="30"/>
      <c r="T691" s="30"/>
    </row>
    <row r="692" spans="1:20" x14ac:dyDescent="0.2">
      <c r="A692" s="23"/>
      <c r="B692" s="24"/>
      <c r="C692" s="24"/>
      <c r="D692" s="25"/>
      <c r="E692" s="26"/>
      <c r="F692" s="27"/>
      <c r="G692" s="23"/>
      <c r="H692" s="23"/>
      <c r="I692" s="23"/>
      <c r="J692" s="23"/>
      <c r="K692" s="23"/>
      <c r="L692" s="23"/>
      <c r="M692" s="23"/>
      <c r="N692" s="23"/>
      <c r="O692" s="28"/>
      <c r="P692" s="23"/>
      <c r="Q692" s="29"/>
      <c r="R692" s="23"/>
      <c r="S692" s="30"/>
      <c r="T692" s="30"/>
    </row>
    <row r="693" spans="1:20" x14ac:dyDescent="0.2">
      <c r="A693" s="23"/>
      <c r="B693" s="24"/>
      <c r="C693" s="24"/>
      <c r="D693" s="25"/>
      <c r="E693" s="26"/>
      <c r="F693" s="27"/>
      <c r="G693" s="23"/>
      <c r="H693" s="23"/>
      <c r="I693" s="23"/>
      <c r="J693" s="23"/>
      <c r="K693" s="23"/>
      <c r="L693" s="23"/>
      <c r="M693" s="23"/>
      <c r="N693" s="23"/>
      <c r="O693" s="28"/>
      <c r="P693" s="23"/>
      <c r="Q693" s="29"/>
      <c r="R693" s="23"/>
      <c r="S693" s="30"/>
      <c r="T693" s="30"/>
    </row>
    <row r="694" spans="1:20" x14ac:dyDescent="0.2">
      <c r="A694" s="23"/>
      <c r="B694" s="24"/>
      <c r="C694" s="24"/>
      <c r="D694" s="25"/>
      <c r="E694" s="26"/>
      <c r="F694" s="27"/>
      <c r="G694" s="23"/>
      <c r="H694" s="23"/>
      <c r="I694" s="23"/>
      <c r="J694" s="23"/>
      <c r="K694" s="23"/>
      <c r="L694" s="23"/>
      <c r="M694" s="23"/>
      <c r="N694" s="23"/>
      <c r="O694" s="28"/>
      <c r="P694" s="23"/>
      <c r="Q694" s="29"/>
      <c r="R694" s="23"/>
      <c r="S694" s="30"/>
      <c r="T694" s="30"/>
    </row>
    <row r="695" spans="1:20" x14ac:dyDescent="0.2">
      <c r="A695" s="23"/>
      <c r="B695" s="24"/>
      <c r="C695" s="24"/>
      <c r="D695" s="25"/>
      <c r="E695" s="26"/>
      <c r="F695" s="27"/>
      <c r="G695" s="23"/>
      <c r="H695" s="23"/>
      <c r="I695" s="23"/>
      <c r="J695" s="23"/>
      <c r="K695" s="23"/>
      <c r="L695" s="23"/>
      <c r="M695" s="23"/>
      <c r="N695" s="23"/>
      <c r="O695" s="28"/>
      <c r="P695" s="23"/>
      <c r="Q695" s="29"/>
      <c r="R695" s="23"/>
      <c r="S695" s="30"/>
      <c r="T695" s="30"/>
    </row>
    <row r="696" spans="1:20" x14ac:dyDescent="0.2">
      <c r="A696" s="23"/>
      <c r="B696" s="24"/>
      <c r="C696" s="24"/>
      <c r="D696" s="25"/>
      <c r="E696" s="26"/>
      <c r="F696" s="27"/>
      <c r="G696" s="23"/>
      <c r="H696" s="23"/>
      <c r="I696" s="23"/>
      <c r="J696" s="23"/>
      <c r="K696" s="23"/>
      <c r="L696" s="23"/>
      <c r="M696" s="23"/>
      <c r="N696" s="23"/>
      <c r="O696" s="28"/>
      <c r="P696" s="23"/>
      <c r="Q696" s="29"/>
      <c r="R696" s="23"/>
      <c r="S696" s="30"/>
      <c r="T696" s="30"/>
    </row>
    <row r="697" spans="1:20" x14ac:dyDescent="0.2">
      <c r="A697" s="23"/>
      <c r="B697" s="24"/>
      <c r="C697" s="24"/>
      <c r="D697" s="25"/>
      <c r="E697" s="26"/>
      <c r="F697" s="27"/>
      <c r="G697" s="23"/>
      <c r="H697" s="23"/>
      <c r="I697" s="23"/>
      <c r="J697" s="23"/>
      <c r="K697" s="23"/>
      <c r="L697" s="23"/>
      <c r="M697" s="23"/>
      <c r="N697" s="23"/>
      <c r="O697" s="28"/>
      <c r="P697" s="23"/>
      <c r="Q697" s="29"/>
      <c r="R697" s="23"/>
      <c r="S697" s="30"/>
      <c r="T697" s="30"/>
    </row>
    <row r="698" spans="1:20" x14ac:dyDescent="0.2">
      <c r="A698" s="23"/>
      <c r="B698" s="24"/>
      <c r="C698" s="24"/>
      <c r="D698" s="25"/>
      <c r="E698" s="26"/>
      <c r="F698" s="27"/>
      <c r="G698" s="23"/>
      <c r="H698" s="23"/>
      <c r="I698" s="23"/>
      <c r="J698" s="23"/>
      <c r="K698" s="23"/>
      <c r="L698" s="23"/>
      <c r="M698" s="23"/>
      <c r="N698" s="23"/>
      <c r="O698" s="28"/>
      <c r="P698" s="23"/>
      <c r="Q698" s="29"/>
      <c r="R698" s="23"/>
      <c r="S698" s="30"/>
      <c r="T698" s="30"/>
    </row>
    <row r="699" spans="1:20" x14ac:dyDescent="0.2">
      <c r="A699" s="23"/>
      <c r="B699" s="24"/>
      <c r="C699" s="24"/>
      <c r="D699" s="25"/>
      <c r="E699" s="26"/>
      <c r="F699" s="27"/>
      <c r="G699" s="23"/>
      <c r="H699" s="23"/>
      <c r="I699" s="23"/>
      <c r="J699" s="23"/>
      <c r="K699" s="23"/>
      <c r="L699" s="23"/>
      <c r="M699" s="23"/>
      <c r="N699" s="23"/>
      <c r="O699" s="28"/>
      <c r="P699" s="23"/>
      <c r="Q699" s="29"/>
      <c r="R699" s="23"/>
      <c r="S699" s="30"/>
      <c r="T699" s="30"/>
    </row>
    <row r="700" spans="1:20" x14ac:dyDescent="0.2">
      <c r="A700" s="23"/>
      <c r="B700" s="24"/>
      <c r="C700" s="24"/>
      <c r="D700" s="25"/>
      <c r="E700" s="26"/>
      <c r="F700" s="27"/>
      <c r="G700" s="23"/>
      <c r="H700" s="23"/>
      <c r="I700" s="23"/>
      <c r="J700" s="23"/>
      <c r="K700" s="23"/>
      <c r="L700" s="23"/>
      <c r="M700" s="23"/>
      <c r="N700" s="23"/>
      <c r="O700" s="28"/>
      <c r="P700" s="23"/>
      <c r="Q700" s="29"/>
      <c r="R700" s="23"/>
      <c r="S700" s="30"/>
      <c r="T700" s="30"/>
    </row>
    <row r="701" spans="1:20" x14ac:dyDescent="0.2">
      <c r="A701" s="23"/>
      <c r="B701" s="24"/>
      <c r="C701" s="24"/>
      <c r="D701" s="25"/>
      <c r="E701" s="26"/>
      <c r="F701" s="27"/>
      <c r="G701" s="23"/>
      <c r="H701" s="23"/>
      <c r="I701" s="23"/>
      <c r="J701" s="23"/>
      <c r="K701" s="23"/>
      <c r="L701" s="23"/>
      <c r="M701" s="23"/>
      <c r="N701" s="23"/>
      <c r="O701" s="28"/>
      <c r="P701" s="23"/>
      <c r="Q701" s="29"/>
      <c r="R701" s="23"/>
      <c r="S701" s="30"/>
      <c r="T701" s="30"/>
    </row>
    <row r="702" spans="1:20" x14ac:dyDescent="0.2">
      <c r="A702" s="23"/>
      <c r="B702" s="24"/>
      <c r="C702" s="24"/>
      <c r="D702" s="25"/>
      <c r="E702" s="26"/>
      <c r="F702" s="27"/>
      <c r="G702" s="23"/>
      <c r="H702" s="23"/>
      <c r="I702" s="23"/>
      <c r="J702" s="23"/>
      <c r="K702" s="23"/>
      <c r="L702" s="23"/>
      <c r="M702" s="23"/>
      <c r="N702" s="23"/>
      <c r="O702" s="28"/>
      <c r="P702" s="23"/>
      <c r="Q702" s="29"/>
      <c r="R702" s="23"/>
      <c r="S702" s="30"/>
      <c r="T702" s="30"/>
    </row>
    <row r="703" spans="1:20" x14ac:dyDescent="0.2">
      <c r="A703" s="23"/>
      <c r="B703" s="24"/>
      <c r="C703" s="24"/>
      <c r="D703" s="25"/>
      <c r="E703" s="26"/>
      <c r="F703" s="27"/>
      <c r="G703" s="23"/>
      <c r="H703" s="23"/>
      <c r="I703" s="23"/>
      <c r="J703" s="23"/>
      <c r="K703" s="23"/>
      <c r="L703" s="23"/>
      <c r="M703" s="23"/>
      <c r="N703" s="23"/>
      <c r="O703" s="28"/>
      <c r="P703" s="23"/>
      <c r="Q703" s="29"/>
      <c r="R703" s="23"/>
      <c r="S703" s="30"/>
      <c r="T703" s="30"/>
    </row>
    <row r="704" spans="1:20" x14ac:dyDescent="0.2">
      <c r="A704" s="23"/>
      <c r="B704" s="24"/>
      <c r="C704" s="24"/>
      <c r="D704" s="25"/>
      <c r="E704" s="26"/>
      <c r="F704" s="27"/>
      <c r="G704" s="23"/>
      <c r="H704" s="23"/>
      <c r="I704" s="23"/>
      <c r="J704" s="23"/>
      <c r="K704" s="23"/>
      <c r="L704" s="23"/>
      <c r="M704" s="23"/>
      <c r="N704" s="23"/>
      <c r="O704" s="28"/>
      <c r="P704" s="23"/>
      <c r="Q704" s="29"/>
      <c r="R704" s="23"/>
      <c r="S704" s="30"/>
      <c r="T704" s="30"/>
    </row>
    <row r="705" spans="1:20" x14ac:dyDescent="0.2">
      <c r="A705" s="23"/>
      <c r="B705" s="24"/>
      <c r="C705" s="24"/>
      <c r="D705" s="25"/>
      <c r="E705" s="26"/>
      <c r="F705" s="27"/>
      <c r="G705" s="23"/>
      <c r="H705" s="23"/>
      <c r="I705" s="23"/>
      <c r="J705" s="23"/>
      <c r="K705" s="23"/>
      <c r="L705" s="23"/>
      <c r="M705" s="23"/>
      <c r="N705" s="23"/>
      <c r="O705" s="28"/>
      <c r="P705" s="23"/>
      <c r="Q705" s="29"/>
      <c r="R705" s="23"/>
      <c r="S705" s="30"/>
      <c r="T705" s="30"/>
    </row>
    <row r="706" spans="1:20" x14ac:dyDescent="0.2">
      <c r="A706" s="23"/>
      <c r="B706" s="24"/>
      <c r="C706" s="24"/>
      <c r="D706" s="25"/>
      <c r="E706" s="26"/>
      <c r="F706" s="27"/>
      <c r="G706" s="23"/>
      <c r="H706" s="23"/>
      <c r="I706" s="23"/>
      <c r="J706" s="23"/>
      <c r="K706" s="23"/>
      <c r="L706" s="23"/>
      <c r="M706" s="23"/>
      <c r="N706" s="23"/>
      <c r="O706" s="28"/>
      <c r="P706" s="23"/>
      <c r="Q706" s="29"/>
      <c r="R706" s="23"/>
      <c r="S706" s="30"/>
      <c r="T706" s="30"/>
    </row>
    <row r="707" spans="1:20" x14ac:dyDescent="0.2">
      <c r="A707" s="23"/>
      <c r="B707" s="24"/>
      <c r="C707" s="24"/>
      <c r="D707" s="25"/>
      <c r="E707" s="26"/>
      <c r="F707" s="27"/>
      <c r="G707" s="23"/>
      <c r="H707" s="23"/>
      <c r="I707" s="23"/>
      <c r="J707" s="23"/>
      <c r="K707" s="23"/>
      <c r="L707" s="23"/>
      <c r="M707" s="23"/>
      <c r="N707" s="23"/>
      <c r="O707" s="28"/>
      <c r="P707" s="23"/>
      <c r="Q707" s="29"/>
      <c r="R707" s="23"/>
      <c r="S707" s="30"/>
      <c r="T707" s="30"/>
    </row>
    <row r="708" spans="1:20" x14ac:dyDescent="0.2">
      <c r="A708" s="23"/>
      <c r="B708" s="24"/>
      <c r="C708" s="24"/>
      <c r="D708" s="25"/>
      <c r="E708" s="26"/>
      <c r="F708" s="27"/>
      <c r="G708" s="23"/>
      <c r="H708" s="23"/>
      <c r="I708" s="23"/>
      <c r="J708" s="23"/>
      <c r="K708" s="23"/>
      <c r="L708" s="23"/>
      <c r="M708" s="23"/>
      <c r="N708" s="23"/>
      <c r="O708" s="28"/>
      <c r="P708" s="23"/>
      <c r="Q708" s="29"/>
      <c r="R708" s="23"/>
      <c r="S708" s="30"/>
      <c r="T708" s="30"/>
    </row>
    <row r="709" spans="1:20" x14ac:dyDescent="0.2">
      <c r="A709" s="23"/>
      <c r="B709" s="24"/>
      <c r="C709" s="24"/>
      <c r="D709" s="25"/>
      <c r="E709" s="26"/>
      <c r="F709" s="27"/>
      <c r="G709" s="23"/>
      <c r="H709" s="23"/>
      <c r="I709" s="23"/>
      <c r="J709" s="23"/>
      <c r="K709" s="23"/>
      <c r="L709" s="23"/>
      <c r="M709" s="23"/>
      <c r="N709" s="23"/>
      <c r="O709" s="28"/>
      <c r="P709" s="23"/>
      <c r="Q709" s="29"/>
      <c r="R709" s="23"/>
      <c r="S709" s="30"/>
      <c r="T709" s="30"/>
    </row>
    <row r="710" spans="1:20" x14ac:dyDescent="0.2">
      <c r="A710" s="23"/>
      <c r="B710" s="24"/>
      <c r="C710" s="24"/>
      <c r="D710" s="25"/>
      <c r="E710" s="26"/>
      <c r="F710" s="27"/>
      <c r="G710" s="23"/>
      <c r="H710" s="23"/>
      <c r="I710" s="23"/>
      <c r="J710" s="23"/>
      <c r="K710" s="23"/>
      <c r="L710" s="23"/>
      <c r="M710" s="23"/>
      <c r="N710" s="23"/>
      <c r="O710" s="28"/>
      <c r="P710" s="23"/>
      <c r="Q710" s="29"/>
      <c r="R710" s="23"/>
      <c r="S710" s="30"/>
      <c r="T710" s="30"/>
    </row>
    <row r="711" spans="1:20" x14ac:dyDescent="0.2">
      <c r="A711" s="23"/>
      <c r="B711" s="24"/>
      <c r="C711" s="24"/>
      <c r="D711" s="25"/>
      <c r="E711" s="26"/>
      <c r="F711" s="27"/>
      <c r="G711" s="23"/>
      <c r="H711" s="23"/>
      <c r="I711" s="23"/>
      <c r="J711" s="23"/>
      <c r="K711" s="23"/>
      <c r="L711" s="23"/>
      <c r="M711" s="23"/>
      <c r="N711" s="23"/>
      <c r="O711" s="28"/>
      <c r="P711" s="23"/>
      <c r="Q711" s="29"/>
      <c r="R711" s="23"/>
      <c r="S711" s="30"/>
      <c r="T711" s="30"/>
    </row>
    <row r="712" spans="1:20" x14ac:dyDescent="0.2">
      <c r="A712" s="23"/>
      <c r="B712" s="24"/>
      <c r="C712" s="24"/>
      <c r="D712" s="25"/>
      <c r="E712" s="26"/>
      <c r="F712" s="27"/>
      <c r="G712" s="23"/>
      <c r="H712" s="23"/>
      <c r="I712" s="23"/>
      <c r="J712" s="23"/>
      <c r="K712" s="23"/>
      <c r="L712" s="23"/>
      <c r="M712" s="23"/>
      <c r="N712" s="23"/>
      <c r="O712" s="28"/>
      <c r="P712" s="23"/>
      <c r="Q712" s="29"/>
      <c r="R712" s="23"/>
      <c r="S712" s="30"/>
      <c r="T712" s="30"/>
    </row>
    <row r="713" spans="1:20" x14ac:dyDescent="0.2">
      <c r="A713" s="23"/>
      <c r="B713" s="24"/>
      <c r="C713" s="24"/>
      <c r="D713" s="25"/>
      <c r="E713" s="26"/>
      <c r="F713" s="27"/>
      <c r="G713" s="23"/>
      <c r="H713" s="23"/>
      <c r="I713" s="23"/>
      <c r="J713" s="23"/>
      <c r="K713" s="23"/>
      <c r="L713" s="23"/>
      <c r="M713" s="23"/>
      <c r="N713" s="23"/>
      <c r="O713" s="28"/>
      <c r="P713" s="23"/>
      <c r="Q713" s="29"/>
      <c r="R713" s="23"/>
      <c r="S713" s="30"/>
      <c r="T713" s="30"/>
    </row>
    <row r="714" spans="1:20" x14ac:dyDescent="0.2">
      <c r="A714" s="23"/>
      <c r="B714" s="24"/>
      <c r="C714" s="24"/>
      <c r="D714" s="25"/>
      <c r="E714" s="26"/>
      <c r="F714" s="27"/>
      <c r="G714" s="23"/>
      <c r="H714" s="23"/>
      <c r="I714" s="23"/>
      <c r="J714" s="23"/>
      <c r="K714" s="23"/>
      <c r="L714" s="23"/>
      <c r="M714" s="23"/>
      <c r="N714" s="23"/>
      <c r="O714" s="28"/>
      <c r="P714" s="23"/>
      <c r="Q714" s="29"/>
      <c r="R714" s="23"/>
      <c r="S714" s="30"/>
      <c r="T714" s="30"/>
    </row>
    <row r="715" spans="1:20" x14ac:dyDescent="0.2">
      <c r="A715" s="23"/>
      <c r="B715" s="24"/>
      <c r="C715" s="24"/>
      <c r="D715" s="25"/>
      <c r="E715" s="26"/>
      <c r="F715" s="27"/>
      <c r="G715" s="23"/>
      <c r="H715" s="23"/>
      <c r="I715" s="23"/>
      <c r="J715" s="23"/>
      <c r="K715" s="23"/>
      <c r="L715" s="23"/>
      <c r="M715" s="23"/>
      <c r="N715" s="23"/>
      <c r="O715" s="28"/>
      <c r="P715" s="23"/>
      <c r="Q715" s="29"/>
      <c r="R715" s="23"/>
      <c r="S715" s="30"/>
      <c r="T715" s="30"/>
    </row>
    <row r="716" spans="1:20" x14ac:dyDescent="0.2">
      <c r="A716" s="23"/>
      <c r="B716" s="24"/>
      <c r="C716" s="24"/>
      <c r="D716" s="25"/>
      <c r="E716" s="26"/>
      <c r="F716" s="27"/>
      <c r="G716" s="23"/>
      <c r="H716" s="23"/>
      <c r="I716" s="23"/>
      <c r="J716" s="23"/>
      <c r="K716" s="23"/>
      <c r="L716" s="23"/>
      <c r="M716" s="23"/>
      <c r="N716" s="23"/>
      <c r="O716" s="28"/>
      <c r="P716" s="23"/>
      <c r="Q716" s="29"/>
      <c r="R716" s="23"/>
      <c r="S716" s="30"/>
      <c r="T716" s="30"/>
    </row>
    <row r="717" spans="1:20" x14ac:dyDescent="0.2">
      <c r="A717" s="23"/>
      <c r="B717" s="24"/>
      <c r="C717" s="24"/>
      <c r="D717" s="25"/>
      <c r="E717" s="26"/>
      <c r="F717" s="27"/>
      <c r="G717" s="23"/>
      <c r="H717" s="23"/>
      <c r="I717" s="23"/>
      <c r="J717" s="23"/>
      <c r="K717" s="23"/>
      <c r="L717" s="23"/>
      <c r="M717" s="23"/>
      <c r="N717" s="23"/>
      <c r="O717" s="28"/>
      <c r="P717" s="23"/>
      <c r="Q717" s="29"/>
      <c r="R717" s="23"/>
      <c r="S717" s="30"/>
      <c r="T717" s="30"/>
    </row>
    <row r="718" spans="1:20" x14ac:dyDescent="0.2">
      <c r="A718" s="23"/>
      <c r="B718" s="24"/>
      <c r="C718" s="24"/>
      <c r="D718" s="25"/>
      <c r="E718" s="26"/>
      <c r="F718" s="27"/>
      <c r="G718" s="23"/>
      <c r="H718" s="23"/>
      <c r="I718" s="23"/>
      <c r="J718" s="23"/>
      <c r="K718" s="23"/>
      <c r="L718" s="23"/>
      <c r="M718" s="23"/>
      <c r="N718" s="23"/>
      <c r="O718" s="28"/>
      <c r="P718" s="23"/>
      <c r="Q718" s="29"/>
      <c r="R718" s="23"/>
      <c r="S718" s="30"/>
      <c r="T718" s="30"/>
    </row>
    <row r="719" spans="1:20" x14ac:dyDescent="0.2">
      <c r="A719" s="23"/>
      <c r="B719" s="24"/>
      <c r="C719" s="24"/>
      <c r="D719" s="25"/>
      <c r="E719" s="26"/>
      <c r="F719" s="27"/>
      <c r="G719" s="23"/>
      <c r="H719" s="23"/>
      <c r="I719" s="23"/>
      <c r="J719" s="23"/>
      <c r="K719" s="23"/>
      <c r="L719" s="23"/>
      <c r="M719" s="23"/>
      <c r="N719" s="23"/>
      <c r="O719" s="28"/>
      <c r="P719" s="23"/>
      <c r="Q719" s="29"/>
      <c r="R719" s="23"/>
      <c r="S719" s="30"/>
      <c r="T719" s="30"/>
    </row>
    <row r="720" spans="1:20" x14ac:dyDescent="0.2">
      <c r="A720" s="23"/>
      <c r="B720" s="24"/>
      <c r="C720" s="24"/>
      <c r="D720" s="25"/>
      <c r="E720" s="26"/>
      <c r="F720" s="27"/>
      <c r="G720" s="23"/>
      <c r="H720" s="23"/>
      <c r="I720" s="23"/>
      <c r="J720" s="23"/>
      <c r="K720" s="23"/>
      <c r="L720" s="23"/>
      <c r="M720" s="23"/>
      <c r="N720" s="23"/>
      <c r="O720" s="28"/>
      <c r="P720" s="23"/>
      <c r="Q720" s="29"/>
      <c r="R720" s="23"/>
      <c r="S720" s="30"/>
      <c r="T720" s="30"/>
    </row>
    <row r="721" spans="1:20" x14ac:dyDescent="0.2">
      <c r="A721" s="23"/>
      <c r="B721" s="24"/>
      <c r="C721" s="24"/>
      <c r="D721" s="25"/>
      <c r="E721" s="26"/>
      <c r="F721" s="27"/>
      <c r="G721" s="23"/>
      <c r="H721" s="23"/>
      <c r="I721" s="23"/>
      <c r="J721" s="23"/>
      <c r="K721" s="23"/>
      <c r="L721" s="23"/>
      <c r="M721" s="23"/>
      <c r="N721" s="23"/>
      <c r="O721" s="28"/>
      <c r="P721" s="23"/>
      <c r="Q721" s="29"/>
      <c r="R721" s="23"/>
      <c r="S721" s="30"/>
      <c r="T721" s="30"/>
    </row>
    <row r="722" spans="1:20" x14ac:dyDescent="0.2">
      <c r="A722" s="23"/>
      <c r="B722" s="24"/>
      <c r="C722" s="24"/>
      <c r="D722" s="25"/>
      <c r="E722" s="26"/>
      <c r="F722" s="27"/>
      <c r="G722" s="23"/>
      <c r="H722" s="23"/>
      <c r="I722" s="23"/>
      <c r="J722" s="23"/>
      <c r="K722" s="23"/>
      <c r="L722" s="23"/>
      <c r="M722" s="23"/>
      <c r="N722" s="23"/>
      <c r="O722" s="28"/>
      <c r="P722" s="23"/>
      <c r="Q722" s="29"/>
      <c r="R722" s="23"/>
      <c r="S722" s="30"/>
      <c r="T722" s="30"/>
    </row>
    <row r="723" spans="1:20" x14ac:dyDescent="0.2">
      <c r="A723" s="23"/>
      <c r="B723" s="24"/>
      <c r="C723" s="24"/>
      <c r="D723" s="25"/>
      <c r="E723" s="26"/>
      <c r="F723" s="27"/>
      <c r="G723" s="23"/>
      <c r="H723" s="23"/>
      <c r="I723" s="23"/>
      <c r="J723" s="23"/>
      <c r="K723" s="23"/>
      <c r="L723" s="23"/>
      <c r="M723" s="23"/>
      <c r="N723" s="23"/>
      <c r="O723" s="28"/>
      <c r="P723" s="23"/>
      <c r="Q723" s="29"/>
      <c r="R723" s="23"/>
      <c r="S723" s="30"/>
      <c r="T723" s="30"/>
    </row>
    <row r="724" spans="1:20" x14ac:dyDescent="0.2">
      <c r="A724" s="23"/>
      <c r="B724" s="24"/>
      <c r="C724" s="24"/>
      <c r="D724" s="25"/>
      <c r="E724" s="26"/>
      <c r="F724" s="27"/>
      <c r="G724" s="23"/>
      <c r="H724" s="23"/>
      <c r="I724" s="23"/>
      <c r="J724" s="23"/>
      <c r="K724" s="23"/>
      <c r="L724" s="23"/>
      <c r="M724" s="23"/>
      <c r="N724" s="23"/>
      <c r="O724" s="28"/>
      <c r="P724" s="23"/>
      <c r="Q724" s="29"/>
      <c r="R724" s="23"/>
      <c r="S724" s="30"/>
      <c r="T724" s="30"/>
    </row>
    <row r="725" spans="1:20" x14ac:dyDescent="0.2">
      <c r="A725" s="23"/>
      <c r="B725" s="24"/>
      <c r="C725" s="24"/>
      <c r="D725" s="25"/>
      <c r="E725" s="26"/>
      <c r="F725" s="27"/>
      <c r="G725" s="23"/>
      <c r="H725" s="23"/>
      <c r="I725" s="23"/>
      <c r="J725" s="23"/>
      <c r="K725" s="23"/>
      <c r="L725" s="23"/>
      <c r="M725" s="23"/>
      <c r="N725" s="23"/>
      <c r="O725" s="28"/>
      <c r="P725" s="23"/>
      <c r="Q725" s="29"/>
      <c r="R725" s="23"/>
      <c r="S725" s="30"/>
      <c r="T725" s="30"/>
    </row>
    <row r="726" spans="1:20" x14ac:dyDescent="0.2">
      <c r="A726" s="23"/>
      <c r="B726" s="24"/>
      <c r="C726" s="24"/>
      <c r="D726" s="25"/>
      <c r="E726" s="26"/>
      <c r="F726" s="27"/>
      <c r="G726" s="23"/>
      <c r="H726" s="23"/>
      <c r="I726" s="23"/>
      <c r="J726" s="23"/>
      <c r="K726" s="23"/>
      <c r="L726" s="23"/>
      <c r="M726" s="23"/>
      <c r="N726" s="23"/>
      <c r="O726" s="28"/>
      <c r="P726" s="23"/>
      <c r="Q726" s="29"/>
      <c r="R726" s="23"/>
      <c r="S726" s="30"/>
      <c r="T726" s="30"/>
    </row>
    <row r="727" spans="1:20" x14ac:dyDescent="0.2">
      <c r="A727" s="23"/>
      <c r="B727" s="24"/>
      <c r="C727" s="24"/>
      <c r="D727" s="25"/>
      <c r="E727" s="26"/>
      <c r="F727" s="27"/>
      <c r="G727" s="23"/>
      <c r="H727" s="23"/>
      <c r="I727" s="23"/>
      <c r="J727" s="23"/>
      <c r="K727" s="23"/>
      <c r="L727" s="23"/>
      <c r="M727" s="23"/>
      <c r="N727" s="23"/>
      <c r="O727" s="28"/>
      <c r="P727" s="23"/>
      <c r="Q727" s="29"/>
      <c r="R727" s="23"/>
      <c r="S727" s="30"/>
      <c r="T727" s="30"/>
    </row>
    <row r="728" spans="1:20" x14ac:dyDescent="0.2">
      <c r="A728" s="23"/>
      <c r="B728" s="24"/>
      <c r="C728" s="24"/>
      <c r="D728" s="25"/>
      <c r="E728" s="26"/>
      <c r="F728" s="27"/>
      <c r="G728" s="23"/>
      <c r="H728" s="23"/>
      <c r="I728" s="23"/>
      <c r="J728" s="23"/>
      <c r="K728" s="23"/>
      <c r="L728" s="23"/>
      <c r="M728" s="23"/>
      <c r="N728" s="23"/>
      <c r="O728" s="28"/>
      <c r="P728" s="23"/>
      <c r="Q728" s="29"/>
      <c r="R728" s="23"/>
      <c r="S728" s="30"/>
      <c r="T728" s="30"/>
    </row>
    <row r="729" spans="1:20" x14ac:dyDescent="0.2">
      <c r="A729" s="23"/>
      <c r="B729" s="24"/>
      <c r="C729" s="24"/>
      <c r="D729" s="25"/>
      <c r="E729" s="26"/>
      <c r="F729" s="27"/>
      <c r="G729" s="23"/>
      <c r="H729" s="23"/>
      <c r="I729" s="23"/>
      <c r="J729" s="23"/>
      <c r="K729" s="23"/>
      <c r="L729" s="23"/>
      <c r="M729" s="23"/>
      <c r="N729" s="23"/>
      <c r="O729" s="28"/>
      <c r="P729" s="23"/>
      <c r="Q729" s="29"/>
      <c r="R729" s="23"/>
      <c r="S729" s="30"/>
      <c r="T729" s="30"/>
    </row>
    <row r="730" spans="1:20" x14ac:dyDescent="0.2">
      <c r="A730" s="23"/>
      <c r="B730" s="24"/>
      <c r="C730" s="24"/>
      <c r="D730" s="25"/>
      <c r="E730" s="26"/>
      <c r="F730" s="27"/>
      <c r="G730" s="23"/>
      <c r="H730" s="23"/>
      <c r="I730" s="23"/>
      <c r="J730" s="23"/>
      <c r="K730" s="23"/>
      <c r="L730" s="23"/>
      <c r="M730" s="23"/>
      <c r="N730" s="23"/>
      <c r="O730" s="28"/>
      <c r="P730" s="23"/>
      <c r="Q730" s="29"/>
      <c r="R730" s="23"/>
      <c r="S730" s="30"/>
      <c r="T730" s="30"/>
    </row>
    <row r="731" spans="1:20" x14ac:dyDescent="0.2">
      <c r="A731" s="23"/>
      <c r="B731" s="24"/>
      <c r="C731" s="24"/>
      <c r="D731" s="25"/>
      <c r="E731" s="26"/>
      <c r="F731" s="27"/>
      <c r="G731" s="23"/>
      <c r="H731" s="23"/>
      <c r="I731" s="23"/>
      <c r="J731" s="23"/>
      <c r="K731" s="23"/>
      <c r="L731" s="23"/>
      <c r="M731" s="23"/>
      <c r="N731" s="23"/>
      <c r="O731" s="28"/>
      <c r="P731" s="23"/>
      <c r="Q731" s="29"/>
      <c r="R731" s="23"/>
      <c r="S731" s="30"/>
      <c r="T731" s="30"/>
    </row>
    <row r="732" spans="1:20" x14ac:dyDescent="0.2">
      <c r="A732" s="23"/>
      <c r="B732" s="24"/>
      <c r="C732" s="24"/>
      <c r="D732" s="25"/>
      <c r="E732" s="26"/>
      <c r="F732" s="27"/>
      <c r="G732" s="23"/>
      <c r="H732" s="23"/>
      <c r="I732" s="23"/>
      <c r="J732" s="23"/>
      <c r="K732" s="23"/>
      <c r="L732" s="23"/>
      <c r="M732" s="23"/>
      <c r="N732" s="23"/>
      <c r="O732" s="28"/>
      <c r="P732" s="23"/>
      <c r="Q732" s="29"/>
      <c r="R732" s="23"/>
      <c r="S732" s="30"/>
      <c r="T732" s="30"/>
    </row>
    <row r="733" spans="1:20" x14ac:dyDescent="0.2">
      <c r="A733" s="23"/>
      <c r="B733" s="24"/>
      <c r="C733" s="24"/>
      <c r="D733" s="25"/>
      <c r="E733" s="26"/>
      <c r="F733" s="27"/>
      <c r="G733" s="23"/>
      <c r="H733" s="23"/>
      <c r="I733" s="23"/>
      <c r="J733" s="23"/>
      <c r="K733" s="23"/>
      <c r="L733" s="23"/>
      <c r="M733" s="23"/>
      <c r="N733" s="23"/>
      <c r="O733" s="28"/>
      <c r="P733" s="23"/>
      <c r="Q733" s="29"/>
      <c r="R733" s="23"/>
      <c r="S733" s="30"/>
      <c r="T733" s="30"/>
    </row>
    <row r="734" spans="1:20" x14ac:dyDescent="0.2">
      <c r="A734" s="23"/>
      <c r="B734" s="24"/>
      <c r="C734" s="24"/>
      <c r="D734" s="25"/>
      <c r="E734" s="26"/>
      <c r="F734" s="27"/>
      <c r="G734" s="23"/>
      <c r="H734" s="23"/>
      <c r="I734" s="23"/>
      <c r="J734" s="23"/>
      <c r="K734" s="23"/>
      <c r="L734" s="23"/>
      <c r="M734" s="23"/>
      <c r="N734" s="23"/>
      <c r="O734" s="28"/>
      <c r="P734" s="23"/>
      <c r="Q734" s="29"/>
      <c r="R734" s="23"/>
      <c r="S734" s="30"/>
      <c r="T734" s="30"/>
    </row>
    <row r="735" spans="1:20" x14ac:dyDescent="0.2">
      <c r="A735" s="23"/>
      <c r="B735" s="24"/>
      <c r="C735" s="24"/>
      <c r="D735" s="25"/>
      <c r="E735" s="26"/>
      <c r="F735" s="27"/>
      <c r="G735" s="23"/>
      <c r="H735" s="23"/>
      <c r="I735" s="23"/>
      <c r="J735" s="23"/>
      <c r="K735" s="23"/>
      <c r="L735" s="23"/>
      <c r="M735" s="23"/>
      <c r="N735" s="23"/>
      <c r="O735" s="28"/>
      <c r="P735" s="23"/>
      <c r="Q735" s="29"/>
      <c r="R735" s="23"/>
      <c r="S735" s="30"/>
      <c r="T735" s="30"/>
    </row>
    <row r="736" spans="1:20" x14ac:dyDescent="0.2">
      <c r="A736" s="23"/>
      <c r="B736" s="24"/>
      <c r="C736" s="24"/>
      <c r="D736" s="25"/>
      <c r="E736" s="26"/>
      <c r="F736" s="27"/>
      <c r="G736" s="23"/>
      <c r="H736" s="23"/>
      <c r="I736" s="23"/>
      <c r="J736" s="23"/>
      <c r="K736" s="23"/>
      <c r="L736" s="23"/>
      <c r="M736" s="23"/>
      <c r="N736" s="23"/>
      <c r="O736" s="28"/>
      <c r="P736" s="23"/>
      <c r="Q736" s="29"/>
      <c r="R736" s="23"/>
      <c r="S736" s="30"/>
      <c r="T736" s="30"/>
    </row>
    <row r="737" spans="1:20" x14ac:dyDescent="0.2">
      <c r="A737" s="23"/>
      <c r="B737" s="24"/>
      <c r="C737" s="24"/>
      <c r="D737" s="25"/>
      <c r="E737" s="26"/>
      <c r="F737" s="27"/>
      <c r="G737" s="23"/>
      <c r="H737" s="23"/>
      <c r="I737" s="23"/>
      <c r="J737" s="23"/>
      <c r="K737" s="23"/>
      <c r="L737" s="23"/>
      <c r="M737" s="23"/>
      <c r="N737" s="23"/>
      <c r="O737" s="28"/>
      <c r="P737" s="23"/>
      <c r="Q737" s="29"/>
      <c r="R737" s="23"/>
      <c r="S737" s="30"/>
      <c r="T737" s="30"/>
    </row>
    <row r="738" spans="1:20" x14ac:dyDescent="0.2">
      <c r="A738" s="23"/>
      <c r="B738" s="24"/>
      <c r="C738" s="24"/>
      <c r="D738" s="25"/>
      <c r="E738" s="26"/>
      <c r="F738" s="27"/>
      <c r="G738" s="23"/>
      <c r="H738" s="23"/>
      <c r="I738" s="23"/>
      <c r="J738" s="23"/>
      <c r="K738" s="23"/>
      <c r="L738" s="23"/>
      <c r="M738" s="23"/>
      <c r="N738" s="23"/>
      <c r="O738" s="28"/>
      <c r="P738" s="23"/>
      <c r="Q738" s="29"/>
      <c r="R738" s="23"/>
      <c r="S738" s="30"/>
      <c r="T738" s="30"/>
    </row>
    <row r="739" spans="1:20" x14ac:dyDescent="0.2">
      <c r="A739" s="23"/>
      <c r="B739" s="24"/>
      <c r="C739" s="24"/>
      <c r="D739" s="25"/>
      <c r="E739" s="26"/>
      <c r="F739" s="27"/>
      <c r="G739" s="23"/>
      <c r="H739" s="23"/>
      <c r="I739" s="23"/>
      <c r="J739" s="23"/>
      <c r="K739" s="23"/>
      <c r="L739" s="23"/>
      <c r="M739" s="23"/>
      <c r="N739" s="23"/>
      <c r="O739" s="28"/>
      <c r="P739" s="23"/>
      <c r="Q739" s="29"/>
      <c r="R739" s="23"/>
      <c r="S739" s="30"/>
      <c r="T739" s="30"/>
    </row>
    <row r="740" spans="1:20" x14ac:dyDescent="0.2">
      <c r="A740" s="23"/>
      <c r="B740" s="24"/>
      <c r="C740" s="24"/>
      <c r="D740" s="25"/>
      <c r="E740" s="26"/>
      <c r="F740" s="27"/>
      <c r="G740" s="23"/>
      <c r="H740" s="23"/>
      <c r="I740" s="23"/>
      <c r="J740" s="23"/>
      <c r="K740" s="23"/>
      <c r="L740" s="23"/>
      <c r="M740" s="23"/>
      <c r="N740" s="23"/>
      <c r="O740" s="28"/>
      <c r="P740" s="23"/>
      <c r="Q740" s="29"/>
      <c r="R740" s="23"/>
      <c r="S740" s="30"/>
      <c r="T740" s="30"/>
    </row>
    <row r="741" spans="1:20" x14ac:dyDescent="0.2">
      <c r="A741" s="23"/>
      <c r="B741" s="24"/>
      <c r="C741" s="24"/>
      <c r="D741" s="25"/>
      <c r="E741" s="26"/>
      <c r="F741" s="27"/>
      <c r="G741" s="23"/>
      <c r="H741" s="23"/>
      <c r="I741" s="23"/>
      <c r="J741" s="23"/>
      <c r="K741" s="23"/>
      <c r="L741" s="23"/>
      <c r="M741" s="23"/>
      <c r="N741" s="23"/>
      <c r="O741" s="28"/>
      <c r="P741" s="23"/>
      <c r="Q741" s="29"/>
      <c r="R741" s="23"/>
      <c r="S741" s="30"/>
      <c r="T741" s="30"/>
    </row>
    <row r="742" spans="1:20" x14ac:dyDescent="0.2">
      <c r="A742" s="23"/>
      <c r="B742" s="24"/>
      <c r="C742" s="24"/>
      <c r="D742" s="25"/>
      <c r="E742" s="26"/>
      <c r="F742" s="27"/>
      <c r="G742" s="23"/>
      <c r="H742" s="23"/>
      <c r="I742" s="23"/>
      <c r="J742" s="23"/>
      <c r="K742" s="23"/>
      <c r="L742" s="23"/>
      <c r="M742" s="23"/>
      <c r="N742" s="23"/>
      <c r="O742" s="28"/>
      <c r="P742" s="23"/>
      <c r="Q742" s="29"/>
      <c r="R742" s="23"/>
      <c r="S742" s="30"/>
      <c r="T742" s="30"/>
    </row>
    <row r="743" spans="1:20" x14ac:dyDescent="0.2">
      <c r="A743" s="23"/>
      <c r="B743" s="24"/>
      <c r="C743" s="24"/>
      <c r="D743" s="25"/>
      <c r="E743" s="26"/>
      <c r="F743" s="27"/>
      <c r="G743" s="23"/>
      <c r="H743" s="23"/>
      <c r="I743" s="23"/>
      <c r="J743" s="23"/>
      <c r="K743" s="23"/>
      <c r="L743" s="23"/>
      <c r="M743" s="23"/>
      <c r="N743" s="23"/>
      <c r="O743" s="28"/>
      <c r="P743" s="23"/>
      <c r="Q743" s="29"/>
      <c r="R743" s="23"/>
      <c r="S743" s="30"/>
      <c r="T743" s="30"/>
    </row>
    <row r="744" spans="1:20" x14ac:dyDescent="0.2">
      <c r="A744" s="23"/>
      <c r="B744" s="24"/>
      <c r="C744" s="24"/>
      <c r="D744" s="25"/>
      <c r="E744" s="26"/>
      <c r="F744" s="27"/>
      <c r="G744" s="23"/>
      <c r="H744" s="23"/>
      <c r="I744" s="23"/>
      <c r="J744" s="23"/>
      <c r="K744" s="23"/>
      <c r="L744" s="23"/>
      <c r="M744" s="23"/>
      <c r="N744" s="23"/>
      <c r="O744" s="28"/>
      <c r="P744" s="23"/>
      <c r="Q744" s="29"/>
      <c r="R744" s="23"/>
      <c r="S744" s="30"/>
      <c r="T744" s="30"/>
    </row>
    <row r="745" spans="1:20" x14ac:dyDescent="0.2">
      <c r="A745" s="23"/>
      <c r="B745" s="24"/>
      <c r="C745" s="24"/>
      <c r="D745" s="25"/>
      <c r="E745" s="26"/>
      <c r="F745" s="27"/>
      <c r="G745" s="23"/>
      <c r="H745" s="23"/>
      <c r="I745" s="23"/>
      <c r="J745" s="23"/>
      <c r="K745" s="23"/>
      <c r="L745" s="23"/>
      <c r="M745" s="23"/>
      <c r="N745" s="23"/>
      <c r="O745" s="28"/>
      <c r="P745" s="23"/>
      <c r="Q745" s="29"/>
      <c r="R745" s="23"/>
      <c r="S745" s="30"/>
      <c r="T745" s="30"/>
    </row>
    <row r="746" spans="1:20" x14ac:dyDescent="0.2">
      <c r="A746" s="23"/>
      <c r="B746" s="24"/>
      <c r="C746" s="24"/>
      <c r="D746" s="25"/>
      <c r="E746" s="26"/>
      <c r="F746" s="27"/>
      <c r="G746" s="23"/>
      <c r="H746" s="23"/>
      <c r="I746" s="23"/>
      <c r="J746" s="23"/>
      <c r="K746" s="23"/>
      <c r="L746" s="23"/>
      <c r="M746" s="23"/>
      <c r="N746" s="23"/>
      <c r="O746" s="28"/>
      <c r="P746" s="23"/>
      <c r="Q746" s="29"/>
      <c r="R746" s="23"/>
      <c r="S746" s="30"/>
      <c r="T746" s="30"/>
    </row>
    <row r="747" spans="1:20" x14ac:dyDescent="0.2">
      <c r="A747" s="23"/>
      <c r="B747" s="24"/>
      <c r="C747" s="24"/>
      <c r="D747" s="25"/>
      <c r="E747" s="26"/>
      <c r="F747" s="27"/>
      <c r="G747" s="23"/>
      <c r="H747" s="23"/>
      <c r="I747" s="23"/>
      <c r="J747" s="23"/>
      <c r="K747" s="23"/>
      <c r="L747" s="23"/>
      <c r="M747" s="23"/>
      <c r="N747" s="23"/>
      <c r="O747" s="28"/>
      <c r="P747" s="23"/>
      <c r="Q747" s="29"/>
      <c r="R747" s="23"/>
      <c r="S747" s="30"/>
      <c r="T747" s="30"/>
    </row>
    <row r="748" spans="1:20" x14ac:dyDescent="0.2">
      <c r="A748" s="23"/>
      <c r="B748" s="24"/>
      <c r="C748" s="24"/>
      <c r="D748" s="25"/>
      <c r="E748" s="26"/>
      <c r="F748" s="27"/>
      <c r="G748" s="23"/>
      <c r="H748" s="23"/>
      <c r="I748" s="23"/>
      <c r="J748" s="23"/>
      <c r="K748" s="23"/>
      <c r="L748" s="23"/>
      <c r="M748" s="23"/>
      <c r="N748" s="23"/>
      <c r="O748" s="28"/>
      <c r="P748" s="23"/>
      <c r="Q748" s="29"/>
      <c r="R748" s="23"/>
      <c r="S748" s="30"/>
      <c r="T748" s="30"/>
    </row>
    <row r="749" spans="1:20" x14ac:dyDescent="0.2">
      <c r="A749" s="23"/>
      <c r="B749" s="24"/>
      <c r="C749" s="24"/>
      <c r="D749" s="25"/>
      <c r="E749" s="26"/>
      <c r="F749" s="27"/>
      <c r="G749" s="23"/>
      <c r="H749" s="23"/>
      <c r="I749" s="23"/>
      <c r="J749" s="23"/>
      <c r="K749" s="23"/>
      <c r="L749" s="23"/>
      <c r="M749" s="23"/>
      <c r="N749" s="23"/>
      <c r="O749" s="28"/>
      <c r="P749" s="23"/>
      <c r="Q749" s="29"/>
      <c r="R749" s="23"/>
      <c r="S749" s="30"/>
      <c r="T749" s="30"/>
    </row>
    <row r="750" spans="1:20" x14ac:dyDescent="0.2">
      <c r="A750" s="23"/>
      <c r="B750" s="24"/>
      <c r="C750" s="24"/>
      <c r="D750" s="25"/>
      <c r="E750" s="26"/>
      <c r="F750" s="27"/>
      <c r="G750" s="23"/>
      <c r="H750" s="23"/>
      <c r="I750" s="23"/>
      <c r="J750" s="23"/>
      <c r="K750" s="23"/>
      <c r="L750" s="23"/>
      <c r="M750" s="23"/>
      <c r="N750" s="23"/>
      <c r="O750" s="28"/>
      <c r="P750" s="23"/>
      <c r="Q750" s="29"/>
      <c r="R750" s="23"/>
      <c r="S750" s="30"/>
      <c r="T750" s="30"/>
    </row>
    <row r="751" spans="1:20" x14ac:dyDescent="0.2">
      <c r="A751" s="23"/>
      <c r="B751" s="24"/>
      <c r="C751" s="24"/>
      <c r="D751" s="25"/>
      <c r="E751" s="26"/>
      <c r="F751" s="27"/>
      <c r="G751" s="23"/>
      <c r="H751" s="23"/>
      <c r="I751" s="23"/>
      <c r="J751" s="23"/>
      <c r="K751" s="23"/>
      <c r="L751" s="23"/>
      <c r="M751" s="23"/>
      <c r="N751" s="23"/>
      <c r="O751" s="28"/>
      <c r="P751" s="23"/>
      <c r="Q751" s="29"/>
      <c r="R751" s="23"/>
      <c r="S751" s="30"/>
      <c r="T751" s="30"/>
    </row>
    <row r="752" spans="1:20" x14ac:dyDescent="0.2">
      <c r="A752" s="23"/>
      <c r="B752" s="24"/>
      <c r="C752" s="24"/>
      <c r="D752" s="25"/>
      <c r="E752" s="26"/>
      <c r="F752" s="27"/>
      <c r="G752" s="23"/>
      <c r="H752" s="23"/>
      <c r="I752" s="23"/>
      <c r="J752" s="23"/>
      <c r="K752" s="23"/>
      <c r="L752" s="23"/>
      <c r="M752" s="23"/>
      <c r="N752" s="23"/>
      <c r="O752" s="28"/>
      <c r="P752" s="23"/>
      <c r="Q752" s="29"/>
      <c r="R752" s="23"/>
      <c r="S752" s="30"/>
      <c r="T752" s="30"/>
    </row>
    <row r="753" spans="1:20" x14ac:dyDescent="0.2">
      <c r="A753" s="23"/>
      <c r="B753" s="24"/>
      <c r="C753" s="24"/>
      <c r="D753" s="25"/>
      <c r="E753" s="26"/>
      <c r="F753" s="27"/>
      <c r="G753" s="23"/>
      <c r="H753" s="23"/>
      <c r="I753" s="23"/>
      <c r="J753" s="23"/>
      <c r="K753" s="23"/>
      <c r="L753" s="23"/>
      <c r="M753" s="23"/>
      <c r="N753" s="23"/>
      <c r="O753" s="28"/>
      <c r="P753" s="23"/>
      <c r="Q753" s="29"/>
      <c r="R753" s="23"/>
      <c r="S753" s="30"/>
      <c r="T753" s="30"/>
    </row>
    <row r="754" spans="1:20" x14ac:dyDescent="0.2">
      <c r="A754" s="23"/>
      <c r="B754" s="24"/>
      <c r="C754" s="24"/>
      <c r="D754" s="25"/>
      <c r="E754" s="26"/>
      <c r="F754" s="27"/>
      <c r="G754" s="23"/>
      <c r="H754" s="23"/>
      <c r="I754" s="23"/>
      <c r="J754" s="23"/>
      <c r="K754" s="23"/>
      <c r="L754" s="23"/>
      <c r="M754" s="23"/>
      <c r="N754" s="23"/>
      <c r="O754" s="28"/>
      <c r="P754" s="23"/>
      <c r="Q754" s="29"/>
      <c r="R754" s="23"/>
      <c r="S754" s="30"/>
      <c r="T754" s="30"/>
    </row>
    <row r="755" spans="1:20" x14ac:dyDescent="0.2">
      <c r="A755" s="23"/>
      <c r="B755" s="24"/>
      <c r="C755" s="24"/>
      <c r="D755" s="25"/>
      <c r="E755" s="26"/>
      <c r="F755" s="27"/>
      <c r="G755" s="23"/>
      <c r="H755" s="23"/>
      <c r="I755" s="23"/>
      <c r="J755" s="23"/>
      <c r="K755" s="23"/>
      <c r="L755" s="23"/>
      <c r="M755" s="23"/>
      <c r="N755" s="23"/>
      <c r="O755" s="28"/>
      <c r="P755" s="23"/>
      <c r="Q755" s="29"/>
      <c r="R755" s="23"/>
      <c r="S755" s="30"/>
      <c r="T755" s="30"/>
    </row>
    <row r="756" spans="1:20" x14ac:dyDescent="0.2">
      <c r="A756" s="23"/>
      <c r="B756" s="24"/>
      <c r="C756" s="24"/>
      <c r="D756" s="25"/>
      <c r="E756" s="26"/>
      <c r="F756" s="27"/>
      <c r="G756" s="23"/>
      <c r="H756" s="23"/>
      <c r="I756" s="23"/>
      <c r="J756" s="23"/>
      <c r="K756" s="23"/>
      <c r="L756" s="23"/>
      <c r="M756" s="23"/>
      <c r="N756" s="23"/>
      <c r="O756" s="28"/>
      <c r="P756" s="23"/>
      <c r="Q756" s="29"/>
      <c r="R756" s="23"/>
      <c r="S756" s="30"/>
      <c r="T756" s="30"/>
    </row>
    <row r="757" spans="1:20" x14ac:dyDescent="0.2">
      <c r="A757" s="23"/>
      <c r="B757" s="24"/>
      <c r="C757" s="24"/>
      <c r="D757" s="25"/>
      <c r="E757" s="26"/>
      <c r="F757" s="27"/>
      <c r="G757" s="23"/>
      <c r="H757" s="23"/>
      <c r="I757" s="23"/>
      <c r="J757" s="23"/>
      <c r="K757" s="23"/>
      <c r="L757" s="23"/>
      <c r="M757" s="23"/>
      <c r="N757" s="23"/>
      <c r="O757" s="28"/>
      <c r="P757" s="23"/>
      <c r="Q757" s="29"/>
      <c r="R757" s="23"/>
      <c r="S757" s="30"/>
      <c r="T757" s="30"/>
    </row>
    <row r="758" spans="1:20" x14ac:dyDescent="0.2">
      <c r="A758" s="23"/>
      <c r="B758" s="24"/>
      <c r="C758" s="24"/>
      <c r="D758" s="25"/>
      <c r="E758" s="26"/>
      <c r="F758" s="27"/>
      <c r="G758" s="23"/>
      <c r="H758" s="23"/>
      <c r="I758" s="23"/>
      <c r="J758" s="23"/>
      <c r="K758" s="23"/>
      <c r="L758" s="23"/>
      <c r="M758" s="23"/>
      <c r="N758" s="23"/>
      <c r="O758" s="28"/>
      <c r="P758" s="23"/>
      <c r="Q758" s="29"/>
      <c r="R758" s="23"/>
      <c r="S758" s="30"/>
      <c r="T758" s="30"/>
    </row>
    <row r="759" spans="1:20" x14ac:dyDescent="0.2">
      <c r="A759" s="23"/>
      <c r="B759" s="24"/>
      <c r="C759" s="24"/>
      <c r="D759" s="25"/>
      <c r="E759" s="26"/>
      <c r="F759" s="27"/>
      <c r="G759" s="23"/>
      <c r="H759" s="23"/>
      <c r="I759" s="23"/>
      <c r="J759" s="23"/>
      <c r="K759" s="23"/>
      <c r="L759" s="23"/>
      <c r="M759" s="23"/>
      <c r="N759" s="23"/>
      <c r="O759" s="28"/>
      <c r="P759" s="23"/>
      <c r="Q759" s="29"/>
      <c r="R759" s="23"/>
      <c r="S759" s="30"/>
      <c r="T759" s="30"/>
    </row>
    <row r="760" spans="1:20" x14ac:dyDescent="0.2">
      <c r="A760" s="23"/>
      <c r="B760" s="24"/>
      <c r="C760" s="24"/>
      <c r="D760" s="25"/>
      <c r="E760" s="26"/>
      <c r="F760" s="27"/>
      <c r="G760" s="23"/>
      <c r="H760" s="23"/>
      <c r="I760" s="23"/>
      <c r="J760" s="23"/>
      <c r="K760" s="23"/>
      <c r="L760" s="23"/>
      <c r="M760" s="23"/>
      <c r="N760" s="23"/>
      <c r="O760" s="28"/>
      <c r="P760" s="23"/>
      <c r="Q760" s="29"/>
      <c r="R760" s="23"/>
      <c r="S760" s="30"/>
      <c r="T760" s="30"/>
    </row>
    <row r="761" spans="1:20" x14ac:dyDescent="0.2">
      <c r="A761" s="23"/>
      <c r="B761" s="24"/>
      <c r="C761" s="24"/>
      <c r="D761" s="25"/>
      <c r="E761" s="26"/>
      <c r="F761" s="27"/>
      <c r="G761" s="23"/>
      <c r="H761" s="23"/>
      <c r="I761" s="23"/>
      <c r="J761" s="23"/>
      <c r="K761" s="23"/>
      <c r="L761" s="23"/>
      <c r="M761" s="23"/>
      <c r="N761" s="23"/>
      <c r="O761" s="28"/>
      <c r="P761" s="23"/>
      <c r="Q761" s="29"/>
      <c r="R761" s="23"/>
      <c r="S761" s="30"/>
      <c r="T761" s="30"/>
    </row>
    <row r="762" spans="1:20" x14ac:dyDescent="0.2">
      <c r="A762" s="23"/>
      <c r="B762" s="24"/>
      <c r="C762" s="24"/>
      <c r="D762" s="25"/>
      <c r="E762" s="26"/>
      <c r="F762" s="27"/>
      <c r="G762" s="23"/>
      <c r="H762" s="23"/>
      <c r="I762" s="23"/>
      <c r="J762" s="23"/>
      <c r="K762" s="23"/>
      <c r="L762" s="23"/>
      <c r="M762" s="23"/>
      <c r="N762" s="23"/>
      <c r="O762" s="28"/>
      <c r="P762" s="23"/>
      <c r="Q762" s="29"/>
      <c r="R762" s="23"/>
      <c r="S762" s="30"/>
      <c r="T762" s="30"/>
    </row>
    <row r="763" spans="1:20" x14ac:dyDescent="0.2">
      <c r="A763" s="23"/>
      <c r="B763" s="24"/>
      <c r="C763" s="24"/>
      <c r="D763" s="25"/>
      <c r="E763" s="26"/>
      <c r="F763" s="27"/>
      <c r="G763" s="23"/>
      <c r="H763" s="23"/>
      <c r="I763" s="23"/>
      <c r="J763" s="23"/>
      <c r="K763" s="23"/>
      <c r="L763" s="23"/>
      <c r="M763" s="23"/>
      <c r="N763" s="23"/>
      <c r="O763" s="28"/>
      <c r="P763" s="23"/>
      <c r="Q763" s="29"/>
      <c r="R763" s="23"/>
      <c r="S763" s="30"/>
      <c r="T763" s="30"/>
    </row>
    <row r="764" spans="1:20" x14ac:dyDescent="0.2">
      <c r="A764" s="23"/>
      <c r="B764" s="24"/>
      <c r="C764" s="24"/>
      <c r="D764" s="25"/>
      <c r="E764" s="26"/>
      <c r="F764" s="27"/>
      <c r="G764" s="23"/>
      <c r="H764" s="23"/>
      <c r="I764" s="23"/>
      <c r="J764" s="23"/>
      <c r="K764" s="23"/>
      <c r="L764" s="23"/>
      <c r="M764" s="23"/>
      <c r="N764" s="23"/>
      <c r="O764" s="28"/>
      <c r="P764" s="23"/>
      <c r="Q764" s="29"/>
      <c r="R764" s="23"/>
      <c r="S764" s="30"/>
      <c r="T764" s="30"/>
    </row>
    <row r="765" spans="1:20" x14ac:dyDescent="0.2">
      <c r="A765" s="23"/>
      <c r="B765" s="24"/>
      <c r="C765" s="24"/>
      <c r="D765" s="25"/>
      <c r="E765" s="26"/>
      <c r="F765" s="27"/>
      <c r="G765" s="23"/>
      <c r="H765" s="23"/>
      <c r="I765" s="23"/>
      <c r="J765" s="23"/>
      <c r="K765" s="23"/>
      <c r="L765" s="23"/>
      <c r="M765" s="23"/>
      <c r="N765" s="23"/>
      <c r="O765" s="28"/>
      <c r="P765" s="23"/>
      <c r="Q765" s="29"/>
      <c r="R765" s="23"/>
      <c r="S765" s="30"/>
      <c r="T765" s="30"/>
    </row>
    <row r="766" spans="1:20" x14ac:dyDescent="0.2">
      <c r="A766" s="23"/>
      <c r="B766" s="24"/>
      <c r="C766" s="24"/>
      <c r="D766" s="25"/>
      <c r="E766" s="26"/>
      <c r="F766" s="27"/>
      <c r="G766" s="23"/>
      <c r="H766" s="23"/>
      <c r="I766" s="23"/>
      <c r="J766" s="23"/>
      <c r="K766" s="23"/>
      <c r="L766" s="23"/>
      <c r="M766" s="23"/>
      <c r="N766" s="23"/>
      <c r="O766" s="28"/>
      <c r="P766" s="23"/>
      <c r="Q766" s="29"/>
      <c r="R766" s="23"/>
      <c r="S766" s="30"/>
      <c r="T766" s="30"/>
    </row>
    <row r="767" spans="1:20" x14ac:dyDescent="0.2">
      <c r="A767" s="23"/>
      <c r="B767" s="24"/>
      <c r="C767" s="24"/>
      <c r="D767" s="25"/>
      <c r="E767" s="26"/>
      <c r="F767" s="27"/>
      <c r="G767" s="23"/>
      <c r="H767" s="23"/>
      <c r="I767" s="23"/>
      <c r="J767" s="23"/>
      <c r="K767" s="23"/>
      <c r="L767" s="23"/>
      <c r="M767" s="23"/>
      <c r="N767" s="23"/>
      <c r="O767" s="28"/>
      <c r="P767" s="23"/>
      <c r="Q767" s="29"/>
      <c r="R767" s="23"/>
      <c r="S767" s="30"/>
      <c r="T767" s="30"/>
    </row>
    <row r="768" spans="1:20" x14ac:dyDescent="0.2">
      <c r="A768" s="23"/>
      <c r="B768" s="24"/>
      <c r="C768" s="24"/>
      <c r="D768" s="25"/>
      <c r="E768" s="26"/>
      <c r="F768" s="27"/>
      <c r="G768" s="23"/>
      <c r="H768" s="23"/>
      <c r="I768" s="23"/>
      <c r="J768" s="23"/>
      <c r="K768" s="23"/>
      <c r="L768" s="23"/>
      <c r="M768" s="23"/>
      <c r="N768" s="23"/>
      <c r="O768" s="28"/>
      <c r="P768" s="23"/>
      <c r="Q768" s="29"/>
      <c r="R768" s="23"/>
      <c r="S768" s="30"/>
      <c r="T768" s="30"/>
    </row>
    <row r="769" spans="1:20" x14ac:dyDescent="0.2">
      <c r="A769" s="23"/>
      <c r="B769" s="24"/>
      <c r="C769" s="24"/>
      <c r="D769" s="25"/>
      <c r="E769" s="26"/>
      <c r="F769" s="27"/>
      <c r="G769" s="23"/>
      <c r="H769" s="23"/>
      <c r="I769" s="23"/>
      <c r="J769" s="23"/>
      <c r="K769" s="23"/>
      <c r="L769" s="23"/>
      <c r="M769" s="23"/>
      <c r="N769" s="23"/>
      <c r="O769" s="28"/>
      <c r="P769" s="23"/>
      <c r="Q769" s="29"/>
      <c r="R769" s="23"/>
      <c r="S769" s="30"/>
      <c r="T769" s="30"/>
    </row>
    <row r="770" spans="1:20" x14ac:dyDescent="0.2">
      <c r="A770" s="23"/>
      <c r="B770" s="24"/>
      <c r="C770" s="24"/>
      <c r="D770" s="25"/>
      <c r="E770" s="26"/>
      <c r="F770" s="27"/>
      <c r="G770" s="23"/>
      <c r="H770" s="23"/>
      <c r="I770" s="23"/>
      <c r="J770" s="23"/>
      <c r="K770" s="23"/>
      <c r="L770" s="23"/>
      <c r="M770" s="23"/>
      <c r="N770" s="23"/>
      <c r="O770" s="28"/>
      <c r="P770" s="23"/>
      <c r="Q770" s="29"/>
      <c r="R770" s="23"/>
      <c r="S770" s="30"/>
      <c r="T770" s="30"/>
    </row>
    <row r="771" spans="1:20" x14ac:dyDescent="0.2">
      <c r="A771" s="23"/>
      <c r="B771" s="24"/>
      <c r="C771" s="24"/>
      <c r="D771" s="25"/>
      <c r="E771" s="26"/>
      <c r="F771" s="27"/>
      <c r="G771" s="23"/>
      <c r="H771" s="23"/>
      <c r="I771" s="23"/>
      <c r="J771" s="23"/>
      <c r="K771" s="23"/>
      <c r="L771" s="23"/>
      <c r="M771" s="23"/>
      <c r="N771" s="23"/>
      <c r="O771" s="28"/>
      <c r="P771" s="23"/>
      <c r="Q771" s="29"/>
      <c r="R771" s="23"/>
      <c r="S771" s="30"/>
      <c r="T771" s="30"/>
    </row>
    <row r="772" spans="1:20" x14ac:dyDescent="0.2">
      <c r="A772" s="23"/>
      <c r="B772" s="24"/>
      <c r="C772" s="24"/>
      <c r="D772" s="25"/>
      <c r="E772" s="26"/>
      <c r="F772" s="27"/>
      <c r="G772" s="23"/>
      <c r="H772" s="23"/>
      <c r="I772" s="23"/>
      <c r="J772" s="23"/>
      <c r="K772" s="23"/>
      <c r="L772" s="23"/>
      <c r="M772" s="23"/>
      <c r="N772" s="23"/>
      <c r="O772" s="28"/>
      <c r="P772" s="23"/>
      <c r="Q772" s="29"/>
      <c r="R772" s="23"/>
      <c r="S772" s="30"/>
      <c r="T772" s="30"/>
    </row>
    <row r="773" spans="1:20" x14ac:dyDescent="0.2">
      <c r="A773" s="23"/>
      <c r="B773" s="24"/>
      <c r="C773" s="24"/>
      <c r="D773" s="25"/>
      <c r="E773" s="26"/>
      <c r="F773" s="27"/>
      <c r="G773" s="23"/>
      <c r="H773" s="23"/>
      <c r="I773" s="23"/>
      <c r="J773" s="23"/>
      <c r="K773" s="23"/>
      <c r="L773" s="23"/>
      <c r="M773" s="23"/>
      <c r="N773" s="23"/>
      <c r="O773" s="28"/>
      <c r="P773" s="23"/>
      <c r="Q773" s="29"/>
      <c r="R773" s="23"/>
      <c r="S773" s="30"/>
      <c r="T773" s="30"/>
    </row>
    <row r="774" spans="1:20" x14ac:dyDescent="0.2">
      <c r="A774" s="23"/>
      <c r="B774" s="24"/>
      <c r="C774" s="24"/>
      <c r="D774" s="25"/>
      <c r="E774" s="26"/>
      <c r="F774" s="27"/>
      <c r="G774" s="23"/>
      <c r="H774" s="23"/>
      <c r="I774" s="23"/>
      <c r="J774" s="23"/>
      <c r="K774" s="23"/>
      <c r="L774" s="23"/>
      <c r="M774" s="23"/>
      <c r="N774" s="23"/>
      <c r="O774" s="28"/>
      <c r="P774" s="23"/>
      <c r="Q774" s="29"/>
      <c r="R774" s="23"/>
      <c r="S774" s="30"/>
      <c r="T774" s="30"/>
    </row>
    <row r="775" spans="1:20" x14ac:dyDescent="0.2">
      <c r="A775" s="23"/>
      <c r="B775" s="24"/>
      <c r="C775" s="24"/>
      <c r="D775" s="25"/>
      <c r="E775" s="26"/>
      <c r="F775" s="27"/>
      <c r="G775" s="23"/>
      <c r="H775" s="23"/>
      <c r="I775" s="23"/>
      <c r="J775" s="23"/>
      <c r="K775" s="23"/>
      <c r="L775" s="23"/>
      <c r="M775" s="23"/>
      <c r="N775" s="23"/>
      <c r="O775" s="28"/>
      <c r="P775" s="23"/>
      <c r="Q775" s="29"/>
      <c r="R775" s="23"/>
      <c r="S775" s="30"/>
      <c r="T775" s="30"/>
    </row>
    <row r="776" spans="1:20" x14ac:dyDescent="0.2">
      <c r="A776" s="23"/>
      <c r="B776" s="24"/>
      <c r="C776" s="24"/>
      <c r="D776" s="25"/>
      <c r="E776" s="26"/>
      <c r="F776" s="27"/>
      <c r="G776" s="23"/>
      <c r="H776" s="23"/>
      <c r="I776" s="23"/>
      <c r="J776" s="23"/>
      <c r="K776" s="23"/>
      <c r="L776" s="23"/>
      <c r="M776" s="23"/>
      <c r="N776" s="23"/>
      <c r="O776" s="28"/>
      <c r="P776" s="23"/>
      <c r="Q776" s="29"/>
      <c r="R776" s="23"/>
      <c r="S776" s="30"/>
      <c r="T776" s="30"/>
    </row>
    <row r="777" spans="1:20" x14ac:dyDescent="0.2">
      <c r="A777" s="23"/>
      <c r="B777" s="24"/>
      <c r="C777" s="24"/>
      <c r="D777" s="25"/>
      <c r="E777" s="26"/>
      <c r="F777" s="27"/>
      <c r="G777" s="23"/>
      <c r="H777" s="23"/>
      <c r="I777" s="23"/>
      <c r="J777" s="23"/>
      <c r="K777" s="23"/>
      <c r="L777" s="23"/>
      <c r="M777" s="23"/>
      <c r="N777" s="23"/>
      <c r="O777" s="28"/>
      <c r="P777" s="23"/>
      <c r="Q777" s="29"/>
      <c r="R777" s="23"/>
      <c r="S777" s="30"/>
      <c r="T777" s="30"/>
    </row>
    <row r="778" spans="1:20" x14ac:dyDescent="0.2">
      <c r="A778" s="23"/>
      <c r="B778" s="24"/>
      <c r="C778" s="24"/>
      <c r="D778" s="25"/>
      <c r="E778" s="26"/>
      <c r="F778" s="27"/>
      <c r="G778" s="23"/>
      <c r="H778" s="23"/>
      <c r="I778" s="23"/>
      <c r="J778" s="23"/>
      <c r="K778" s="23"/>
      <c r="L778" s="23"/>
      <c r="M778" s="23"/>
      <c r="N778" s="23"/>
      <c r="O778" s="28"/>
      <c r="P778" s="23"/>
      <c r="Q778" s="29"/>
      <c r="R778" s="23"/>
      <c r="S778" s="30"/>
      <c r="T778" s="30"/>
    </row>
    <row r="779" spans="1:20" x14ac:dyDescent="0.2">
      <c r="A779" s="23"/>
      <c r="B779" s="24"/>
      <c r="C779" s="24"/>
      <c r="D779" s="25"/>
      <c r="E779" s="26"/>
      <c r="F779" s="27"/>
      <c r="G779" s="23"/>
      <c r="H779" s="23"/>
      <c r="I779" s="23"/>
      <c r="J779" s="23"/>
      <c r="K779" s="23"/>
      <c r="L779" s="23"/>
      <c r="M779" s="23"/>
      <c r="N779" s="23"/>
      <c r="O779" s="28"/>
      <c r="P779" s="23"/>
      <c r="Q779" s="29"/>
      <c r="R779" s="23"/>
      <c r="S779" s="30"/>
      <c r="T779" s="30"/>
    </row>
    <row r="780" spans="1:20" x14ac:dyDescent="0.2">
      <c r="A780" s="23"/>
      <c r="B780" s="24"/>
      <c r="C780" s="24"/>
      <c r="D780" s="25"/>
      <c r="E780" s="26"/>
      <c r="F780" s="27"/>
      <c r="G780" s="23"/>
      <c r="H780" s="23"/>
      <c r="I780" s="23"/>
      <c r="J780" s="23"/>
      <c r="K780" s="23"/>
      <c r="L780" s="23"/>
      <c r="M780" s="23"/>
      <c r="N780" s="23"/>
      <c r="O780" s="28"/>
      <c r="P780" s="23"/>
      <c r="Q780" s="29"/>
      <c r="R780" s="23"/>
      <c r="S780" s="30"/>
      <c r="T780" s="30"/>
    </row>
    <row r="781" spans="1:20" x14ac:dyDescent="0.2">
      <c r="A781" s="23"/>
      <c r="B781" s="24"/>
      <c r="C781" s="24"/>
      <c r="D781" s="25"/>
      <c r="E781" s="26"/>
      <c r="F781" s="27"/>
      <c r="G781" s="23"/>
      <c r="H781" s="23"/>
      <c r="I781" s="23"/>
      <c r="J781" s="23"/>
      <c r="K781" s="23"/>
      <c r="L781" s="23"/>
      <c r="M781" s="23"/>
      <c r="N781" s="23"/>
      <c r="O781" s="28"/>
      <c r="P781" s="23"/>
      <c r="Q781" s="29"/>
      <c r="R781" s="23"/>
      <c r="S781" s="30"/>
      <c r="T781" s="30"/>
    </row>
    <row r="782" spans="1:20" x14ac:dyDescent="0.2">
      <c r="A782" s="23"/>
      <c r="B782" s="24"/>
      <c r="C782" s="24"/>
      <c r="D782" s="25"/>
      <c r="E782" s="26"/>
      <c r="F782" s="27"/>
      <c r="G782" s="23"/>
      <c r="H782" s="23"/>
      <c r="I782" s="23"/>
      <c r="J782" s="23"/>
      <c r="K782" s="23"/>
      <c r="L782" s="23"/>
      <c r="M782" s="23"/>
      <c r="N782" s="23"/>
      <c r="O782" s="28"/>
      <c r="P782" s="23"/>
      <c r="Q782" s="29"/>
      <c r="R782" s="23"/>
      <c r="S782" s="30"/>
      <c r="T782" s="30"/>
    </row>
    <row r="783" spans="1:20" x14ac:dyDescent="0.2">
      <c r="A783" s="23"/>
      <c r="B783" s="24"/>
      <c r="C783" s="24"/>
      <c r="D783" s="25"/>
      <c r="E783" s="26"/>
      <c r="F783" s="27"/>
      <c r="G783" s="23"/>
      <c r="H783" s="23"/>
      <c r="I783" s="23"/>
      <c r="J783" s="23"/>
      <c r="K783" s="23"/>
      <c r="L783" s="23"/>
      <c r="M783" s="23"/>
      <c r="N783" s="23"/>
      <c r="O783" s="28"/>
      <c r="P783" s="23"/>
      <c r="Q783" s="29"/>
      <c r="R783" s="23"/>
      <c r="S783" s="30"/>
      <c r="T783" s="30"/>
    </row>
    <row r="784" spans="1:20" x14ac:dyDescent="0.2">
      <c r="A784" s="23"/>
      <c r="B784" s="24"/>
      <c r="C784" s="24"/>
      <c r="D784" s="25"/>
      <c r="E784" s="26"/>
      <c r="F784" s="27"/>
      <c r="G784" s="23"/>
      <c r="H784" s="23"/>
      <c r="I784" s="23"/>
      <c r="J784" s="23"/>
      <c r="K784" s="23"/>
      <c r="L784" s="23"/>
      <c r="M784" s="23"/>
      <c r="N784" s="23"/>
      <c r="O784" s="28"/>
      <c r="P784" s="23"/>
      <c r="Q784" s="29"/>
      <c r="R784" s="23"/>
      <c r="S784" s="30"/>
      <c r="T784" s="30"/>
    </row>
    <row r="785" spans="1:20" x14ac:dyDescent="0.2">
      <c r="A785" s="23"/>
      <c r="B785" s="24"/>
      <c r="C785" s="24"/>
      <c r="D785" s="25"/>
      <c r="E785" s="26"/>
      <c r="F785" s="27"/>
      <c r="G785" s="23"/>
      <c r="H785" s="23"/>
      <c r="I785" s="23"/>
      <c r="J785" s="23"/>
      <c r="K785" s="23"/>
      <c r="L785" s="23"/>
      <c r="M785" s="23"/>
      <c r="N785" s="23"/>
      <c r="O785" s="28"/>
      <c r="P785" s="23"/>
      <c r="Q785" s="29"/>
      <c r="R785" s="23"/>
      <c r="S785" s="30"/>
      <c r="T785" s="30"/>
    </row>
    <row r="786" spans="1:20" x14ac:dyDescent="0.2">
      <c r="A786" s="23"/>
      <c r="B786" s="24"/>
      <c r="C786" s="24"/>
      <c r="D786" s="25"/>
      <c r="E786" s="26"/>
      <c r="F786" s="27"/>
      <c r="G786" s="23"/>
      <c r="H786" s="23"/>
      <c r="I786" s="23"/>
      <c r="J786" s="23"/>
      <c r="K786" s="23"/>
      <c r="L786" s="23"/>
      <c r="M786" s="23"/>
      <c r="N786" s="23"/>
      <c r="O786" s="28"/>
      <c r="P786" s="23"/>
      <c r="Q786" s="29"/>
      <c r="R786" s="23"/>
      <c r="S786" s="30"/>
      <c r="T786" s="30"/>
    </row>
    <row r="787" spans="1:20" x14ac:dyDescent="0.2">
      <c r="A787" s="23"/>
      <c r="B787" s="24"/>
      <c r="C787" s="24"/>
      <c r="D787" s="25"/>
      <c r="E787" s="26"/>
      <c r="F787" s="27"/>
      <c r="G787" s="23"/>
      <c r="H787" s="23"/>
      <c r="I787" s="23"/>
      <c r="J787" s="23"/>
      <c r="K787" s="23"/>
      <c r="L787" s="23"/>
      <c r="M787" s="23"/>
      <c r="N787" s="23"/>
      <c r="O787" s="28"/>
      <c r="P787" s="23"/>
      <c r="Q787" s="29"/>
      <c r="R787" s="23"/>
      <c r="S787" s="30"/>
      <c r="T787" s="30"/>
    </row>
    <row r="788" spans="1:20" x14ac:dyDescent="0.2">
      <c r="A788" s="23"/>
      <c r="B788" s="24"/>
      <c r="C788" s="24"/>
      <c r="D788" s="25"/>
      <c r="E788" s="26"/>
      <c r="F788" s="27"/>
      <c r="G788" s="23"/>
      <c r="H788" s="23"/>
      <c r="I788" s="23"/>
      <c r="J788" s="23"/>
      <c r="K788" s="23"/>
      <c r="L788" s="23"/>
      <c r="M788" s="23"/>
      <c r="N788" s="23"/>
      <c r="O788" s="28"/>
      <c r="P788" s="23"/>
      <c r="Q788" s="29"/>
      <c r="R788" s="23"/>
      <c r="S788" s="30"/>
      <c r="T788" s="30"/>
    </row>
    <row r="789" spans="1:20" x14ac:dyDescent="0.2">
      <c r="A789" s="23"/>
      <c r="B789" s="24"/>
      <c r="C789" s="24"/>
      <c r="D789" s="25"/>
      <c r="E789" s="26"/>
      <c r="F789" s="27"/>
      <c r="G789" s="23"/>
      <c r="H789" s="23"/>
      <c r="I789" s="23"/>
      <c r="J789" s="23"/>
      <c r="K789" s="23"/>
      <c r="L789" s="23"/>
      <c r="M789" s="23"/>
      <c r="N789" s="23"/>
      <c r="O789" s="28"/>
      <c r="P789" s="23"/>
      <c r="Q789" s="29"/>
      <c r="R789" s="23"/>
      <c r="S789" s="30"/>
      <c r="T789" s="30"/>
    </row>
    <row r="790" spans="1:20" x14ac:dyDescent="0.2">
      <c r="A790" s="23"/>
      <c r="B790" s="24"/>
      <c r="C790" s="24"/>
      <c r="D790" s="25"/>
      <c r="E790" s="26"/>
      <c r="F790" s="27"/>
      <c r="G790" s="23"/>
      <c r="H790" s="23"/>
      <c r="I790" s="23"/>
      <c r="J790" s="23"/>
      <c r="K790" s="23"/>
      <c r="L790" s="23"/>
      <c r="M790" s="23"/>
      <c r="N790" s="23"/>
      <c r="O790" s="28"/>
      <c r="P790" s="23"/>
      <c r="Q790" s="29"/>
      <c r="R790" s="23"/>
      <c r="S790" s="30"/>
      <c r="T790" s="30"/>
    </row>
    <row r="791" spans="1:20" x14ac:dyDescent="0.2">
      <c r="A791" s="23"/>
      <c r="B791" s="24"/>
      <c r="C791" s="24"/>
      <c r="D791" s="25"/>
      <c r="E791" s="26"/>
      <c r="F791" s="27"/>
      <c r="G791" s="23"/>
      <c r="H791" s="23"/>
      <c r="I791" s="23"/>
      <c r="J791" s="23"/>
      <c r="K791" s="23"/>
      <c r="L791" s="23"/>
      <c r="M791" s="23"/>
      <c r="N791" s="23"/>
      <c r="O791" s="28"/>
      <c r="P791" s="23"/>
      <c r="Q791" s="29"/>
      <c r="R791" s="23"/>
      <c r="S791" s="30"/>
      <c r="T791" s="30"/>
    </row>
    <row r="792" spans="1:20" x14ac:dyDescent="0.2">
      <c r="A792" s="23"/>
      <c r="B792" s="24"/>
      <c r="C792" s="24"/>
      <c r="D792" s="25"/>
      <c r="E792" s="26"/>
      <c r="F792" s="27"/>
      <c r="G792" s="23"/>
      <c r="H792" s="23"/>
      <c r="I792" s="23"/>
      <c r="J792" s="23"/>
      <c r="K792" s="23"/>
      <c r="L792" s="23"/>
      <c r="M792" s="23"/>
      <c r="N792" s="23"/>
      <c r="O792" s="28"/>
      <c r="P792" s="23"/>
      <c r="Q792" s="29"/>
      <c r="R792" s="23"/>
      <c r="S792" s="30"/>
      <c r="T792" s="30"/>
    </row>
    <row r="793" spans="1:20" x14ac:dyDescent="0.2">
      <c r="A793" s="23"/>
      <c r="B793" s="24"/>
      <c r="C793" s="24"/>
      <c r="D793" s="25"/>
      <c r="E793" s="26"/>
      <c r="F793" s="27"/>
      <c r="G793" s="23"/>
      <c r="H793" s="23"/>
      <c r="I793" s="23"/>
      <c r="J793" s="23"/>
      <c r="K793" s="23"/>
      <c r="L793" s="23"/>
      <c r="M793" s="23"/>
      <c r="N793" s="23"/>
      <c r="O793" s="28"/>
      <c r="P793" s="23"/>
      <c r="Q793" s="29"/>
      <c r="R793" s="23"/>
      <c r="S793" s="30"/>
      <c r="T793" s="30"/>
    </row>
    <row r="794" spans="1:20" x14ac:dyDescent="0.2">
      <c r="A794" s="23"/>
      <c r="B794" s="24"/>
      <c r="C794" s="24"/>
      <c r="D794" s="25"/>
      <c r="E794" s="26"/>
      <c r="F794" s="27"/>
      <c r="G794" s="23"/>
      <c r="H794" s="23"/>
      <c r="I794" s="23"/>
      <c r="J794" s="23"/>
      <c r="K794" s="23"/>
      <c r="L794" s="23"/>
      <c r="M794" s="23"/>
      <c r="N794" s="23"/>
      <c r="O794" s="28"/>
      <c r="P794" s="23"/>
      <c r="Q794" s="29"/>
      <c r="R794" s="23"/>
      <c r="S794" s="30"/>
      <c r="T794" s="30"/>
    </row>
    <row r="795" spans="1:20" x14ac:dyDescent="0.2">
      <c r="A795" s="23"/>
      <c r="B795" s="24"/>
      <c r="C795" s="24"/>
      <c r="D795" s="25"/>
      <c r="E795" s="26"/>
      <c r="F795" s="27"/>
      <c r="G795" s="23"/>
      <c r="H795" s="23"/>
      <c r="I795" s="23"/>
      <c r="J795" s="23"/>
      <c r="K795" s="23"/>
      <c r="L795" s="23"/>
      <c r="M795" s="23"/>
      <c r="N795" s="23"/>
      <c r="O795" s="28"/>
      <c r="P795" s="23"/>
      <c r="Q795" s="29"/>
      <c r="R795" s="23"/>
      <c r="S795" s="30"/>
      <c r="T795" s="30"/>
    </row>
    <row r="796" spans="1:20" x14ac:dyDescent="0.2">
      <c r="A796" s="23"/>
      <c r="B796" s="24"/>
      <c r="C796" s="24"/>
      <c r="D796" s="25"/>
      <c r="E796" s="26"/>
      <c r="F796" s="27"/>
      <c r="G796" s="23"/>
      <c r="H796" s="23"/>
      <c r="I796" s="23"/>
      <c r="J796" s="23"/>
      <c r="K796" s="23"/>
      <c r="L796" s="23"/>
      <c r="M796" s="23"/>
      <c r="N796" s="23"/>
      <c r="O796" s="28"/>
      <c r="P796" s="23"/>
      <c r="Q796" s="29"/>
      <c r="R796" s="23"/>
      <c r="S796" s="30"/>
      <c r="T796" s="30"/>
    </row>
    <row r="797" spans="1:20" x14ac:dyDescent="0.2">
      <c r="A797" s="23"/>
      <c r="B797" s="24"/>
      <c r="C797" s="24"/>
      <c r="D797" s="25"/>
      <c r="E797" s="26"/>
      <c r="F797" s="27"/>
      <c r="G797" s="23"/>
      <c r="H797" s="23"/>
      <c r="I797" s="23"/>
      <c r="J797" s="23"/>
      <c r="K797" s="23"/>
      <c r="L797" s="23"/>
      <c r="M797" s="23"/>
      <c r="N797" s="23"/>
      <c r="O797" s="28"/>
      <c r="P797" s="23"/>
      <c r="Q797" s="29"/>
      <c r="R797" s="23"/>
      <c r="S797" s="30"/>
      <c r="T797" s="30"/>
    </row>
    <row r="798" spans="1:20" x14ac:dyDescent="0.2">
      <c r="A798" s="23"/>
      <c r="B798" s="24"/>
      <c r="C798" s="24"/>
      <c r="D798" s="25"/>
      <c r="E798" s="26"/>
      <c r="F798" s="27"/>
      <c r="G798" s="23"/>
      <c r="H798" s="23"/>
      <c r="I798" s="23"/>
      <c r="J798" s="23"/>
      <c r="K798" s="23"/>
      <c r="L798" s="23"/>
      <c r="M798" s="23"/>
      <c r="N798" s="23"/>
      <c r="O798" s="28"/>
      <c r="P798" s="23"/>
      <c r="Q798" s="29"/>
      <c r="R798" s="23"/>
      <c r="S798" s="30"/>
      <c r="T798" s="30"/>
    </row>
    <row r="799" spans="1:20" x14ac:dyDescent="0.2">
      <c r="A799" s="23"/>
      <c r="B799" s="24"/>
      <c r="C799" s="24"/>
      <c r="D799" s="25"/>
      <c r="E799" s="26"/>
      <c r="F799" s="27"/>
      <c r="G799" s="23"/>
      <c r="H799" s="23"/>
      <c r="I799" s="23"/>
      <c r="J799" s="23"/>
      <c r="K799" s="23"/>
      <c r="L799" s="23"/>
      <c r="M799" s="23"/>
      <c r="N799" s="23"/>
      <c r="O799" s="28"/>
      <c r="P799" s="23"/>
      <c r="Q799" s="29"/>
      <c r="R799" s="23"/>
      <c r="S799" s="30"/>
      <c r="T799" s="30"/>
    </row>
    <row r="800" spans="1:20" x14ac:dyDescent="0.2">
      <c r="A800" s="23"/>
      <c r="B800" s="24"/>
      <c r="C800" s="24"/>
      <c r="D800" s="25"/>
      <c r="E800" s="26"/>
      <c r="F800" s="27"/>
      <c r="G800" s="23"/>
      <c r="H800" s="23"/>
      <c r="I800" s="23"/>
      <c r="J800" s="23"/>
      <c r="K800" s="23"/>
      <c r="L800" s="23"/>
      <c r="M800" s="23"/>
      <c r="N800" s="23"/>
      <c r="O800" s="28"/>
      <c r="P800" s="23"/>
      <c r="Q800" s="29"/>
      <c r="R800" s="23"/>
      <c r="S800" s="30"/>
      <c r="T800" s="30"/>
    </row>
    <row r="801" spans="1:20" x14ac:dyDescent="0.2">
      <c r="A801" s="23"/>
      <c r="B801" s="24"/>
      <c r="C801" s="24"/>
      <c r="D801" s="25"/>
      <c r="E801" s="26"/>
      <c r="F801" s="27"/>
      <c r="G801" s="23"/>
      <c r="H801" s="23"/>
      <c r="I801" s="23"/>
      <c r="J801" s="23"/>
      <c r="K801" s="23"/>
      <c r="L801" s="23"/>
      <c r="M801" s="23"/>
      <c r="N801" s="23"/>
      <c r="O801" s="28"/>
      <c r="P801" s="23"/>
      <c r="Q801" s="29"/>
      <c r="R801" s="23"/>
      <c r="S801" s="30"/>
      <c r="T801" s="30"/>
    </row>
    <row r="802" spans="1:20" x14ac:dyDescent="0.2">
      <c r="A802" s="23"/>
      <c r="B802" s="24"/>
      <c r="C802" s="24"/>
      <c r="D802" s="25"/>
      <c r="E802" s="26"/>
      <c r="F802" s="27"/>
      <c r="G802" s="23"/>
      <c r="H802" s="23"/>
      <c r="I802" s="23"/>
      <c r="J802" s="23"/>
      <c r="K802" s="23"/>
      <c r="L802" s="23"/>
      <c r="M802" s="23"/>
      <c r="N802" s="23"/>
      <c r="O802" s="28"/>
      <c r="P802" s="23"/>
      <c r="Q802" s="29"/>
      <c r="R802" s="23"/>
      <c r="S802" s="30"/>
      <c r="T802" s="30"/>
    </row>
    <row r="803" spans="1:20" x14ac:dyDescent="0.2">
      <c r="A803" s="23"/>
      <c r="B803" s="24"/>
      <c r="C803" s="24"/>
      <c r="D803" s="25"/>
      <c r="E803" s="26"/>
      <c r="F803" s="27"/>
      <c r="G803" s="23"/>
      <c r="H803" s="23"/>
      <c r="I803" s="23"/>
      <c r="J803" s="23"/>
      <c r="K803" s="23"/>
      <c r="L803" s="23"/>
      <c r="M803" s="23"/>
      <c r="N803" s="23"/>
      <c r="O803" s="28"/>
      <c r="P803" s="23"/>
      <c r="Q803" s="29"/>
      <c r="R803" s="23"/>
      <c r="S803" s="30"/>
      <c r="T803" s="30"/>
    </row>
    <row r="804" spans="1:20" x14ac:dyDescent="0.2">
      <c r="A804" s="23"/>
      <c r="B804" s="24"/>
      <c r="C804" s="24"/>
      <c r="D804" s="25"/>
      <c r="E804" s="26"/>
      <c r="F804" s="27"/>
      <c r="G804" s="23"/>
      <c r="H804" s="23"/>
      <c r="I804" s="23"/>
      <c r="J804" s="23"/>
      <c r="K804" s="23"/>
      <c r="L804" s="23"/>
      <c r="M804" s="23"/>
      <c r="N804" s="23"/>
      <c r="O804" s="28"/>
      <c r="P804" s="23"/>
      <c r="Q804" s="29"/>
      <c r="R804" s="23"/>
      <c r="S804" s="30"/>
      <c r="T804" s="30"/>
    </row>
    <row r="805" spans="1:20" x14ac:dyDescent="0.2">
      <c r="A805" s="23"/>
      <c r="B805" s="24"/>
      <c r="C805" s="24"/>
      <c r="D805" s="25"/>
      <c r="E805" s="26"/>
      <c r="F805" s="27"/>
      <c r="G805" s="23"/>
      <c r="H805" s="23"/>
      <c r="I805" s="23"/>
      <c r="J805" s="23"/>
      <c r="K805" s="23"/>
      <c r="L805" s="23"/>
      <c r="M805" s="23"/>
      <c r="N805" s="23"/>
      <c r="O805" s="28"/>
      <c r="P805" s="23"/>
      <c r="Q805" s="29"/>
      <c r="R805" s="23"/>
      <c r="S805" s="30"/>
      <c r="T805" s="30"/>
    </row>
    <row r="806" spans="1:20" x14ac:dyDescent="0.2">
      <c r="A806" s="23"/>
      <c r="B806" s="24"/>
      <c r="C806" s="24"/>
      <c r="D806" s="25"/>
      <c r="E806" s="26"/>
      <c r="F806" s="27"/>
      <c r="G806" s="23"/>
      <c r="H806" s="23"/>
      <c r="I806" s="23"/>
      <c r="J806" s="23"/>
      <c r="K806" s="23"/>
      <c r="L806" s="23"/>
      <c r="M806" s="23"/>
      <c r="N806" s="23"/>
      <c r="O806" s="28"/>
      <c r="P806" s="23"/>
      <c r="Q806" s="29"/>
      <c r="R806" s="23"/>
      <c r="S806" s="30"/>
      <c r="T806" s="30"/>
    </row>
    <row r="807" spans="1:20" x14ac:dyDescent="0.2">
      <c r="A807" s="23"/>
      <c r="B807" s="24"/>
      <c r="C807" s="24"/>
      <c r="D807" s="25"/>
      <c r="E807" s="26"/>
      <c r="F807" s="27"/>
      <c r="G807" s="23"/>
      <c r="H807" s="23"/>
      <c r="I807" s="23"/>
      <c r="J807" s="23"/>
      <c r="K807" s="23"/>
      <c r="L807" s="23"/>
      <c r="M807" s="23"/>
      <c r="N807" s="23"/>
      <c r="O807" s="28"/>
      <c r="P807" s="23"/>
      <c r="Q807" s="29"/>
      <c r="R807" s="23"/>
      <c r="S807" s="30"/>
      <c r="T807" s="30"/>
    </row>
    <row r="808" spans="1:20" x14ac:dyDescent="0.2">
      <c r="A808" s="23"/>
      <c r="B808" s="24"/>
      <c r="C808" s="24"/>
      <c r="D808" s="25"/>
      <c r="E808" s="26"/>
      <c r="F808" s="27"/>
      <c r="G808" s="23"/>
      <c r="H808" s="23"/>
      <c r="I808" s="23"/>
      <c r="J808" s="23"/>
      <c r="K808" s="23"/>
      <c r="L808" s="23"/>
      <c r="M808" s="23"/>
      <c r="N808" s="23"/>
      <c r="O808" s="28"/>
      <c r="P808" s="23"/>
      <c r="Q808" s="29"/>
      <c r="R808" s="23"/>
      <c r="S808" s="30"/>
      <c r="T808" s="30"/>
    </row>
    <row r="809" spans="1:20" x14ac:dyDescent="0.2">
      <c r="A809" s="23"/>
      <c r="B809" s="24"/>
      <c r="C809" s="24"/>
      <c r="D809" s="25"/>
      <c r="E809" s="26"/>
      <c r="F809" s="27"/>
      <c r="G809" s="23"/>
      <c r="H809" s="23"/>
      <c r="I809" s="23"/>
      <c r="J809" s="23"/>
      <c r="K809" s="23"/>
      <c r="L809" s="23"/>
      <c r="M809" s="23"/>
      <c r="N809" s="23"/>
      <c r="O809" s="28"/>
      <c r="P809" s="23"/>
      <c r="Q809" s="29"/>
      <c r="R809" s="23"/>
      <c r="S809" s="30"/>
      <c r="T809" s="30"/>
    </row>
    <row r="810" spans="1:20" x14ac:dyDescent="0.2">
      <c r="A810" s="23"/>
      <c r="B810" s="24"/>
      <c r="C810" s="24"/>
      <c r="D810" s="25"/>
      <c r="E810" s="26"/>
      <c r="F810" s="27"/>
      <c r="G810" s="23"/>
      <c r="H810" s="23"/>
      <c r="I810" s="23"/>
      <c r="J810" s="23"/>
      <c r="K810" s="23"/>
      <c r="L810" s="23"/>
      <c r="M810" s="23"/>
      <c r="N810" s="23"/>
      <c r="O810" s="28"/>
      <c r="P810" s="23"/>
      <c r="Q810" s="29"/>
      <c r="R810" s="23"/>
      <c r="S810" s="30"/>
      <c r="T810" s="30"/>
    </row>
    <row r="811" spans="1:20" x14ac:dyDescent="0.2">
      <c r="A811" s="23"/>
      <c r="B811" s="24"/>
      <c r="C811" s="24"/>
      <c r="D811" s="25"/>
      <c r="E811" s="26"/>
      <c r="F811" s="27"/>
      <c r="G811" s="23"/>
      <c r="H811" s="23"/>
      <c r="I811" s="23"/>
      <c r="J811" s="23"/>
      <c r="K811" s="23"/>
      <c r="L811" s="23"/>
      <c r="M811" s="23"/>
      <c r="N811" s="23"/>
      <c r="O811" s="28"/>
      <c r="P811" s="23"/>
      <c r="Q811" s="29"/>
      <c r="R811" s="23"/>
      <c r="S811" s="30"/>
      <c r="T811" s="30"/>
    </row>
    <row r="812" spans="1:20" x14ac:dyDescent="0.2">
      <c r="A812" s="23"/>
      <c r="B812" s="24"/>
      <c r="C812" s="24"/>
      <c r="D812" s="25"/>
      <c r="E812" s="26"/>
      <c r="F812" s="27"/>
      <c r="G812" s="23"/>
      <c r="H812" s="23"/>
      <c r="I812" s="23"/>
      <c r="J812" s="23"/>
      <c r="K812" s="23"/>
      <c r="L812" s="23"/>
      <c r="M812" s="23"/>
      <c r="N812" s="23"/>
      <c r="O812" s="28"/>
      <c r="P812" s="23"/>
      <c r="Q812" s="29"/>
      <c r="R812" s="23"/>
      <c r="S812" s="30"/>
      <c r="T812" s="30"/>
    </row>
    <row r="813" spans="1:20" x14ac:dyDescent="0.2">
      <c r="A813" s="23"/>
      <c r="B813" s="24"/>
      <c r="C813" s="24"/>
      <c r="D813" s="25"/>
      <c r="E813" s="26"/>
      <c r="F813" s="27"/>
      <c r="G813" s="23"/>
      <c r="H813" s="23"/>
      <c r="I813" s="23"/>
      <c r="J813" s="23"/>
      <c r="K813" s="23"/>
      <c r="L813" s="23"/>
      <c r="M813" s="23"/>
      <c r="N813" s="23"/>
      <c r="O813" s="28"/>
      <c r="P813" s="23"/>
      <c r="Q813" s="29"/>
      <c r="R813" s="23"/>
      <c r="S813" s="30"/>
      <c r="T813" s="30"/>
    </row>
    <row r="814" spans="1:20" x14ac:dyDescent="0.2">
      <c r="A814" s="23"/>
      <c r="B814" s="24"/>
      <c r="C814" s="24"/>
      <c r="D814" s="25"/>
      <c r="E814" s="26"/>
      <c r="F814" s="27"/>
      <c r="G814" s="23"/>
      <c r="H814" s="23"/>
      <c r="I814" s="23"/>
      <c r="J814" s="23"/>
      <c r="K814" s="23"/>
      <c r="L814" s="23"/>
      <c r="M814" s="23"/>
      <c r="N814" s="23"/>
      <c r="O814" s="28"/>
      <c r="P814" s="23"/>
      <c r="Q814" s="29"/>
      <c r="R814" s="23"/>
      <c r="S814" s="30"/>
      <c r="T814" s="30"/>
    </row>
    <row r="815" spans="1:20" x14ac:dyDescent="0.2">
      <c r="A815" s="23"/>
      <c r="B815" s="24"/>
      <c r="C815" s="24"/>
      <c r="D815" s="25"/>
      <c r="E815" s="26"/>
      <c r="F815" s="27"/>
      <c r="G815" s="23"/>
      <c r="H815" s="23"/>
      <c r="I815" s="23"/>
      <c r="J815" s="23"/>
      <c r="K815" s="23"/>
      <c r="L815" s="23"/>
      <c r="M815" s="23"/>
      <c r="N815" s="23"/>
      <c r="O815" s="28"/>
      <c r="P815" s="23"/>
      <c r="Q815" s="29"/>
      <c r="R815" s="23"/>
      <c r="S815" s="30"/>
      <c r="T815" s="30"/>
    </row>
    <row r="816" spans="1:20" x14ac:dyDescent="0.2">
      <c r="A816" s="23"/>
      <c r="B816" s="24"/>
      <c r="C816" s="24"/>
      <c r="D816" s="25"/>
      <c r="E816" s="26"/>
      <c r="F816" s="27"/>
      <c r="G816" s="23"/>
      <c r="H816" s="23"/>
      <c r="I816" s="23"/>
      <c r="J816" s="23"/>
      <c r="K816" s="23"/>
      <c r="L816" s="23"/>
      <c r="M816" s="23"/>
      <c r="N816" s="23"/>
      <c r="O816" s="28"/>
      <c r="P816" s="23"/>
      <c r="Q816" s="29"/>
      <c r="R816" s="23"/>
      <c r="S816" s="30"/>
      <c r="T816" s="30"/>
    </row>
    <row r="817" spans="1:20" x14ac:dyDescent="0.2">
      <c r="A817" s="23"/>
      <c r="B817" s="24"/>
      <c r="C817" s="24"/>
      <c r="D817" s="25"/>
      <c r="E817" s="26"/>
      <c r="F817" s="27"/>
      <c r="G817" s="23"/>
      <c r="H817" s="23"/>
      <c r="I817" s="23"/>
      <c r="J817" s="23"/>
      <c r="K817" s="23"/>
      <c r="L817" s="23"/>
      <c r="M817" s="23"/>
      <c r="N817" s="23"/>
      <c r="O817" s="28"/>
      <c r="P817" s="23"/>
      <c r="Q817" s="29"/>
      <c r="R817" s="23"/>
      <c r="S817" s="30"/>
      <c r="T817" s="30"/>
    </row>
    <row r="818" spans="1:20" x14ac:dyDescent="0.2">
      <c r="A818" s="23"/>
      <c r="B818" s="24"/>
      <c r="C818" s="24"/>
      <c r="D818" s="25"/>
      <c r="E818" s="26"/>
      <c r="F818" s="27"/>
      <c r="G818" s="23"/>
      <c r="H818" s="23"/>
      <c r="I818" s="23"/>
      <c r="J818" s="23"/>
      <c r="K818" s="23"/>
      <c r="L818" s="23"/>
      <c r="M818" s="23"/>
      <c r="N818" s="23"/>
      <c r="O818" s="28"/>
      <c r="P818" s="23"/>
      <c r="Q818" s="29"/>
      <c r="R818" s="23"/>
      <c r="S818" s="30"/>
      <c r="T818" s="30"/>
    </row>
    <row r="819" spans="1:20" x14ac:dyDescent="0.2">
      <c r="A819" s="23"/>
      <c r="B819" s="24"/>
      <c r="C819" s="24"/>
      <c r="D819" s="25"/>
      <c r="E819" s="26"/>
      <c r="F819" s="27"/>
      <c r="G819" s="23"/>
      <c r="H819" s="23"/>
      <c r="I819" s="23"/>
      <c r="J819" s="23"/>
      <c r="K819" s="23"/>
      <c r="L819" s="23"/>
      <c r="M819" s="23"/>
      <c r="N819" s="23"/>
      <c r="O819" s="28"/>
      <c r="P819" s="23"/>
      <c r="Q819" s="29"/>
      <c r="R819" s="23"/>
      <c r="S819" s="30"/>
      <c r="T819" s="30"/>
    </row>
    <row r="820" spans="1:20" x14ac:dyDescent="0.2">
      <c r="A820" s="23"/>
      <c r="B820" s="24"/>
      <c r="C820" s="24"/>
      <c r="D820" s="25"/>
      <c r="E820" s="26"/>
      <c r="F820" s="27"/>
      <c r="G820" s="23"/>
      <c r="H820" s="23"/>
      <c r="I820" s="23"/>
      <c r="J820" s="23"/>
      <c r="K820" s="23"/>
      <c r="L820" s="23"/>
      <c r="M820" s="23"/>
      <c r="N820" s="23"/>
      <c r="O820" s="28"/>
      <c r="P820" s="23"/>
      <c r="Q820" s="29"/>
      <c r="R820" s="23"/>
      <c r="S820" s="30"/>
      <c r="T820" s="30"/>
    </row>
    <row r="821" spans="1:20" x14ac:dyDescent="0.2">
      <c r="A821" s="23"/>
      <c r="B821" s="24"/>
      <c r="C821" s="24"/>
      <c r="D821" s="25"/>
      <c r="E821" s="26"/>
      <c r="F821" s="27"/>
      <c r="G821" s="23"/>
      <c r="H821" s="23"/>
      <c r="I821" s="23"/>
      <c r="J821" s="23"/>
      <c r="K821" s="23"/>
      <c r="L821" s="23"/>
      <c r="M821" s="23"/>
      <c r="N821" s="23"/>
      <c r="O821" s="28"/>
      <c r="P821" s="23"/>
      <c r="Q821" s="29"/>
      <c r="R821" s="23"/>
      <c r="S821" s="30"/>
      <c r="T821" s="30"/>
    </row>
    <row r="822" spans="1:20" x14ac:dyDescent="0.2">
      <c r="A822" s="23"/>
      <c r="B822" s="24"/>
      <c r="C822" s="24"/>
      <c r="D822" s="25"/>
      <c r="E822" s="26"/>
      <c r="F822" s="27"/>
      <c r="G822" s="23"/>
      <c r="H822" s="23"/>
      <c r="I822" s="23"/>
      <c r="J822" s="23"/>
      <c r="K822" s="23"/>
      <c r="L822" s="23"/>
      <c r="M822" s="23"/>
      <c r="N822" s="23"/>
      <c r="O822" s="28"/>
      <c r="P822" s="23"/>
      <c r="Q822" s="29"/>
      <c r="R822" s="23"/>
      <c r="S822" s="30"/>
      <c r="T822" s="30"/>
    </row>
    <row r="823" spans="1:20" x14ac:dyDescent="0.2">
      <c r="A823" s="23"/>
      <c r="B823" s="24"/>
      <c r="C823" s="24"/>
      <c r="D823" s="25"/>
      <c r="E823" s="26"/>
      <c r="F823" s="27"/>
      <c r="G823" s="23"/>
      <c r="H823" s="23"/>
      <c r="I823" s="23"/>
      <c r="J823" s="23"/>
      <c r="K823" s="23"/>
      <c r="L823" s="23"/>
      <c r="M823" s="23"/>
      <c r="N823" s="23"/>
      <c r="O823" s="28"/>
      <c r="P823" s="23"/>
      <c r="Q823" s="29"/>
      <c r="R823" s="23"/>
      <c r="S823" s="30"/>
      <c r="T823" s="30"/>
    </row>
    <row r="824" spans="1:20" x14ac:dyDescent="0.2">
      <c r="A824" s="23"/>
      <c r="B824" s="24"/>
      <c r="C824" s="24"/>
      <c r="D824" s="25"/>
      <c r="E824" s="26"/>
      <c r="F824" s="27"/>
      <c r="G824" s="23"/>
      <c r="H824" s="23"/>
      <c r="I824" s="23"/>
      <c r="J824" s="23"/>
      <c r="K824" s="23"/>
      <c r="L824" s="23"/>
      <c r="M824" s="23"/>
      <c r="N824" s="23"/>
      <c r="O824" s="28"/>
      <c r="P824" s="23"/>
      <c r="Q824" s="29"/>
      <c r="R824" s="23"/>
      <c r="S824" s="30"/>
      <c r="T824" s="30"/>
    </row>
    <row r="825" spans="1:20" x14ac:dyDescent="0.2">
      <c r="A825" s="23"/>
      <c r="B825" s="24"/>
      <c r="C825" s="24"/>
      <c r="D825" s="25"/>
      <c r="E825" s="26"/>
      <c r="F825" s="27"/>
      <c r="G825" s="23"/>
      <c r="H825" s="23"/>
      <c r="I825" s="23"/>
      <c r="J825" s="23"/>
      <c r="K825" s="23"/>
      <c r="L825" s="23"/>
      <c r="M825" s="23"/>
      <c r="N825" s="23"/>
      <c r="O825" s="28"/>
      <c r="P825" s="23"/>
      <c r="Q825" s="29"/>
      <c r="R825" s="23"/>
      <c r="S825" s="30"/>
      <c r="T825" s="30"/>
    </row>
    <row r="826" spans="1:20" x14ac:dyDescent="0.2">
      <c r="A826" s="23"/>
      <c r="B826" s="24"/>
      <c r="C826" s="24"/>
      <c r="D826" s="25"/>
      <c r="E826" s="26"/>
      <c r="F826" s="27"/>
      <c r="G826" s="23"/>
      <c r="H826" s="23"/>
      <c r="I826" s="23"/>
      <c r="J826" s="23"/>
      <c r="K826" s="23"/>
      <c r="L826" s="23"/>
      <c r="M826" s="23"/>
      <c r="N826" s="23"/>
      <c r="O826" s="28"/>
      <c r="P826" s="23"/>
      <c r="Q826" s="29"/>
      <c r="R826" s="23"/>
      <c r="S826" s="30"/>
      <c r="T826" s="30"/>
    </row>
    <row r="827" spans="1:20" x14ac:dyDescent="0.2">
      <c r="A827" s="23"/>
      <c r="B827" s="24"/>
      <c r="C827" s="24"/>
      <c r="D827" s="25"/>
      <c r="E827" s="26"/>
      <c r="F827" s="27"/>
      <c r="G827" s="23"/>
      <c r="H827" s="23"/>
      <c r="I827" s="23"/>
      <c r="J827" s="23"/>
      <c r="K827" s="23"/>
      <c r="L827" s="23"/>
      <c r="M827" s="23"/>
      <c r="N827" s="23"/>
      <c r="O827" s="28"/>
      <c r="P827" s="23"/>
      <c r="Q827" s="29"/>
      <c r="R827" s="23"/>
      <c r="S827" s="30"/>
      <c r="T827" s="30"/>
    </row>
    <row r="828" spans="1:20" x14ac:dyDescent="0.2">
      <c r="A828" s="23"/>
      <c r="B828" s="24"/>
      <c r="C828" s="24"/>
      <c r="D828" s="25"/>
      <c r="E828" s="26"/>
      <c r="F828" s="27"/>
      <c r="G828" s="23"/>
      <c r="H828" s="23"/>
      <c r="I828" s="23"/>
      <c r="J828" s="23"/>
      <c r="K828" s="23"/>
      <c r="L828" s="23"/>
      <c r="M828" s="23"/>
      <c r="N828" s="23"/>
      <c r="O828" s="28"/>
      <c r="P828" s="23"/>
      <c r="Q828" s="29"/>
      <c r="R828" s="23"/>
      <c r="S828" s="30"/>
      <c r="T828" s="30"/>
    </row>
    <row r="829" spans="1:20" x14ac:dyDescent="0.2">
      <c r="A829" s="23"/>
      <c r="B829" s="24"/>
      <c r="C829" s="24"/>
      <c r="D829" s="25"/>
      <c r="E829" s="26"/>
      <c r="F829" s="27"/>
      <c r="G829" s="23"/>
      <c r="H829" s="23"/>
      <c r="I829" s="23"/>
      <c r="J829" s="23"/>
      <c r="K829" s="23"/>
      <c r="L829" s="23"/>
      <c r="M829" s="23"/>
      <c r="N829" s="23"/>
      <c r="O829" s="28"/>
      <c r="P829" s="23"/>
      <c r="Q829" s="29"/>
      <c r="R829" s="23"/>
      <c r="S829" s="30"/>
      <c r="T829" s="30"/>
    </row>
    <row r="830" spans="1:20" x14ac:dyDescent="0.2">
      <c r="A830" s="23"/>
      <c r="B830" s="24"/>
      <c r="C830" s="24"/>
      <c r="D830" s="25"/>
      <c r="E830" s="26"/>
      <c r="F830" s="27"/>
      <c r="G830" s="23"/>
      <c r="H830" s="23"/>
      <c r="I830" s="23"/>
      <c r="J830" s="23"/>
      <c r="K830" s="23"/>
      <c r="L830" s="23"/>
      <c r="M830" s="23"/>
      <c r="N830" s="23"/>
      <c r="O830" s="28"/>
      <c r="P830" s="23"/>
      <c r="Q830" s="29"/>
      <c r="R830" s="23"/>
      <c r="S830" s="30"/>
      <c r="T830" s="30"/>
    </row>
    <row r="831" spans="1:20" x14ac:dyDescent="0.2">
      <c r="A831" s="23"/>
      <c r="B831" s="24"/>
      <c r="C831" s="24"/>
      <c r="D831" s="25"/>
      <c r="E831" s="26"/>
      <c r="F831" s="27"/>
      <c r="G831" s="23"/>
      <c r="H831" s="23"/>
      <c r="I831" s="23"/>
      <c r="J831" s="23"/>
      <c r="K831" s="23"/>
      <c r="L831" s="23"/>
      <c r="M831" s="23"/>
      <c r="N831" s="23"/>
      <c r="O831" s="28"/>
      <c r="P831" s="23"/>
      <c r="Q831" s="29"/>
      <c r="R831" s="23"/>
      <c r="S831" s="30"/>
      <c r="T831" s="30"/>
    </row>
    <row r="832" spans="1:20" x14ac:dyDescent="0.2">
      <c r="A832" s="23"/>
      <c r="B832" s="24"/>
      <c r="C832" s="24"/>
      <c r="D832" s="25"/>
      <c r="E832" s="26"/>
      <c r="F832" s="27"/>
      <c r="G832" s="23"/>
      <c r="H832" s="23"/>
      <c r="I832" s="23"/>
      <c r="J832" s="23"/>
      <c r="K832" s="23"/>
      <c r="L832" s="23"/>
      <c r="M832" s="23"/>
      <c r="N832" s="23"/>
      <c r="O832" s="28"/>
      <c r="P832" s="23"/>
      <c r="Q832" s="29"/>
      <c r="R832" s="23"/>
      <c r="S832" s="30"/>
      <c r="T832" s="30"/>
    </row>
    <row r="833" spans="1:20" x14ac:dyDescent="0.2">
      <c r="A833" s="23"/>
      <c r="B833" s="24"/>
      <c r="C833" s="24"/>
      <c r="D833" s="25"/>
      <c r="E833" s="26"/>
      <c r="F833" s="27"/>
      <c r="G833" s="23"/>
      <c r="H833" s="23"/>
      <c r="I833" s="23"/>
      <c r="J833" s="23"/>
      <c r="K833" s="23"/>
      <c r="L833" s="23"/>
      <c r="M833" s="23"/>
      <c r="N833" s="23"/>
      <c r="O833" s="28"/>
      <c r="P833" s="23"/>
      <c r="Q833" s="29"/>
      <c r="R833" s="23"/>
      <c r="S833" s="30"/>
      <c r="T833" s="30"/>
    </row>
    <row r="834" spans="1:20" x14ac:dyDescent="0.2">
      <c r="A834" s="23"/>
      <c r="B834" s="24"/>
      <c r="C834" s="24"/>
      <c r="D834" s="25"/>
      <c r="E834" s="26"/>
      <c r="F834" s="27"/>
      <c r="G834" s="23"/>
      <c r="H834" s="23"/>
      <c r="I834" s="23"/>
      <c r="J834" s="23"/>
      <c r="K834" s="23"/>
      <c r="L834" s="23"/>
      <c r="M834" s="23"/>
      <c r="N834" s="23"/>
      <c r="O834" s="28"/>
      <c r="P834" s="23"/>
      <c r="Q834" s="29"/>
      <c r="R834" s="23"/>
      <c r="S834" s="30"/>
      <c r="T834" s="30"/>
    </row>
    <row r="835" spans="1:20" x14ac:dyDescent="0.2">
      <c r="A835" s="23"/>
      <c r="B835" s="24"/>
      <c r="C835" s="24"/>
      <c r="D835" s="25"/>
      <c r="E835" s="26"/>
      <c r="F835" s="27"/>
      <c r="G835" s="23"/>
      <c r="H835" s="23"/>
      <c r="I835" s="23"/>
      <c r="J835" s="23"/>
      <c r="K835" s="23"/>
      <c r="L835" s="23"/>
      <c r="M835" s="23"/>
      <c r="N835" s="23"/>
      <c r="O835" s="28"/>
      <c r="P835" s="23"/>
      <c r="Q835" s="29"/>
      <c r="R835" s="23"/>
      <c r="S835" s="30"/>
      <c r="T835" s="30"/>
    </row>
    <row r="836" spans="1:20" x14ac:dyDescent="0.2">
      <c r="A836" s="23"/>
      <c r="B836" s="24"/>
      <c r="C836" s="24"/>
      <c r="D836" s="25"/>
      <c r="E836" s="26"/>
      <c r="F836" s="27"/>
      <c r="G836" s="23"/>
      <c r="H836" s="23"/>
      <c r="I836" s="23"/>
      <c r="J836" s="23"/>
      <c r="K836" s="23"/>
      <c r="L836" s="23"/>
      <c r="M836" s="23"/>
      <c r="N836" s="23"/>
      <c r="O836" s="28"/>
      <c r="P836" s="23"/>
      <c r="Q836" s="29"/>
      <c r="R836" s="23"/>
      <c r="S836" s="30"/>
      <c r="T836" s="30"/>
    </row>
    <row r="837" spans="1:20" x14ac:dyDescent="0.2">
      <c r="A837" s="23"/>
      <c r="B837" s="24"/>
      <c r="C837" s="24"/>
      <c r="D837" s="25"/>
      <c r="E837" s="26"/>
      <c r="F837" s="27"/>
      <c r="G837" s="23"/>
      <c r="H837" s="23"/>
      <c r="I837" s="23"/>
      <c r="J837" s="23"/>
      <c r="K837" s="23"/>
      <c r="L837" s="23"/>
      <c r="M837" s="23"/>
      <c r="N837" s="23"/>
      <c r="O837" s="28"/>
      <c r="P837" s="23"/>
      <c r="Q837" s="29"/>
      <c r="R837" s="23"/>
      <c r="S837" s="30"/>
      <c r="T837" s="30"/>
    </row>
    <row r="838" spans="1:20" x14ac:dyDescent="0.2">
      <c r="A838" s="23"/>
      <c r="B838" s="24"/>
      <c r="C838" s="24"/>
      <c r="D838" s="25"/>
      <c r="E838" s="26"/>
      <c r="F838" s="27"/>
      <c r="G838" s="23"/>
      <c r="H838" s="23"/>
      <c r="I838" s="23"/>
      <c r="J838" s="23"/>
      <c r="K838" s="23"/>
      <c r="L838" s="23"/>
      <c r="M838" s="23"/>
      <c r="N838" s="23"/>
      <c r="O838" s="28"/>
      <c r="P838" s="23"/>
      <c r="Q838" s="29"/>
      <c r="R838" s="23"/>
      <c r="S838" s="30"/>
      <c r="T838" s="30"/>
    </row>
    <row r="839" spans="1:20" x14ac:dyDescent="0.2">
      <c r="A839" s="23"/>
      <c r="B839" s="24"/>
      <c r="C839" s="24"/>
      <c r="D839" s="25"/>
      <c r="E839" s="26"/>
      <c r="F839" s="27"/>
      <c r="G839" s="23"/>
      <c r="H839" s="23"/>
      <c r="I839" s="23"/>
      <c r="J839" s="23"/>
      <c r="K839" s="23"/>
      <c r="L839" s="23"/>
      <c r="M839" s="23"/>
      <c r="N839" s="23"/>
      <c r="O839" s="28"/>
      <c r="P839" s="23"/>
      <c r="Q839" s="29"/>
      <c r="R839" s="23"/>
      <c r="S839" s="30"/>
      <c r="T839" s="30"/>
    </row>
    <row r="840" spans="1:20" x14ac:dyDescent="0.2">
      <c r="A840" s="23"/>
      <c r="B840" s="24"/>
      <c r="C840" s="24"/>
      <c r="D840" s="25"/>
      <c r="E840" s="26"/>
      <c r="F840" s="27"/>
      <c r="G840" s="23"/>
      <c r="H840" s="23"/>
      <c r="I840" s="23"/>
      <c r="J840" s="23"/>
      <c r="K840" s="23"/>
      <c r="L840" s="23"/>
      <c r="M840" s="23"/>
      <c r="N840" s="23"/>
      <c r="O840" s="28"/>
      <c r="P840" s="23"/>
      <c r="Q840" s="29"/>
      <c r="R840" s="23"/>
      <c r="S840" s="30"/>
      <c r="T840" s="30"/>
    </row>
    <row r="841" spans="1:20" x14ac:dyDescent="0.2">
      <c r="A841" s="23"/>
      <c r="B841" s="24"/>
      <c r="C841" s="24"/>
      <c r="D841" s="25"/>
      <c r="E841" s="26"/>
      <c r="F841" s="27"/>
      <c r="G841" s="23"/>
      <c r="H841" s="23"/>
      <c r="I841" s="23"/>
      <c r="J841" s="23"/>
      <c r="K841" s="23"/>
      <c r="L841" s="23"/>
      <c r="M841" s="23"/>
      <c r="N841" s="23"/>
      <c r="O841" s="28"/>
      <c r="P841" s="23"/>
      <c r="Q841" s="29"/>
      <c r="R841" s="23"/>
      <c r="S841" s="30"/>
      <c r="T841" s="30"/>
    </row>
    <row r="842" spans="1:20" x14ac:dyDescent="0.2">
      <c r="A842" s="23"/>
      <c r="B842" s="24"/>
      <c r="C842" s="24"/>
      <c r="D842" s="25"/>
      <c r="E842" s="26"/>
      <c r="F842" s="27"/>
      <c r="G842" s="23"/>
      <c r="H842" s="23"/>
      <c r="I842" s="23"/>
      <c r="J842" s="23"/>
      <c r="K842" s="23"/>
      <c r="L842" s="23"/>
      <c r="M842" s="23"/>
      <c r="N842" s="23"/>
      <c r="O842" s="28"/>
      <c r="P842" s="23"/>
      <c r="Q842" s="29"/>
      <c r="R842" s="23"/>
      <c r="S842" s="30"/>
      <c r="T842" s="30"/>
    </row>
    <row r="843" spans="1:20" x14ac:dyDescent="0.2">
      <c r="A843" s="23"/>
      <c r="B843" s="24"/>
      <c r="C843" s="24"/>
      <c r="D843" s="25"/>
      <c r="E843" s="26"/>
      <c r="F843" s="27"/>
      <c r="G843" s="23"/>
      <c r="H843" s="23"/>
      <c r="I843" s="23"/>
      <c r="J843" s="23"/>
      <c r="K843" s="23"/>
      <c r="L843" s="23"/>
      <c r="M843" s="23"/>
      <c r="N843" s="23"/>
      <c r="O843" s="28"/>
      <c r="P843" s="23"/>
      <c r="Q843" s="29"/>
      <c r="R843" s="23"/>
      <c r="S843" s="30"/>
      <c r="T843" s="30"/>
    </row>
    <row r="844" spans="1:20" x14ac:dyDescent="0.2">
      <c r="A844" s="23"/>
      <c r="B844" s="24"/>
      <c r="C844" s="24"/>
      <c r="D844" s="25"/>
      <c r="E844" s="26"/>
      <c r="F844" s="27"/>
      <c r="G844" s="23"/>
      <c r="H844" s="23"/>
      <c r="I844" s="23"/>
      <c r="J844" s="23"/>
      <c r="K844" s="23"/>
      <c r="L844" s="23"/>
      <c r="M844" s="23"/>
      <c r="N844" s="23"/>
      <c r="O844" s="28"/>
      <c r="P844" s="23"/>
      <c r="Q844" s="29"/>
      <c r="R844" s="23"/>
      <c r="S844" s="30"/>
      <c r="T844" s="30"/>
    </row>
    <row r="845" spans="1:20" x14ac:dyDescent="0.2">
      <c r="A845" s="23"/>
      <c r="B845" s="24"/>
      <c r="C845" s="24"/>
      <c r="D845" s="25"/>
      <c r="E845" s="26"/>
      <c r="F845" s="27"/>
      <c r="G845" s="23"/>
      <c r="H845" s="23"/>
      <c r="I845" s="23"/>
      <c r="J845" s="23"/>
      <c r="K845" s="23"/>
      <c r="L845" s="23"/>
      <c r="M845" s="23"/>
      <c r="N845" s="23"/>
      <c r="O845" s="28"/>
      <c r="P845" s="23"/>
      <c r="Q845" s="29"/>
      <c r="R845" s="23"/>
      <c r="S845" s="30"/>
      <c r="T845" s="30"/>
    </row>
    <row r="846" spans="1:20" x14ac:dyDescent="0.2">
      <c r="A846" s="23"/>
      <c r="B846" s="24"/>
      <c r="C846" s="24"/>
      <c r="D846" s="25"/>
      <c r="E846" s="26"/>
      <c r="F846" s="27"/>
      <c r="G846" s="23"/>
      <c r="H846" s="23"/>
      <c r="I846" s="23"/>
      <c r="J846" s="23"/>
      <c r="K846" s="23"/>
      <c r="L846" s="23"/>
      <c r="M846" s="23"/>
      <c r="N846" s="23"/>
      <c r="O846" s="28"/>
      <c r="P846" s="23"/>
      <c r="Q846" s="29"/>
      <c r="R846" s="23"/>
      <c r="S846" s="30"/>
      <c r="T846" s="30"/>
    </row>
    <row r="847" spans="1:20" x14ac:dyDescent="0.2">
      <c r="A847" s="23"/>
      <c r="B847" s="24"/>
      <c r="C847" s="24"/>
      <c r="D847" s="25"/>
      <c r="E847" s="26"/>
      <c r="F847" s="27"/>
      <c r="G847" s="23"/>
      <c r="H847" s="23"/>
      <c r="I847" s="23"/>
      <c r="J847" s="23"/>
      <c r="K847" s="23"/>
      <c r="L847" s="23"/>
      <c r="M847" s="23"/>
      <c r="N847" s="23"/>
      <c r="O847" s="28"/>
      <c r="P847" s="23"/>
      <c r="Q847" s="29"/>
      <c r="R847" s="23"/>
      <c r="S847" s="30"/>
      <c r="T847" s="30"/>
    </row>
    <row r="848" spans="1:20" x14ac:dyDescent="0.2">
      <c r="A848" s="23"/>
      <c r="B848" s="24"/>
      <c r="C848" s="24"/>
      <c r="D848" s="25"/>
      <c r="E848" s="26"/>
      <c r="F848" s="27"/>
      <c r="G848" s="23"/>
      <c r="H848" s="23"/>
      <c r="I848" s="23"/>
      <c r="J848" s="23"/>
      <c r="K848" s="23"/>
      <c r="L848" s="23"/>
      <c r="M848" s="23"/>
      <c r="N848" s="23"/>
      <c r="O848" s="28"/>
      <c r="P848" s="23"/>
      <c r="Q848" s="29"/>
      <c r="R848" s="23"/>
      <c r="S848" s="30"/>
      <c r="T848" s="30"/>
    </row>
    <row r="849" spans="1:20" x14ac:dyDescent="0.2">
      <c r="A849" s="23"/>
      <c r="B849" s="24"/>
      <c r="C849" s="24"/>
      <c r="D849" s="25"/>
      <c r="E849" s="26"/>
      <c r="F849" s="27"/>
      <c r="G849" s="23"/>
      <c r="H849" s="23"/>
      <c r="I849" s="23"/>
      <c r="J849" s="23"/>
      <c r="K849" s="23"/>
      <c r="L849" s="23"/>
      <c r="M849" s="23"/>
      <c r="N849" s="23"/>
      <c r="O849" s="28"/>
      <c r="P849" s="23"/>
      <c r="Q849" s="29"/>
      <c r="R849" s="23"/>
      <c r="S849" s="30"/>
      <c r="T849" s="30"/>
    </row>
    <row r="850" spans="1:20" x14ac:dyDescent="0.2">
      <c r="A850" s="23"/>
      <c r="B850" s="24"/>
      <c r="C850" s="24"/>
      <c r="D850" s="25"/>
      <c r="E850" s="26"/>
      <c r="F850" s="27"/>
      <c r="G850" s="23"/>
      <c r="H850" s="23"/>
      <c r="I850" s="23"/>
      <c r="J850" s="23"/>
      <c r="K850" s="23"/>
      <c r="L850" s="23"/>
      <c r="M850" s="23"/>
      <c r="N850" s="23"/>
      <c r="O850" s="28"/>
      <c r="P850" s="23"/>
      <c r="Q850" s="29"/>
      <c r="R850" s="23"/>
      <c r="S850" s="30"/>
      <c r="T850" s="30"/>
    </row>
    <row r="851" spans="1:20" x14ac:dyDescent="0.2">
      <c r="A851" s="23"/>
      <c r="B851" s="24"/>
      <c r="C851" s="24"/>
      <c r="D851" s="25"/>
      <c r="E851" s="26"/>
      <c r="F851" s="27"/>
      <c r="G851" s="23"/>
      <c r="H851" s="23"/>
      <c r="I851" s="23"/>
      <c r="J851" s="23"/>
      <c r="K851" s="23"/>
      <c r="L851" s="23"/>
      <c r="M851" s="23"/>
      <c r="N851" s="23"/>
      <c r="O851" s="28"/>
      <c r="P851" s="23"/>
      <c r="Q851" s="29"/>
      <c r="R851" s="23"/>
      <c r="S851" s="30"/>
      <c r="T851" s="30"/>
    </row>
    <row r="852" spans="1:20" x14ac:dyDescent="0.2">
      <c r="A852" s="23"/>
      <c r="B852" s="24"/>
      <c r="C852" s="24"/>
      <c r="D852" s="25"/>
      <c r="E852" s="26"/>
      <c r="F852" s="27"/>
      <c r="G852" s="23"/>
      <c r="H852" s="23"/>
      <c r="I852" s="23"/>
      <c r="J852" s="23"/>
      <c r="K852" s="23"/>
      <c r="L852" s="23"/>
      <c r="M852" s="23"/>
      <c r="N852" s="23"/>
      <c r="O852" s="28"/>
      <c r="P852" s="23"/>
      <c r="Q852" s="29"/>
      <c r="R852" s="23"/>
      <c r="S852" s="30"/>
      <c r="T852" s="30"/>
    </row>
    <row r="853" spans="1:20" x14ac:dyDescent="0.2">
      <c r="A853" s="23"/>
      <c r="B853" s="24"/>
      <c r="C853" s="24"/>
      <c r="D853" s="25"/>
      <c r="E853" s="26"/>
      <c r="F853" s="27"/>
      <c r="G853" s="23"/>
      <c r="H853" s="23"/>
      <c r="I853" s="23"/>
      <c r="J853" s="23"/>
      <c r="K853" s="23"/>
      <c r="L853" s="23"/>
      <c r="M853" s="23"/>
      <c r="N853" s="23"/>
      <c r="O853" s="28"/>
      <c r="P853" s="23"/>
      <c r="Q853" s="29"/>
      <c r="R853" s="23"/>
      <c r="S853" s="30"/>
      <c r="T853" s="30"/>
    </row>
    <row r="854" spans="1:20" x14ac:dyDescent="0.2">
      <c r="A854" s="23"/>
      <c r="B854" s="24"/>
      <c r="C854" s="24"/>
      <c r="D854" s="25"/>
      <c r="E854" s="26"/>
      <c r="F854" s="27"/>
      <c r="G854" s="23"/>
      <c r="H854" s="23"/>
      <c r="I854" s="23"/>
      <c r="J854" s="23"/>
      <c r="K854" s="23"/>
      <c r="L854" s="23"/>
      <c r="M854" s="23"/>
      <c r="N854" s="23"/>
      <c r="O854" s="28"/>
      <c r="P854" s="23"/>
      <c r="Q854" s="29"/>
      <c r="R854" s="23"/>
      <c r="S854" s="30"/>
      <c r="T854" s="30"/>
    </row>
    <row r="855" spans="1:20" x14ac:dyDescent="0.2">
      <c r="A855" s="23"/>
      <c r="B855" s="24"/>
      <c r="C855" s="24"/>
      <c r="D855" s="25"/>
      <c r="E855" s="26"/>
      <c r="F855" s="27"/>
      <c r="G855" s="23"/>
      <c r="H855" s="23"/>
      <c r="I855" s="23"/>
      <c r="J855" s="23"/>
      <c r="K855" s="23"/>
      <c r="L855" s="23"/>
      <c r="M855" s="23"/>
      <c r="N855" s="23"/>
      <c r="O855" s="28"/>
      <c r="P855" s="23"/>
      <c r="Q855" s="29"/>
      <c r="R855" s="23"/>
      <c r="S855" s="30"/>
      <c r="T855" s="30"/>
    </row>
    <row r="856" spans="1:20" x14ac:dyDescent="0.2">
      <c r="A856" s="23"/>
      <c r="B856" s="24"/>
      <c r="C856" s="24"/>
      <c r="D856" s="25"/>
      <c r="E856" s="26"/>
      <c r="F856" s="27"/>
      <c r="G856" s="23"/>
      <c r="H856" s="23"/>
      <c r="I856" s="23"/>
      <c r="J856" s="23"/>
      <c r="K856" s="23"/>
      <c r="L856" s="23"/>
      <c r="M856" s="23"/>
      <c r="N856" s="23"/>
      <c r="O856" s="28"/>
      <c r="P856" s="23"/>
      <c r="Q856" s="29"/>
      <c r="R856" s="23"/>
      <c r="S856" s="30"/>
      <c r="T856" s="30"/>
    </row>
    <row r="857" spans="1:20" x14ac:dyDescent="0.2">
      <c r="A857" s="23"/>
      <c r="B857" s="24"/>
      <c r="C857" s="24"/>
      <c r="D857" s="25"/>
      <c r="E857" s="26"/>
      <c r="F857" s="27"/>
      <c r="G857" s="23"/>
      <c r="H857" s="23"/>
      <c r="I857" s="23"/>
      <c r="J857" s="23"/>
      <c r="K857" s="23"/>
      <c r="L857" s="23"/>
      <c r="M857" s="23"/>
      <c r="N857" s="23"/>
      <c r="O857" s="28"/>
      <c r="P857" s="23"/>
      <c r="Q857" s="29"/>
      <c r="R857" s="23"/>
      <c r="S857" s="30"/>
      <c r="T857" s="30"/>
    </row>
    <row r="858" spans="1:20" x14ac:dyDescent="0.2">
      <c r="A858" s="23"/>
      <c r="B858" s="24"/>
      <c r="C858" s="24"/>
      <c r="D858" s="25"/>
      <c r="E858" s="26"/>
      <c r="F858" s="27"/>
      <c r="G858" s="23"/>
      <c r="H858" s="23"/>
      <c r="I858" s="23"/>
      <c r="J858" s="23"/>
      <c r="K858" s="23"/>
      <c r="L858" s="23"/>
      <c r="M858" s="23"/>
      <c r="N858" s="23"/>
      <c r="O858" s="28"/>
      <c r="P858" s="23"/>
      <c r="Q858" s="29"/>
      <c r="R858" s="23"/>
      <c r="S858" s="30"/>
      <c r="T858" s="30"/>
    </row>
    <row r="859" spans="1:20" x14ac:dyDescent="0.2">
      <c r="A859" s="23"/>
      <c r="B859" s="24"/>
      <c r="C859" s="24"/>
      <c r="D859" s="25"/>
      <c r="E859" s="26"/>
      <c r="F859" s="27"/>
      <c r="G859" s="23"/>
      <c r="H859" s="23"/>
      <c r="I859" s="23"/>
      <c r="J859" s="23"/>
      <c r="K859" s="23"/>
      <c r="L859" s="23"/>
      <c r="M859" s="23"/>
      <c r="N859" s="23"/>
      <c r="O859" s="28"/>
      <c r="P859" s="23"/>
      <c r="Q859" s="29"/>
      <c r="R859" s="23"/>
      <c r="S859" s="30"/>
      <c r="T859" s="30"/>
    </row>
    <row r="860" spans="1:20" x14ac:dyDescent="0.2">
      <c r="A860" s="23"/>
      <c r="B860" s="24"/>
      <c r="C860" s="24"/>
      <c r="D860" s="25"/>
      <c r="E860" s="26"/>
      <c r="F860" s="27"/>
      <c r="G860" s="23"/>
      <c r="H860" s="23"/>
      <c r="I860" s="23"/>
      <c r="J860" s="23"/>
      <c r="K860" s="23"/>
      <c r="L860" s="23"/>
      <c r="M860" s="23"/>
      <c r="N860" s="23"/>
      <c r="O860" s="28"/>
      <c r="P860" s="23"/>
      <c r="Q860" s="29"/>
      <c r="R860" s="23"/>
      <c r="S860" s="30"/>
      <c r="T860" s="30"/>
    </row>
    <row r="861" spans="1:20" x14ac:dyDescent="0.2">
      <c r="A861" s="23"/>
      <c r="B861" s="24"/>
      <c r="C861" s="24"/>
      <c r="D861" s="25"/>
      <c r="E861" s="26"/>
      <c r="F861" s="27"/>
      <c r="G861" s="23"/>
      <c r="H861" s="23"/>
      <c r="I861" s="23"/>
      <c r="J861" s="23"/>
      <c r="K861" s="23"/>
      <c r="L861" s="23"/>
      <c r="M861" s="23"/>
      <c r="N861" s="23"/>
      <c r="O861" s="28"/>
      <c r="P861" s="23"/>
      <c r="Q861" s="29"/>
      <c r="R861" s="23"/>
      <c r="S861" s="30"/>
      <c r="T861" s="30"/>
    </row>
    <row r="862" spans="1:20" x14ac:dyDescent="0.2">
      <c r="A862" s="23"/>
      <c r="B862" s="24"/>
      <c r="C862" s="24"/>
      <c r="D862" s="25"/>
      <c r="E862" s="26"/>
      <c r="F862" s="27"/>
      <c r="G862" s="23"/>
      <c r="H862" s="23"/>
      <c r="I862" s="23"/>
      <c r="J862" s="23"/>
      <c r="K862" s="23"/>
      <c r="L862" s="23"/>
      <c r="M862" s="23"/>
      <c r="N862" s="23"/>
      <c r="O862" s="28"/>
      <c r="P862" s="23"/>
      <c r="Q862" s="29"/>
      <c r="R862" s="23"/>
      <c r="S862" s="30"/>
      <c r="T862" s="30"/>
    </row>
    <row r="863" spans="1:20" x14ac:dyDescent="0.2">
      <c r="A863" s="23"/>
      <c r="B863" s="24"/>
      <c r="C863" s="24"/>
      <c r="D863" s="25"/>
      <c r="E863" s="26"/>
      <c r="F863" s="27"/>
      <c r="G863" s="23"/>
      <c r="H863" s="23"/>
      <c r="I863" s="23"/>
      <c r="J863" s="23"/>
      <c r="K863" s="23"/>
      <c r="L863" s="23"/>
      <c r="M863" s="23"/>
      <c r="N863" s="23"/>
      <c r="O863" s="28"/>
      <c r="P863" s="23"/>
      <c r="Q863" s="29"/>
      <c r="R863" s="23"/>
      <c r="S863" s="30"/>
      <c r="T863" s="30"/>
    </row>
    <row r="864" spans="1:20" x14ac:dyDescent="0.2">
      <c r="A864" s="23"/>
      <c r="B864" s="24"/>
      <c r="C864" s="24"/>
      <c r="D864" s="25"/>
      <c r="E864" s="26"/>
      <c r="F864" s="27"/>
      <c r="G864" s="23"/>
      <c r="H864" s="23"/>
      <c r="I864" s="23"/>
      <c r="J864" s="23"/>
      <c r="K864" s="23"/>
      <c r="L864" s="23"/>
      <c r="M864" s="23"/>
      <c r="N864" s="23"/>
      <c r="O864" s="28"/>
      <c r="P864" s="23"/>
      <c r="Q864" s="29"/>
      <c r="R864" s="23"/>
      <c r="S864" s="30"/>
      <c r="T864" s="30"/>
    </row>
    <row r="865" spans="1:20" x14ac:dyDescent="0.2">
      <c r="A865" s="23"/>
      <c r="B865" s="24"/>
      <c r="C865" s="24"/>
      <c r="D865" s="25"/>
      <c r="E865" s="26"/>
      <c r="F865" s="27"/>
      <c r="G865" s="23"/>
      <c r="H865" s="23"/>
      <c r="I865" s="23"/>
      <c r="J865" s="23"/>
      <c r="K865" s="23"/>
      <c r="L865" s="23"/>
      <c r="M865" s="23"/>
      <c r="N865" s="23"/>
      <c r="O865" s="28"/>
      <c r="P865" s="23"/>
      <c r="Q865" s="29"/>
      <c r="R865" s="23"/>
      <c r="S865" s="30"/>
      <c r="T865" s="30"/>
    </row>
    <row r="866" spans="1:20" x14ac:dyDescent="0.2">
      <c r="A866" s="23"/>
      <c r="B866" s="24"/>
      <c r="C866" s="24"/>
      <c r="D866" s="25"/>
      <c r="E866" s="26"/>
      <c r="F866" s="27"/>
      <c r="G866" s="23"/>
      <c r="H866" s="23"/>
      <c r="I866" s="23"/>
      <c r="J866" s="23"/>
      <c r="K866" s="23"/>
      <c r="L866" s="23"/>
      <c r="M866" s="23"/>
      <c r="N866" s="23"/>
      <c r="O866" s="28"/>
      <c r="P866" s="23"/>
      <c r="Q866" s="29"/>
      <c r="R866" s="23"/>
      <c r="S866" s="30"/>
      <c r="T866" s="30"/>
    </row>
    <row r="867" spans="1:20" x14ac:dyDescent="0.2">
      <c r="A867" s="23"/>
      <c r="B867" s="24"/>
      <c r="C867" s="24"/>
      <c r="D867" s="25"/>
      <c r="E867" s="26"/>
      <c r="F867" s="27"/>
      <c r="G867" s="23"/>
      <c r="H867" s="23"/>
      <c r="I867" s="23"/>
      <c r="J867" s="23"/>
      <c r="K867" s="23"/>
      <c r="L867" s="23"/>
      <c r="M867" s="23"/>
      <c r="N867" s="23"/>
      <c r="O867" s="28"/>
      <c r="P867" s="23"/>
      <c r="Q867" s="29"/>
      <c r="R867" s="23"/>
      <c r="S867" s="30"/>
      <c r="T867" s="30"/>
    </row>
    <row r="868" spans="1:20" x14ac:dyDescent="0.2">
      <c r="A868" s="23"/>
      <c r="B868" s="24"/>
      <c r="C868" s="24"/>
      <c r="D868" s="25"/>
      <c r="E868" s="26"/>
      <c r="F868" s="27"/>
      <c r="G868" s="23"/>
      <c r="H868" s="23"/>
      <c r="I868" s="23"/>
      <c r="J868" s="23"/>
      <c r="K868" s="23"/>
      <c r="L868" s="23"/>
      <c r="M868" s="23"/>
      <c r="N868" s="23"/>
      <c r="O868" s="28"/>
      <c r="P868" s="23"/>
      <c r="Q868" s="29"/>
      <c r="R868" s="23"/>
      <c r="S868" s="30"/>
      <c r="T868" s="30"/>
    </row>
    <row r="869" spans="1:20" x14ac:dyDescent="0.2">
      <c r="A869" s="23"/>
      <c r="B869" s="24"/>
      <c r="C869" s="24"/>
      <c r="D869" s="25"/>
      <c r="E869" s="26"/>
      <c r="F869" s="27"/>
      <c r="G869" s="23"/>
      <c r="H869" s="23"/>
      <c r="I869" s="23"/>
      <c r="J869" s="23"/>
      <c r="K869" s="23"/>
      <c r="L869" s="23"/>
      <c r="M869" s="23"/>
      <c r="N869" s="23"/>
      <c r="O869" s="28"/>
      <c r="P869" s="23"/>
      <c r="Q869" s="29"/>
      <c r="R869" s="23"/>
      <c r="S869" s="30"/>
      <c r="T869" s="30"/>
    </row>
    <row r="870" spans="1:20" x14ac:dyDescent="0.2">
      <c r="A870" s="23"/>
      <c r="B870" s="24"/>
      <c r="C870" s="24"/>
      <c r="D870" s="25"/>
      <c r="E870" s="26"/>
      <c r="F870" s="27"/>
      <c r="G870" s="23"/>
      <c r="H870" s="23"/>
      <c r="I870" s="23"/>
      <c r="J870" s="23"/>
      <c r="K870" s="23"/>
      <c r="L870" s="23"/>
      <c r="M870" s="23"/>
      <c r="N870" s="23"/>
      <c r="O870" s="28"/>
      <c r="P870" s="23"/>
      <c r="Q870" s="29"/>
      <c r="R870" s="23"/>
      <c r="S870" s="30"/>
      <c r="T870" s="30"/>
    </row>
    <row r="871" spans="1:20" x14ac:dyDescent="0.2">
      <c r="A871" s="23"/>
      <c r="B871" s="24"/>
      <c r="C871" s="24"/>
      <c r="D871" s="25"/>
      <c r="E871" s="26"/>
      <c r="F871" s="27"/>
      <c r="G871" s="23"/>
      <c r="H871" s="23"/>
      <c r="I871" s="23"/>
      <c r="J871" s="23"/>
      <c r="K871" s="23"/>
      <c r="L871" s="23"/>
      <c r="M871" s="23"/>
      <c r="N871" s="23"/>
      <c r="O871" s="28"/>
      <c r="P871" s="23"/>
      <c r="Q871" s="29"/>
      <c r="R871" s="23"/>
      <c r="S871" s="30"/>
      <c r="T871" s="30"/>
    </row>
    <row r="872" spans="1:20" x14ac:dyDescent="0.2">
      <c r="A872" s="23"/>
      <c r="B872" s="24"/>
      <c r="C872" s="24"/>
      <c r="D872" s="25"/>
      <c r="E872" s="26"/>
      <c r="F872" s="27"/>
      <c r="G872" s="23"/>
      <c r="H872" s="23"/>
      <c r="I872" s="23"/>
      <c r="J872" s="23"/>
      <c r="K872" s="23"/>
      <c r="L872" s="23"/>
      <c r="M872" s="23"/>
      <c r="N872" s="23"/>
      <c r="O872" s="28"/>
      <c r="P872" s="23"/>
      <c r="Q872" s="29"/>
      <c r="R872" s="23"/>
      <c r="S872" s="30"/>
      <c r="T872" s="30"/>
    </row>
    <row r="873" spans="1:20" x14ac:dyDescent="0.2">
      <c r="A873" s="23"/>
      <c r="B873" s="24"/>
      <c r="C873" s="24"/>
      <c r="D873" s="25"/>
      <c r="E873" s="26"/>
      <c r="F873" s="27"/>
      <c r="G873" s="23"/>
      <c r="H873" s="23"/>
      <c r="I873" s="23"/>
      <c r="J873" s="23"/>
      <c r="K873" s="23"/>
      <c r="L873" s="23"/>
      <c r="M873" s="23"/>
      <c r="N873" s="23"/>
      <c r="O873" s="28"/>
      <c r="P873" s="23"/>
      <c r="Q873" s="29"/>
      <c r="R873" s="23"/>
      <c r="S873" s="30"/>
      <c r="T873" s="30"/>
    </row>
    <row r="874" spans="1:20" x14ac:dyDescent="0.2">
      <c r="A874" s="23"/>
      <c r="B874" s="24"/>
      <c r="C874" s="24"/>
      <c r="D874" s="25"/>
      <c r="E874" s="26"/>
      <c r="F874" s="27"/>
      <c r="G874" s="23"/>
      <c r="H874" s="23"/>
      <c r="I874" s="23"/>
      <c r="J874" s="23"/>
      <c r="K874" s="23"/>
      <c r="L874" s="23"/>
      <c r="M874" s="23"/>
      <c r="N874" s="23"/>
      <c r="O874" s="28"/>
      <c r="P874" s="23"/>
      <c r="Q874" s="29"/>
      <c r="R874" s="23"/>
      <c r="S874" s="30"/>
      <c r="T874" s="30"/>
    </row>
    <row r="875" spans="1:20" x14ac:dyDescent="0.2">
      <c r="A875" s="23"/>
      <c r="B875" s="24"/>
      <c r="C875" s="24"/>
      <c r="D875" s="25"/>
      <c r="E875" s="26"/>
      <c r="F875" s="27"/>
      <c r="G875" s="23"/>
      <c r="H875" s="23"/>
      <c r="I875" s="23"/>
      <c r="J875" s="23"/>
      <c r="K875" s="23"/>
      <c r="L875" s="23"/>
      <c r="M875" s="23"/>
      <c r="N875" s="23"/>
      <c r="O875" s="28"/>
      <c r="P875" s="23"/>
      <c r="Q875" s="29"/>
      <c r="R875" s="23"/>
      <c r="S875" s="30"/>
      <c r="T875" s="30"/>
    </row>
    <row r="876" spans="1:20" x14ac:dyDescent="0.2">
      <c r="A876" s="23"/>
      <c r="B876" s="24"/>
      <c r="C876" s="24"/>
      <c r="D876" s="25"/>
      <c r="E876" s="26"/>
      <c r="F876" s="27"/>
      <c r="G876" s="23"/>
      <c r="H876" s="23"/>
      <c r="I876" s="23"/>
      <c r="J876" s="23"/>
      <c r="K876" s="23"/>
      <c r="L876" s="23"/>
      <c r="M876" s="23"/>
      <c r="N876" s="23"/>
      <c r="O876" s="28"/>
      <c r="P876" s="23"/>
      <c r="Q876" s="29"/>
      <c r="R876" s="23"/>
      <c r="S876" s="30"/>
      <c r="T876" s="30"/>
    </row>
    <row r="877" spans="1:20" x14ac:dyDescent="0.2">
      <c r="A877" s="23"/>
      <c r="B877" s="24"/>
      <c r="C877" s="24"/>
      <c r="D877" s="25"/>
      <c r="E877" s="26"/>
      <c r="F877" s="27"/>
      <c r="G877" s="23"/>
      <c r="H877" s="23"/>
      <c r="I877" s="23"/>
      <c r="J877" s="23"/>
      <c r="K877" s="23"/>
      <c r="L877" s="23"/>
      <c r="M877" s="23"/>
      <c r="N877" s="23"/>
      <c r="O877" s="28"/>
      <c r="P877" s="23"/>
      <c r="Q877" s="29"/>
      <c r="R877" s="23"/>
      <c r="S877" s="30"/>
      <c r="T877" s="30"/>
    </row>
    <row r="878" spans="1:20" x14ac:dyDescent="0.2">
      <c r="A878" s="23"/>
      <c r="B878" s="24"/>
      <c r="C878" s="24"/>
      <c r="D878" s="25"/>
      <c r="E878" s="26"/>
      <c r="F878" s="27"/>
      <c r="G878" s="23"/>
      <c r="H878" s="23"/>
      <c r="I878" s="23"/>
      <c r="J878" s="23"/>
      <c r="K878" s="23"/>
      <c r="L878" s="23"/>
      <c r="M878" s="23"/>
      <c r="N878" s="23"/>
      <c r="O878" s="28"/>
      <c r="P878" s="23"/>
      <c r="Q878" s="29"/>
      <c r="R878" s="23"/>
      <c r="S878" s="30"/>
      <c r="T878" s="30"/>
    </row>
    <row r="879" spans="1:20" x14ac:dyDescent="0.2">
      <c r="A879" s="23"/>
      <c r="B879" s="24"/>
      <c r="C879" s="24"/>
      <c r="D879" s="25"/>
      <c r="E879" s="26"/>
      <c r="F879" s="27"/>
      <c r="G879" s="23"/>
      <c r="H879" s="23"/>
      <c r="I879" s="23"/>
      <c r="J879" s="23"/>
      <c r="K879" s="23"/>
      <c r="L879" s="23"/>
      <c r="M879" s="23"/>
      <c r="N879" s="23"/>
      <c r="O879" s="28"/>
      <c r="P879" s="23"/>
      <c r="Q879" s="29"/>
      <c r="R879" s="23"/>
      <c r="S879" s="30"/>
      <c r="T879" s="30"/>
    </row>
    <row r="880" spans="1:20" x14ac:dyDescent="0.2">
      <c r="A880" s="23"/>
      <c r="B880" s="24"/>
      <c r="C880" s="24"/>
      <c r="D880" s="25"/>
      <c r="E880" s="26"/>
      <c r="F880" s="27"/>
      <c r="G880" s="23"/>
      <c r="H880" s="23"/>
      <c r="I880" s="23"/>
      <c r="J880" s="23"/>
      <c r="K880" s="23"/>
      <c r="L880" s="23"/>
      <c r="M880" s="23"/>
      <c r="N880" s="23"/>
      <c r="O880" s="28"/>
      <c r="P880" s="23"/>
      <c r="Q880" s="29"/>
      <c r="R880" s="23"/>
      <c r="S880" s="30"/>
      <c r="T880" s="30"/>
    </row>
    <row r="881" spans="1:20" x14ac:dyDescent="0.2">
      <c r="A881" s="23"/>
      <c r="B881" s="24"/>
      <c r="C881" s="24"/>
      <c r="D881" s="25"/>
      <c r="E881" s="26"/>
      <c r="F881" s="27"/>
      <c r="G881" s="23"/>
      <c r="H881" s="23"/>
      <c r="I881" s="23"/>
      <c r="J881" s="23"/>
      <c r="K881" s="23"/>
      <c r="L881" s="23"/>
      <c r="M881" s="23"/>
      <c r="N881" s="23"/>
      <c r="O881" s="28"/>
      <c r="P881" s="23"/>
      <c r="Q881" s="29"/>
      <c r="R881" s="23"/>
      <c r="S881" s="30"/>
      <c r="T881" s="30"/>
    </row>
    <row r="882" spans="1:20" x14ac:dyDescent="0.2">
      <c r="A882" s="23"/>
      <c r="B882" s="24"/>
      <c r="C882" s="24"/>
      <c r="D882" s="25"/>
      <c r="E882" s="26"/>
      <c r="F882" s="27"/>
      <c r="G882" s="23"/>
      <c r="H882" s="23"/>
      <c r="I882" s="23"/>
      <c r="J882" s="23"/>
      <c r="K882" s="23"/>
      <c r="L882" s="23"/>
      <c r="M882" s="23"/>
      <c r="N882" s="23"/>
      <c r="O882" s="28"/>
      <c r="P882" s="23"/>
      <c r="Q882" s="29"/>
      <c r="R882" s="23"/>
      <c r="S882" s="30"/>
      <c r="T882" s="30"/>
    </row>
    <row r="883" spans="1:20" x14ac:dyDescent="0.2">
      <c r="A883" s="23"/>
      <c r="B883" s="24"/>
      <c r="C883" s="24"/>
      <c r="D883" s="25"/>
      <c r="E883" s="26"/>
      <c r="F883" s="27"/>
      <c r="G883" s="23"/>
      <c r="H883" s="23"/>
      <c r="I883" s="23"/>
      <c r="J883" s="23"/>
      <c r="K883" s="23"/>
      <c r="L883" s="23"/>
      <c r="M883" s="23"/>
      <c r="N883" s="23"/>
      <c r="O883" s="28"/>
      <c r="P883" s="23"/>
      <c r="Q883" s="29"/>
      <c r="R883" s="23"/>
      <c r="S883" s="30"/>
      <c r="T883" s="30"/>
    </row>
    <row r="884" spans="1:20" x14ac:dyDescent="0.2">
      <c r="A884" s="23"/>
      <c r="B884" s="24"/>
      <c r="C884" s="24"/>
      <c r="D884" s="25"/>
      <c r="E884" s="26"/>
      <c r="F884" s="27"/>
      <c r="G884" s="23"/>
      <c r="H884" s="23"/>
      <c r="I884" s="23"/>
      <c r="J884" s="23"/>
      <c r="K884" s="23"/>
      <c r="L884" s="23"/>
      <c r="M884" s="23"/>
      <c r="N884" s="23"/>
      <c r="O884" s="28"/>
      <c r="P884" s="23"/>
      <c r="Q884" s="29"/>
      <c r="R884" s="23"/>
      <c r="S884" s="30"/>
      <c r="T884" s="30"/>
    </row>
    <row r="885" spans="1:20" x14ac:dyDescent="0.2">
      <c r="A885" s="23"/>
      <c r="B885" s="24"/>
      <c r="C885" s="24"/>
      <c r="D885" s="25"/>
      <c r="E885" s="26"/>
      <c r="F885" s="27"/>
      <c r="G885" s="23"/>
      <c r="H885" s="23"/>
      <c r="I885" s="23"/>
      <c r="J885" s="23"/>
      <c r="K885" s="23"/>
      <c r="L885" s="23"/>
      <c r="M885" s="23"/>
      <c r="N885" s="23"/>
      <c r="O885" s="28"/>
      <c r="P885" s="23"/>
      <c r="Q885" s="29"/>
      <c r="R885" s="23"/>
      <c r="S885" s="30"/>
      <c r="T885" s="30"/>
    </row>
    <row r="886" spans="1:20" x14ac:dyDescent="0.2">
      <c r="A886" s="23"/>
      <c r="B886" s="24"/>
      <c r="C886" s="24"/>
      <c r="D886" s="25"/>
      <c r="E886" s="26"/>
      <c r="F886" s="27"/>
      <c r="G886" s="23"/>
      <c r="H886" s="23"/>
      <c r="I886" s="23"/>
      <c r="J886" s="23"/>
      <c r="K886" s="23"/>
      <c r="L886" s="23"/>
      <c r="M886" s="23"/>
      <c r="N886" s="23"/>
      <c r="O886" s="28"/>
      <c r="P886" s="23"/>
      <c r="Q886" s="29"/>
      <c r="R886" s="23"/>
      <c r="S886" s="30"/>
      <c r="T886" s="30"/>
    </row>
    <row r="887" spans="1:20" x14ac:dyDescent="0.2">
      <c r="A887" s="23"/>
      <c r="B887" s="24"/>
      <c r="C887" s="24"/>
      <c r="D887" s="25"/>
      <c r="E887" s="26"/>
      <c r="F887" s="27"/>
      <c r="G887" s="23"/>
      <c r="H887" s="23"/>
      <c r="I887" s="23"/>
      <c r="J887" s="23"/>
      <c r="K887" s="23"/>
      <c r="L887" s="23"/>
      <c r="M887" s="23"/>
      <c r="N887" s="23"/>
      <c r="O887" s="28"/>
      <c r="P887" s="23"/>
      <c r="Q887" s="29"/>
      <c r="R887" s="23"/>
      <c r="S887" s="30"/>
      <c r="T887" s="30"/>
    </row>
    <row r="888" spans="1:20" x14ac:dyDescent="0.2">
      <c r="A888" s="23"/>
      <c r="B888" s="24"/>
      <c r="C888" s="24"/>
      <c r="D888" s="25"/>
      <c r="E888" s="26"/>
      <c r="F888" s="27"/>
      <c r="G888" s="23"/>
      <c r="H888" s="23"/>
      <c r="I888" s="23"/>
      <c r="J888" s="23"/>
      <c r="K888" s="23"/>
      <c r="L888" s="23"/>
      <c r="M888" s="23"/>
      <c r="N888" s="23"/>
      <c r="O888" s="28"/>
      <c r="P888" s="23"/>
      <c r="Q888" s="29"/>
      <c r="R888" s="23"/>
      <c r="S888" s="30"/>
      <c r="T888" s="30"/>
    </row>
    <row r="889" spans="1:20" x14ac:dyDescent="0.2">
      <c r="A889" s="23"/>
      <c r="B889" s="24"/>
      <c r="C889" s="24"/>
      <c r="D889" s="25"/>
      <c r="E889" s="26"/>
      <c r="F889" s="27"/>
      <c r="G889" s="23"/>
      <c r="H889" s="23"/>
      <c r="I889" s="23"/>
      <c r="J889" s="23"/>
      <c r="K889" s="23"/>
      <c r="L889" s="23"/>
      <c r="M889" s="23"/>
      <c r="N889" s="23"/>
      <c r="O889" s="28"/>
      <c r="P889" s="23"/>
      <c r="Q889" s="29"/>
      <c r="R889" s="23"/>
      <c r="S889" s="30"/>
      <c r="T889" s="30"/>
    </row>
    <row r="890" spans="1:20" x14ac:dyDescent="0.2">
      <c r="A890" s="23"/>
      <c r="B890" s="24"/>
      <c r="C890" s="24"/>
      <c r="D890" s="25"/>
      <c r="E890" s="26"/>
      <c r="F890" s="27"/>
      <c r="G890" s="23"/>
      <c r="H890" s="23"/>
      <c r="I890" s="23"/>
      <c r="J890" s="23"/>
      <c r="K890" s="23"/>
      <c r="L890" s="23"/>
      <c r="M890" s="23"/>
      <c r="N890" s="23"/>
      <c r="O890" s="28"/>
      <c r="P890" s="23"/>
      <c r="Q890" s="29"/>
      <c r="R890" s="23"/>
      <c r="S890" s="30"/>
      <c r="T890" s="30"/>
    </row>
    <row r="891" spans="1:20" x14ac:dyDescent="0.2">
      <c r="A891" s="23"/>
      <c r="B891" s="24"/>
      <c r="C891" s="24"/>
      <c r="D891" s="25"/>
      <c r="E891" s="26"/>
      <c r="F891" s="27"/>
      <c r="G891" s="23"/>
      <c r="H891" s="23"/>
      <c r="I891" s="23"/>
      <c r="J891" s="23"/>
      <c r="K891" s="23"/>
      <c r="L891" s="23"/>
      <c r="M891" s="23"/>
      <c r="N891" s="23"/>
      <c r="O891" s="28"/>
      <c r="P891" s="23"/>
      <c r="Q891" s="29"/>
      <c r="R891" s="23"/>
      <c r="S891" s="30"/>
      <c r="T891" s="30"/>
    </row>
    <row r="892" spans="1:20" x14ac:dyDescent="0.2">
      <c r="A892" s="23"/>
      <c r="B892" s="24"/>
      <c r="C892" s="24"/>
      <c r="D892" s="25"/>
      <c r="E892" s="26"/>
      <c r="F892" s="27"/>
      <c r="G892" s="23"/>
      <c r="H892" s="23"/>
      <c r="I892" s="23"/>
      <c r="J892" s="23"/>
      <c r="K892" s="23"/>
      <c r="L892" s="23"/>
      <c r="M892" s="23"/>
      <c r="N892" s="23"/>
      <c r="O892" s="28"/>
      <c r="P892" s="23"/>
      <c r="Q892" s="29"/>
      <c r="R892" s="23"/>
      <c r="S892" s="30"/>
      <c r="T892" s="30"/>
    </row>
    <row r="893" spans="1:20" x14ac:dyDescent="0.2">
      <c r="A893" s="23"/>
      <c r="B893" s="24"/>
      <c r="C893" s="24"/>
      <c r="D893" s="25"/>
      <c r="E893" s="26"/>
      <c r="F893" s="27"/>
      <c r="G893" s="23"/>
      <c r="H893" s="23"/>
      <c r="I893" s="23"/>
      <c r="J893" s="23"/>
      <c r="K893" s="23"/>
      <c r="L893" s="23"/>
      <c r="M893" s="23"/>
      <c r="N893" s="23"/>
      <c r="O893" s="28"/>
      <c r="P893" s="23"/>
      <c r="Q893" s="29"/>
      <c r="R893" s="23"/>
      <c r="S893" s="30"/>
      <c r="T893" s="30"/>
    </row>
    <row r="894" spans="1:20" x14ac:dyDescent="0.2">
      <c r="A894" s="23"/>
      <c r="B894" s="24"/>
      <c r="C894" s="24"/>
      <c r="D894" s="25"/>
      <c r="E894" s="26"/>
      <c r="F894" s="27"/>
      <c r="G894" s="23"/>
      <c r="H894" s="23"/>
      <c r="I894" s="23"/>
      <c r="J894" s="23"/>
      <c r="K894" s="23"/>
      <c r="L894" s="23"/>
      <c r="M894" s="23"/>
      <c r="N894" s="23"/>
      <c r="O894" s="28"/>
      <c r="P894" s="23"/>
      <c r="Q894" s="29"/>
      <c r="R894" s="23"/>
      <c r="S894" s="30"/>
      <c r="T894" s="30"/>
    </row>
    <row r="895" spans="1:20" x14ac:dyDescent="0.2">
      <c r="A895" s="23"/>
      <c r="B895" s="24"/>
      <c r="C895" s="24"/>
      <c r="D895" s="25"/>
      <c r="E895" s="26"/>
      <c r="F895" s="27"/>
      <c r="G895" s="23"/>
      <c r="H895" s="23"/>
      <c r="I895" s="23"/>
      <c r="J895" s="23"/>
      <c r="K895" s="23"/>
      <c r="L895" s="23"/>
      <c r="M895" s="23"/>
      <c r="N895" s="23"/>
      <c r="O895" s="28"/>
      <c r="P895" s="23"/>
      <c r="Q895" s="29"/>
      <c r="R895" s="23"/>
      <c r="S895" s="30"/>
      <c r="T895" s="30"/>
    </row>
    <row r="896" spans="1:20" x14ac:dyDescent="0.2">
      <c r="A896" s="23"/>
      <c r="B896" s="24"/>
      <c r="C896" s="24"/>
      <c r="D896" s="25"/>
      <c r="E896" s="26"/>
      <c r="F896" s="27"/>
      <c r="G896" s="23"/>
      <c r="H896" s="23"/>
      <c r="I896" s="23"/>
      <c r="J896" s="23"/>
      <c r="K896" s="23"/>
      <c r="L896" s="23"/>
      <c r="M896" s="23"/>
      <c r="N896" s="23"/>
      <c r="O896" s="28"/>
      <c r="P896" s="23"/>
      <c r="Q896" s="29"/>
      <c r="R896" s="23"/>
      <c r="S896" s="30"/>
      <c r="T896" s="30"/>
    </row>
    <row r="897" spans="1:20" x14ac:dyDescent="0.2">
      <c r="A897" s="23"/>
      <c r="B897" s="24"/>
      <c r="C897" s="24"/>
      <c r="D897" s="25"/>
      <c r="E897" s="26"/>
      <c r="F897" s="27"/>
      <c r="G897" s="23"/>
      <c r="H897" s="23"/>
      <c r="I897" s="23"/>
      <c r="J897" s="23"/>
      <c r="K897" s="23"/>
      <c r="L897" s="23"/>
      <c r="M897" s="23"/>
      <c r="N897" s="23"/>
      <c r="O897" s="28"/>
      <c r="P897" s="23"/>
      <c r="Q897" s="29"/>
      <c r="R897" s="23"/>
      <c r="S897" s="30"/>
      <c r="T897" s="30"/>
    </row>
    <row r="898" spans="1:20" x14ac:dyDescent="0.2">
      <c r="A898" s="23"/>
      <c r="B898" s="24"/>
      <c r="C898" s="24"/>
      <c r="D898" s="25"/>
      <c r="E898" s="26"/>
      <c r="F898" s="27"/>
      <c r="G898" s="23"/>
      <c r="H898" s="23"/>
      <c r="I898" s="23"/>
      <c r="J898" s="23"/>
      <c r="K898" s="23"/>
      <c r="L898" s="23"/>
      <c r="M898" s="23"/>
      <c r="N898" s="23"/>
      <c r="O898" s="28"/>
      <c r="P898" s="23"/>
      <c r="Q898" s="29"/>
      <c r="R898" s="23"/>
      <c r="S898" s="30"/>
      <c r="T898" s="30"/>
    </row>
    <row r="899" spans="1:20" x14ac:dyDescent="0.2">
      <c r="A899" s="23"/>
      <c r="B899" s="24"/>
      <c r="C899" s="24"/>
      <c r="D899" s="25"/>
      <c r="E899" s="26"/>
      <c r="F899" s="27"/>
      <c r="G899" s="23"/>
      <c r="H899" s="23"/>
      <c r="I899" s="23"/>
      <c r="J899" s="23"/>
      <c r="K899" s="23"/>
      <c r="L899" s="23"/>
      <c r="M899" s="23"/>
      <c r="N899" s="23"/>
      <c r="O899" s="28"/>
      <c r="P899" s="23"/>
      <c r="Q899" s="29"/>
      <c r="R899" s="23"/>
      <c r="S899" s="30"/>
      <c r="T899" s="30"/>
    </row>
    <row r="900" spans="1:20" x14ac:dyDescent="0.2">
      <c r="A900" s="23"/>
      <c r="B900" s="24"/>
      <c r="C900" s="24"/>
      <c r="D900" s="25"/>
      <c r="E900" s="26"/>
      <c r="F900" s="27"/>
      <c r="G900" s="23"/>
      <c r="H900" s="23"/>
      <c r="I900" s="23"/>
      <c r="J900" s="23"/>
      <c r="K900" s="23"/>
      <c r="L900" s="23"/>
      <c r="M900" s="23"/>
      <c r="N900" s="23"/>
      <c r="O900" s="28"/>
      <c r="P900" s="23"/>
      <c r="Q900" s="29"/>
      <c r="R900" s="23"/>
      <c r="S900" s="30"/>
      <c r="T900" s="30"/>
    </row>
    <row r="901" spans="1:20" x14ac:dyDescent="0.2">
      <c r="A901" s="23"/>
      <c r="B901" s="24"/>
      <c r="C901" s="24"/>
      <c r="D901" s="25"/>
      <c r="E901" s="26"/>
      <c r="F901" s="27"/>
      <c r="G901" s="23"/>
      <c r="H901" s="23"/>
      <c r="I901" s="23"/>
      <c r="J901" s="23"/>
      <c r="K901" s="23"/>
      <c r="L901" s="23"/>
      <c r="M901" s="23"/>
      <c r="N901" s="23"/>
      <c r="O901" s="28"/>
      <c r="P901" s="23"/>
      <c r="Q901" s="29"/>
      <c r="R901" s="23"/>
      <c r="S901" s="30"/>
      <c r="T901" s="30"/>
    </row>
    <row r="902" spans="1:20" x14ac:dyDescent="0.2">
      <c r="A902" s="23"/>
      <c r="B902" s="24"/>
      <c r="C902" s="24"/>
      <c r="D902" s="25"/>
      <c r="E902" s="26"/>
      <c r="F902" s="27"/>
      <c r="G902" s="23"/>
      <c r="H902" s="23"/>
      <c r="I902" s="23"/>
      <c r="J902" s="23"/>
      <c r="K902" s="23"/>
      <c r="L902" s="23"/>
      <c r="M902" s="23"/>
      <c r="N902" s="23"/>
      <c r="O902" s="28"/>
      <c r="P902" s="23"/>
      <c r="Q902" s="29"/>
      <c r="R902" s="23"/>
      <c r="S902" s="30"/>
      <c r="T902" s="30"/>
    </row>
    <row r="903" spans="1:20" x14ac:dyDescent="0.2">
      <c r="A903" s="23"/>
      <c r="B903" s="24"/>
      <c r="C903" s="24"/>
      <c r="D903" s="25"/>
      <c r="E903" s="26"/>
      <c r="F903" s="27"/>
      <c r="G903" s="23"/>
      <c r="H903" s="23"/>
      <c r="I903" s="23"/>
      <c r="J903" s="23"/>
      <c r="K903" s="23"/>
      <c r="L903" s="23"/>
      <c r="M903" s="23"/>
      <c r="N903" s="23"/>
      <c r="O903" s="28"/>
      <c r="P903" s="23"/>
      <c r="Q903" s="29"/>
      <c r="R903" s="23"/>
      <c r="S903" s="30"/>
      <c r="T903" s="30"/>
    </row>
    <row r="904" spans="1:20" x14ac:dyDescent="0.2">
      <c r="A904" s="23"/>
      <c r="B904" s="24"/>
      <c r="C904" s="24"/>
      <c r="D904" s="25"/>
      <c r="E904" s="26"/>
      <c r="F904" s="27"/>
      <c r="G904" s="23"/>
      <c r="H904" s="23"/>
      <c r="I904" s="23"/>
      <c r="J904" s="23"/>
      <c r="K904" s="23"/>
      <c r="L904" s="23"/>
      <c r="M904" s="23"/>
      <c r="N904" s="23"/>
      <c r="O904" s="28"/>
      <c r="P904" s="23"/>
      <c r="Q904" s="29"/>
      <c r="R904" s="23"/>
      <c r="S904" s="30"/>
      <c r="T904" s="30"/>
    </row>
    <row r="905" spans="1:20" x14ac:dyDescent="0.2">
      <c r="A905" s="23"/>
      <c r="B905" s="24"/>
      <c r="C905" s="24"/>
      <c r="D905" s="25"/>
      <c r="E905" s="26"/>
      <c r="F905" s="27"/>
      <c r="G905" s="23"/>
      <c r="H905" s="23"/>
      <c r="I905" s="23"/>
      <c r="J905" s="23"/>
      <c r="K905" s="23"/>
      <c r="L905" s="23"/>
      <c r="M905" s="23"/>
      <c r="N905" s="23"/>
      <c r="O905" s="28"/>
      <c r="P905" s="23"/>
      <c r="Q905" s="29"/>
      <c r="R905" s="23"/>
      <c r="S905" s="30"/>
      <c r="T905" s="30"/>
    </row>
    <row r="906" spans="1:20" x14ac:dyDescent="0.2">
      <c r="A906" s="23"/>
      <c r="B906" s="24"/>
      <c r="C906" s="24"/>
      <c r="D906" s="25"/>
      <c r="E906" s="26"/>
      <c r="F906" s="27"/>
      <c r="G906" s="23"/>
      <c r="H906" s="23"/>
      <c r="I906" s="23"/>
      <c r="J906" s="23"/>
      <c r="K906" s="23"/>
      <c r="L906" s="23"/>
      <c r="M906" s="23"/>
      <c r="N906" s="23"/>
      <c r="O906" s="28"/>
      <c r="P906" s="23"/>
      <c r="Q906" s="29"/>
      <c r="R906" s="23"/>
      <c r="S906" s="30"/>
      <c r="T906" s="30"/>
    </row>
    <row r="907" spans="1:20" x14ac:dyDescent="0.2">
      <c r="A907" s="23"/>
      <c r="B907" s="24"/>
      <c r="C907" s="24"/>
      <c r="D907" s="25"/>
      <c r="E907" s="26"/>
      <c r="F907" s="27"/>
      <c r="G907" s="23"/>
      <c r="H907" s="23"/>
      <c r="I907" s="23"/>
      <c r="J907" s="23"/>
      <c r="K907" s="23"/>
      <c r="L907" s="23"/>
      <c r="M907" s="23"/>
      <c r="N907" s="23"/>
      <c r="O907" s="28"/>
      <c r="P907" s="23"/>
      <c r="Q907" s="29"/>
      <c r="R907" s="23"/>
      <c r="S907" s="30"/>
      <c r="T907" s="30"/>
    </row>
    <row r="908" spans="1:20" x14ac:dyDescent="0.2">
      <c r="A908" s="23"/>
      <c r="B908" s="24"/>
      <c r="C908" s="24"/>
      <c r="D908" s="25"/>
      <c r="E908" s="26"/>
      <c r="F908" s="27"/>
      <c r="G908" s="23"/>
      <c r="H908" s="23"/>
      <c r="I908" s="23"/>
      <c r="J908" s="23"/>
      <c r="K908" s="23"/>
      <c r="L908" s="23"/>
      <c r="M908" s="23"/>
      <c r="N908" s="23"/>
      <c r="O908" s="28"/>
      <c r="P908" s="23"/>
      <c r="Q908" s="29"/>
      <c r="R908" s="23"/>
      <c r="S908" s="30"/>
      <c r="T908" s="30"/>
    </row>
    <row r="909" spans="1:20" x14ac:dyDescent="0.2">
      <c r="A909" s="23"/>
      <c r="B909" s="24"/>
      <c r="C909" s="24"/>
      <c r="D909" s="25"/>
      <c r="E909" s="26"/>
      <c r="F909" s="27"/>
      <c r="G909" s="23"/>
      <c r="H909" s="23"/>
      <c r="I909" s="23"/>
      <c r="J909" s="23"/>
      <c r="K909" s="23"/>
      <c r="L909" s="23"/>
      <c r="M909" s="23"/>
      <c r="N909" s="23"/>
      <c r="O909" s="28"/>
      <c r="P909" s="23"/>
      <c r="Q909" s="29"/>
      <c r="R909" s="23"/>
      <c r="S909" s="30"/>
      <c r="T909" s="30"/>
    </row>
    <row r="910" spans="1:20" x14ac:dyDescent="0.2">
      <c r="A910" s="23"/>
      <c r="B910" s="24"/>
      <c r="C910" s="24"/>
      <c r="D910" s="25"/>
      <c r="E910" s="26"/>
      <c r="F910" s="27"/>
      <c r="G910" s="23"/>
      <c r="H910" s="23"/>
      <c r="I910" s="23"/>
      <c r="J910" s="23"/>
      <c r="K910" s="23"/>
      <c r="L910" s="23"/>
      <c r="M910" s="23"/>
      <c r="N910" s="23"/>
      <c r="O910" s="28"/>
      <c r="P910" s="23"/>
      <c r="Q910" s="29"/>
      <c r="R910" s="23"/>
      <c r="S910" s="30"/>
      <c r="T910" s="30"/>
    </row>
    <row r="911" spans="1:20" x14ac:dyDescent="0.2">
      <c r="A911" s="23"/>
      <c r="B911" s="24"/>
      <c r="C911" s="24"/>
      <c r="D911" s="25"/>
      <c r="E911" s="26"/>
      <c r="F911" s="27"/>
      <c r="G911" s="23"/>
      <c r="H911" s="23"/>
      <c r="I911" s="23"/>
      <c r="J911" s="23"/>
      <c r="K911" s="23"/>
      <c r="L911" s="23"/>
      <c r="M911" s="23"/>
      <c r="N911" s="23"/>
      <c r="O911" s="28"/>
      <c r="P911" s="23"/>
      <c r="Q911" s="29"/>
      <c r="R911" s="23"/>
      <c r="S911" s="30"/>
      <c r="T911" s="30"/>
    </row>
    <row r="912" spans="1:20" x14ac:dyDescent="0.2">
      <c r="A912" s="23"/>
      <c r="B912" s="24"/>
      <c r="C912" s="24"/>
      <c r="D912" s="25"/>
      <c r="E912" s="26"/>
      <c r="F912" s="27"/>
      <c r="G912" s="23"/>
      <c r="H912" s="23"/>
      <c r="I912" s="23"/>
      <c r="J912" s="23"/>
      <c r="K912" s="23"/>
      <c r="L912" s="23"/>
      <c r="M912" s="23"/>
      <c r="N912" s="23"/>
      <c r="O912" s="28"/>
      <c r="P912" s="23"/>
      <c r="Q912" s="29"/>
      <c r="R912" s="23"/>
      <c r="S912" s="30"/>
      <c r="T912" s="30"/>
    </row>
    <row r="913" spans="1:20" x14ac:dyDescent="0.2">
      <c r="A913" s="23"/>
      <c r="B913" s="24"/>
      <c r="C913" s="24"/>
      <c r="D913" s="25"/>
      <c r="E913" s="26"/>
      <c r="F913" s="27"/>
      <c r="G913" s="23"/>
      <c r="H913" s="23"/>
      <c r="I913" s="23"/>
      <c r="J913" s="23"/>
      <c r="K913" s="23"/>
      <c r="L913" s="23"/>
      <c r="M913" s="23"/>
      <c r="N913" s="23"/>
      <c r="O913" s="28"/>
      <c r="P913" s="23"/>
      <c r="Q913" s="29"/>
      <c r="R913" s="23"/>
      <c r="S913" s="30"/>
      <c r="T913" s="30"/>
    </row>
    <row r="914" spans="1:20" x14ac:dyDescent="0.2">
      <c r="A914" s="23"/>
      <c r="B914" s="24"/>
      <c r="C914" s="24"/>
      <c r="D914" s="25"/>
      <c r="E914" s="26"/>
      <c r="F914" s="27"/>
      <c r="G914" s="23"/>
      <c r="H914" s="23"/>
      <c r="I914" s="23"/>
      <c r="J914" s="23"/>
      <c r="K914" s="23"/>
      <c r="L914" s="23"/>
      <c r="M914" s="23"/>
      <c r="N914" s="23"/>
      <c r="O914" s="28"/>
      <c r="P914" s="23"/>
      <c r="Q914" s="29"/>
      <c r="R914" s="23"/>
      <c r="S914" s="30"/>
      <c r="T914" s="30"/>
    </row>
    <row r="915" spans="1:20" x14ac:dyDescent="0.2">
      <c r="A915" s="23"/>
      <c r="B915" s="24"/>
      <c r="C915" s="24"/>
      <c r="D915" s="25"/>
      <c r="E915" s="26"/>
      <c r="F915" s="27"/>
      <c r="G915" s="23"/>
      <c r="H915" s="23"/>
      <c r="I915" s="23"/>
      <c r="J915" s="23"/>
      <c r="K915" s="23"/>
      <c r="L915" s="23"/>
      <c r="M915" s="23"/>
      <c r="N915" s="23"/>
      <c r="O915" s="28"/>
      <c r="P915" s="23"/>
      <c r="Q915" s="29"/>
      <c r="R915" s="23"/>
      <c r="S915" s="30"/>
      <c r="T915" s="30"/>
    </row>
    <row r="916" spans="1:20" x14ac:dyDescent="0.2">
      <c r="A916" s="23"/>
      <c r="B916" s="24"/>
      <c r="C916" s="24"/>
      <c r="D916" s="25"/>
      <c r="E916" s="26"/>
      <c r="F916" s="27"/>
      <c r="G916" s="23"/>
      <c r="H916" s="23"/>
      <c r="I916" s="23"/>
      <c r="J916" s="23"/>
      <c r="K916" s="23"/>
      <c r="L916" s="23"/>
      <c r="M916" s="23"/>
      <c r="N916" s="23"/>
      <c r="O916" s="28"/>
      <c r="P916" s="23"/>
      <c r="Q916" s="29"/>
      <c r="R916" s="23"/>
      <c r="S916" s="30"/>
      <c r="T916" s="30"/>
    </row>
    <row r="917" spans="1:20" x14ac:dyDescent="0.2">
      <c r="A917" s="23"/>
      <c r="B917" s="24"/>
      <c r="C917" s="24"/>
      <c r="D917" s="25"/>
      <c r="E917" s="26"/>
      <c r="F917" s="27"/>
      <c r="G917" s="23"/>
      <c r="H917" s="23"/>
      <c r="I917" s="23"/>
      <c r="J917" s="23"/>
      <c r="K917" s="23"/>
      <c r="L917" s="23"/>
      <c r="M917" s="23"/>
      <c r="N917" s="23"/>
      <c r="O917" s="28"/>
      <c r="P917" s="23"/>
      <c r="Q917" s="29"/>
      <c r="R917" s="23"/>
      <c r="S917" s="30"/>
      <c r="T917" s="30"/>
    </row>
    <row r="918" spans="1:20" x14ac:dyDescent="0.2">
      <c r="A918" s="23"/>
      <c r="B918" s="24"/>
      <c r="C918" s="24"/>
      <c r="D918" s="25"/>
      <c r="E918" s="26"/>
      <c r="F918" s="27"/>
      <c r="G918" s="23"/>
      <c r="H918" s="23"/>
      <c r="I918" s="23"/>
      <c r="J918" s="23"/>
      <c r="K918" s="23"/>
      <c r="L918" s="23"/>
      <c r="M918" s="23"/>
      <c r="N918" s="23"/>
      <c r="O918" s="28"/>
      <c r="P918" s="23"/>
      <c r="Q918" s="29"/>
      <c r="R918" s="23"/>
      <c r="S918" s="30"/>
      <c r="T918" s="30"/>
    </row>
    <row r="919" spans="1:20" x14ac:dyDescent="0.2">
      <c r="A919" s="23"/>
      <c r="B919" s="24"/>
      <c r="C919" s="24"/>
      <c r="D919" s="25"/>
      <c r="E919" s="26"/>
      <c r="F919" s="27"/>
      <c r="G919" s="23"/>
      <c r="H919" s="23"/>
      <c r="I919" s="23"/>
      <c r="J919" s="23"/>
      <c r="K919" s="23"/>
      <c r="L919" s="23"/>
      <c r="M919" s="23"/>
      <c r="N919" s="23"/>
      <c r="O919" s="28"/>
      <c r="P919" s="23"/>
      <c r="Q919" s="29"/>
      <c r="R919" s="23"/>
      <c r="S919" s="30"/>
      <c r="T919" s="30"/>
    </row>
    <row r="920" spans="1:20" x14ac:dyDescent="0.2">
      <c r="A920" s="23"/>
      <c r="B920" s="24"/>
      <c r="C920" s="24"/>
      <c r="D920" s="25"/>
      <c r="E920" s="26"/>
      <c r="F920" s="27"/>
      <c r="G920" s="23"/>
      <c r="H920" s="23"/>
      <c r="I920" s="23"/>
      <c r="J920" s="23"/>
      <c r="K920" s="23"/>
      <c r="L920" s="23"/>
      <c r="M920" s="23"/>
      <c r="N920" s="23"/>
      <c r="O920" s="28"/>
      <c r="P920" s="23"/>
      <c r="Q920" s="29"/>
      <c r="R920" s="23"/>
      <c r="S920" s="30"/>
      <c r="T920" s="30"/>
    </row>
    <row r="921" spans="1:20" x14ac:dyDescent="0.2">
      <c r="A921" s="23"/>
      <c r="B921" s="24"/>
      <c r="C921" s="24"/>
      <c r="D921" s="25"/>
      <c r="E921" s="26"/>
      <c r="F921" s="27"/>
      <c r="G921" s="23"/>
      <c r="H921" s="23"/>
      <c r="I921" s="23"/>
      <c r="J921" s="23"/>
      <c r="K921" s="23"/>
      <c r="L921" s="23"/>
      <c r="M921" s="23"/>
      <c r="N921" s="23"/>
      <c r="O921" s="28"/>
      <c r="P921" s="23"/>
      <c r="Q921" s="29"/>
      <c r="R921" s="23"/>
      <c r="S921" s="30"/>
      <c r="T921" s="30"/>
    </row>
    <row r="922" spans="1:20" x14ac:dyDescent="0.2">
      <c r="A922" s="23"/>
      <c r="B922" s="24"/>
      <c r="C922" s="24"/>
      <c r="D922" s="25"/>
      <c r="E922" s="26"/>
      <c r="F922" s="27"/>
      <c r="G922" s="23"/>
      <c r="H922" s="23"/>
      <c r="I922" s="23"/>
      <c r="J922" s="23"/>
      <c r="K922" s="23"/>
      <c r="L922" s="23"/>
      <c r="M922" s="23"/>
      <c r="N922" s="23"/>
      <c r="O922" s="28"/>
      <c r="P922" s="23"/>
      <c r="Q922" s="29"/>
      <c r="R922" s="23"/>
      <c r="S922" s="30"/>
      <c r="T922" s="30"/>
    </row>
    <row r="923" spans="1:20" x14ac:dyDescent="0.2">
      <c r="A923" s="23"/>
      <c r="B923" s="24"/>
      <c r="C923" s="24"/>
      <c r="D923" s="25"/>
      <c r="E923" s="26"/>
      <c r="F923" s="27"/>
      <c r="G923" s="23"/>
      <c r="H923" s="23"/>
      <c r="I923" s="23"/>
      <c r="J923" s="23"/>
      <c r="K923" s="23"/>
      <c r="L923" s="23"/>
      <c r="M923" s="23"/>
      <c r="N923" s="23"/>
      <c r="O923" s="28"/>
      <c r="P923" s="23"/>
      <c r="Q923" s="29"/>
      <c r="R923" s="23"/>
      <c r="S923" s="30"/>
      <c r="T923" s="30"/>
    </row>
    <row r="924" spans="1:20" x14ac:dyDescent="0.2">
      <c r="A924" s="23"/>
      <c r="B924" s="24"/>
      <c r="C924" s="24"/>
      <c r="D924" s="25"/>
      <c r="E924" s="26"/>
      <c r="F924" s="27"/>
      <c r="G924" s="23"/>
      <c r="H924" s="23"/>
      <c r="I924" s="23"/>
      <c r="J924" s="23"/>
      <c r="K924" s="23"/>
      <c r="L924" s="23"/>
      <c r="M924" s="23"/>
      <c r="N924" s="23"/>
      <c r="O924" s="28"/>
      <c r="P924" s="23"/>
      <c r="Q924" s="29"/>
      <c r="R924" s="23"/>
      <c r="S924" s="30"/>
      <c r="T924" s="30"/>
    </row>
    <row r="925" spans="1:20" x14ac:dyDescent="0.2">
      <c r="A925" s="23"/>
      <c r="B925" s="24"/>
      <c r="C925" s="24"/>
      <c r="D925" s="25"/>
      <c r="E925" s="26"/>
      <c r="F925" s="27"/>
      <c r="G925" s="23"/>
      <c r="H925" s="23"/>
      <c r="I925" s="23"/>
      <c r="J925" s="23"/>
      <c r="K925" s="23"/>
      <c r="L925" s="23"/>
      <c r="M925" s="23"/>
      <c r="N925" s="23"/>
      <c r="O925" s="28"/>
      <c r="P925" s="23"/>
      <c r="Q925" s="29"/>
      <c r="R925" s="23"/>
      <c r="S925" s="30"/>
      <c r="T925" s="30"/>
    </row>
    <row r="926" spans="1:20" x14ac:dyDescent="0.2">
      <c r="A926" s="23"/>
      <c r="B926" s="24"/>
      <c r="C926" s="24"/>
      <c r="D926" s="25"/>
      <c r="E926" s="26"/>
      <c r="F926" s="27"/>
      <c r="G926" s="23"/>
      <c r="H926" s="23"/>
      <c r="I926" s="23"/>
      <c r="J926" s="23"/>
      <c r="K926" s="23"/>
      <c r="L926" s="23"/>
      <c r="M926" s="23"/>
      <c r="N926" s="23"/>
      <c r="O926" s="32"/>
      <c r="P926" s="23"/>
      <c r="Q926" s="29"/>
      <c r="R926" s="23"/>
      <c r="S926" s="30"/>
      <c r="T926" s="30"/>
    </row>
    <row r="927" spans="1:20" x14ac:dyDescent="0.2">
      <c r="A927" s="23"/>
      <c r="B927" s="24"/>
      <c r="C927" s="24"/>
      <c r="D927" s="25"/>
      <c r="E927" s="26"/>
      <c r="F927" s="27"/>
      <c r="G927" s="23"/>
      <c r="H927" s="23"/>
      <c r="I927" s="23"/>
      <c r="J927" s="23"/>
      <c r="K927" s="23"/>
      <c r="L927" s="23"/>
      <c r="M927" s="23"/>
      <c r="N927" s="23"/>
      <c r="O927" s="28"/>
      <c r="P927" s="23"/>
      <c r="Q927" s="29"/>
      <c r="R927" s="23"/>
      <c r="S927" s="30"/>
      <c r="T927" s="30"/>
    </row>
    <row r="928" spans="1:20" x14ac:dyDescent="0.2">
      <c r="A928" s="23"/>
      <c r="B928" s="24"/>
      <c r="C928" s="24"/>
      <c r="D928" s="25"/>
      <c r="E928" s="26"/>
      <c r="F928" s="27"/>
      <c r="G928" s="23"/>
      <c r="H928" s="23"/>
      <c r="I928" s="23"/>
      <c r="J928" s="23"/>
      <c r="K928" s="23"/>
      <c r="L928" s="23"/>
      <c r="M928" s="23"/>
      <c r="N928" s="23"/>
      <c r="O928" s="28"/>
      <c r="P928" s="23"/>
      <c r="Q928" s="29"/>
      <c r="R928" s="23"/>
      <c r="S928" s="30"/>
      <c r="T928" s="30"/>
    </row>
    <row r="929" spans="1:20" x14ac:dyDescent="0.2">
      <c r="A929" s="23"/>
      <c r="B929" s="24"/>
      <c r="C929" s="24"/>
      <c r="D929" s="25"/>
      <c r="E929" s="26"/>
      <c r="F929" s="27"/>
      <c r="G929" s="23"/>
      <c r="H929" s="23"/>
      <c r="I929" s="23"/>
      <c r="J929" s="23"/>
      <c r="K929" s="23"/>
      <c r="L929" s="23"/>
      <c r="M929" s="23"/>
      <c r="N929" s="23"/>
      <c r="O929" s="28"/>
      <c r="P929" s="23"/>
      <c r="Q929" s="29"/>
      <c r="R929" s="23"/>
      <c r="S929" s="30"/>
      <c r="T929" s="30"/>
    </row>
    <row r="930" spans="1:20" x14ac:dyDescent="0.2">
      <c r="A930" s="23"/>
      <c r="B930" s="24"/>
      <c r="C930" s="24"/>
      <c r="D930" s="25"/>
      <c r="E930" s="26"/>
      <c r="F930" s="27"/>
      <c r="G930" s="23"/>
      <c r="H930" s="23"/>
      <c r="I930" s="23"/>
      <c r="J930" s="23"/>
      <c r="K930" s="23"/>
      <c r="L930" s="23"/>
      <c r="M930" s="23"/>
      <c r="N930" s="23"/>
      <c r="O930" s="28"/>
      <c r="P930" s="23"/>
      <c r="Q930" s="29"/>
      <c r="R930" s="23"/>
      <c r="S930" s="30"/>
      <c r="T930" s="30"/>
    </row>
    <row r="931" spans="1:20" x14ac:dyDescent="0.2">
      <c r="A931" s="23"/>
      <c r="B931" s="24"/>
      <c r="C931" s="24"/>
      <c r="D931" s="25"/>
      <c r="E931" s="26"/>
      <c r="F931" s="27"/>
      <c r="G931" s="23"/>
      <c r="H931" s="23"/>
      <c r="I931" s="23"/>
      <c r="J931" s="23"/>
      <c r="K931" s="23"/>
      <c r="L931" s="23"/>
      <c r="M931" s="23"/>
      <c r="N931" s="23"/>
      <c r="O931" s="28"/>
      <c r="P931" s="23"/>
      <c r="Q931" s="29"/>
      <c r="R931" s="23"/>
      <c r="S931" s="30"/>
      <c r="T931" s="30"/>
    </row>
    <row r="932" spans="1:20" x14ac:dyDescent="0.2">
      <c r="A932" s="23"/>
      <c r="B932" s="24"/>
      <c r="C932" s="24"/>
      <c r="D932" s="25"/>
      <c r="E932" s="26"/>
      <c r="F932" s="27"/>
      <c r="G932" s="23"/>
      <c r="H932" s="23"/>
      <c r="I932" s="23"/>
      <c r="J932" s="23"/>
      <c r="K932" s="23"/>
      <c r="L932" s="23"/>
      <c r="M932" s="23"/>
      <c r="N932" s="23"/>
      <c r="O932" s="28"/>
      <c r="P932" s="23"/>
      <c r="Q932" s="29"/>
      <c r="R932" s="23"/>
      <c r="S932" s="30"/>
      <c r="T932" s="30"/>
    </row>
    <row r="933" spans="1:20" x14ac:dyDescent="0.2">
      <c r="A933" s="23"/>
      <c r="B933" s="24"/>
      <c r="C933" s="24"/>
      <c r="D933" s="25"/>
      <c r="E933" s="26"/>
      <c r="F933" s="27"/>
      <c r="G933" s="23"/>
      <c r="H933" s="23"/>
      <c r="I933" s="23"/>
      <c r="J933" s="23"/>
      <c r="K933" s="23"/>
      <c r="L933" s="23"/>
      <c r="M933" s="23"/>
      <c r="N933" s="23"/>
      <c r="O933" s="28"/>
      <c r="P933" s="23"/>
      <c r="Q933" s="29"/>
      <c r="R933" s="23"/>
      <c r="S933" s="30"/>
      <c r="T933" s="30"/>
    </row>
    <row r="934" spans="1:20" x14ac:dyDescent="0.2">
      <c r="A934" s="23"/>
      <c r="B934" s="24"/>
      <c r="C934" s="24"/>
      <c r="D934" s="25"/>
      <c r="E934" s="26"/>
      <c r="F934" s="27"/>
      <c r="G934" s="23"/>
      <c r="H934" s="23"/>
      <c r="I934" s="23"/>
      <c r="J934" s="23"/>
      <c r="K934" s="23"/>
      <c r="L934" s="23"/>
      <c r="M934" s="23"/>
      <c r="N934" s="23"/>
      <c r="O934" s="28"/>
      <c r="P934" s="23"/>
      <c r="Q934" s="29"/>
      <c r="R934" s="23"/>
      <c r="S934" s="30"/>
      <c r="T934" s="30"/>
    </row>
    <row r="935" spans="1:20" x14ac:dyDescent="0.2">
      <c r="A935" s="23"/>
      <c r="B935" s="24"/>
      <c r="C935" s="24"/>
      <c r="D935" s="25"/>
      <c r="E935" s="26"/>
      <c r="F935" s="27"/>
      <c r="G935" s="23"/>
      <c r="H935" s="23"/>
      <c r="I935" s="23"/>
      <c r="J935" s="23"/>
      <c r="K935" s="23"/>
      <c r="L935" s="23"/>
      <c r="M935" s="23"/>
      <c r="N935" s="23"/>
      <c r="O935" s="28"/>
      <c r="P935" s="23"/>
      <c r="Q935" s="29"/>
      <c r="R935" s="23"/>
      <c r="S935" s="30"/>
      <c r="T935" s="30"/>
    </row>
    <row r="936" spans="1:20" x14ac:dyDescent="0.2">
      <c r="A936" s="23"/>
      <c r="B936" s="24"/>
      <c r="C936" s="24"/>
      <c r="D936" s="25"/>
      <c r="E936" s="26"/>
      <c r="F936" s="27"/>
      <c r="G936" s="23"/>
      <c r="H936" s="23"/>
      <c r="I936" s="23"/>
      <c r="J936" s="23"/>
      <c r="K936" s="23"/>
      <c r="L936" s="23"/>
      <c r="M936" s="23"/>
      <c r="N936" s="23"/>
      <c r="O936" s="28"/>
      <c r="P936" s="23"/>
      <c r="Q936" s="29"/>
      <c r="R936" s="23"/>
      <c r="S936" s="30"/>
      <c r="T936" s="30"/>
    </row>
    <row r="937" spans="1:20" x14ac:dyDescent="0.2">
      <c r="A937" s="23"/>
      <c r="B937" s="24"/>
      <c r="C937" s="24"/>
      <c r="D937" s="25"/>
      <c r="E937" s="26"/>
      <c r="F937" s="27"/>
      <c r="G937" s="23"/>
      <c r="H937" s="23"/>
      <c r="I937" s="23"/>
      <c r="J937" s="23"/>
      <c r="K937" s="23"/>
      <c r="L937" s="23"/>
      <c r="M937" s="23"/>
      <c r="N937" s="23"/>
      <c r="O937" s="28"/>
      <c r="P937" s="23"/>
      <c r="Q937" s="29"/>
      <c r="R937" s="23"/>
      <c r="S937" s="30"/>
      <c r="T937" s="30"/>
    </row>
    <row r="938" spans="1:20" x14ac:dyDescent="0.2">
      <c r="A938" s="23"/>
      <c r="B938" s="24"/>
      <c r="C938" s="24"/>
      <c r="D938" s="25"/>
      <c r="E938" s="26"/>
      <c r="F938" s="27"/>
      <c r="G938" s="23"/>
      <c r="H938" s="23"/>
      <c r="I938" s="23"/>
      <c r="J938" s="23"/>
      <c r="K938" s="23"/>
      <c r="L938" s="23"/>
      <c r="M938" s="23"/>
      <c r="N938" s="23"/>
      <c r="O938" s="28"/>
      <c r="P938" s="23"/>
      <c r="Q938" s="29"/>
      <c r="R938" s="23"/>
      <c r="S938" s="30"/>
      <c r="T938" s="30"/>
    </row>
    <row r="939" spans="1:20" x14ac:dyDescent="0.2">
      <c r="A939" s="23"/>
      <c r="B939" s="24"/>
      <c r="C939" s="24"/>
      <c r="D939" s="25"/>
      <c r="E939" s="26"/>
      <c r="F939" s="27"/>
      <c r="G939" s="23"/>
      <c r="H939" s="23"/>
      <c r="I939" s="23"/>
      <c r="J939" s="23"/>
      <c r="K939" s="23"/>
      <c r="L939" s="23"/>
      <c r="M939" s="23"/>
      <c r="N939" s="23"/>
      <c r="O939" s="28"/>
      <c r="P939" s="23"/>
      <c r="Q939" s="29"/>
      <c r="R939" s="23"/>
      <c r="S939" s="30"/>
      <c r="T939" s="30"/>
    </row>
    <row r="940" spans="1:20" x14ac:dyDescent="0.2">
      <c r="A940" s="23"/>
      <c r="B940" s="24"/>
      <c r="C940" s="24"/>
      <c r="D940" s="25"/>
      <c r="E940" s="26"/>
      <c r="F940" s="27"/>
      <c r="G940" s="23"/>
      <c r="H940" s="23"/>
      <c r="I940" s="23"/>
      <c r="J940" s="23"/>
      <c r="K940" s="23"/>
      <c r="L940" s="23"/>
      <c r="M940" s="23"/>
      <c r="N940" s="23"/>
      <c r="O940" s="28"/>
      <c r="P940" s="23"/>
      <c r="Q940" s="29"/>
      <c r="R940" s="23"/>
      <c r="S940" s="30"/>
      <c r="T940" s="30"/>
    </row>
    <row r="941" spans="1:20" x14ac:dyDescent="0.2">
      <c r="A941" s="23"/>
      <c r="B941" s="24"/>
      <c r="C941" s="24"/>
      <c r="D941" s="25"/>
      <c r="E941" s="26"/>
      <c r="F941" s="27"/>
      <c r="G941" s="23"/>
      <c r="H941" s="23"/>
      <c r="I941" s="23"/>
      <c r="J941" s="23"/>
      <c r="K941" s="23"/>
      <c r="L941" s="23"/>
      <c r="M941" s="23"/>
      <c r="N941" s="23"/>
      <c r="O941" s="28"/>
      <c r="P941" s="23"/>
      <c r="Q941" s="29"/>
      <c r="R941" s="23"/>
      <c r="S941" s="30"/>
      <c r="T941" s="30"/>
    </row>
    <row r="942" spans="1:20" x14ac:dyDescent="0.2">
      <c r="A942" s="23"/>
      <c r="B942" s="24"/>
      <c r="C942" s="24"/>
      <c r="D942" s="25"/>
      <c r="E942" s="26"/>
      <c r="F942" s="27"/>
      <c r="G942" s="23"/>
      <c r="H942" s="23"/>
      <c r="I942" s="23"/>
      <c r="J942" s="23"/>
      <c r="K942" s="23"/>
      <c r="L942" s="23"/>
      <c r="M942" s="23"/>
      <c r="N942" s="23"/>
      <c r="O942" s="28"/>
      <c r="P942" s="23"/>
      <c r="Q942" s="29"/>
      <c r="R942" s="23"/>
      <c r="S942" s="30"/>
      <c r="T942" s="30"/>
    </row>
    <row r="943" spans="1:20" x14ac:dyDescent="0.2">
      <c r="A943" s="23"/>
      <c r="B943" s="24"/>
      <c r="C943" s="24"/>
      <c r="D943" s="25"/>
      <c r="E943" s="26"/>
      <c r="F943" s="27"/>
      <c r="G943" s="23"/>
      <c r="H943" s="23"/>
      <c r="I943" s="23"/>
      <c r="J943" s="23"/>
      <c r="K943" s="23"/>
      <c r="L943" s="23"/>
      <c r="M943" s="23"/>
      <c r="N943" s="23"/>
      <c r="O943" s="28"/>
      <c r="P943" s="23"/>
      <c r="Q943" s="29"/>
      <c r="R943" s="23"/>
      <c r="S943" s="30"/>
      <c r="T943" s="30"/>
    </row>
    <row r="944" spans="1:20" x14ac:dyDescent="0.2">
      <c r="A944" s="23"/>
      <c r="B944" s="24"/>
      <c r="C944" s="24"/>
      <c r="D944" s="25"/>
      <c r="E944" s="26"/>
      <c r="F944" s="27"/>
      <c r="G944" s="23"/>
      <c r="H944" s="23"/>
      <c r="I944" s="23"/>
      <c r="J944" s="23"/>
      <c r="K944" s="23"/>
      <c r="L944" s="23"/>
      <c r="M944" s="23"/>
      <c r="N944" s="23"/>
      <c r="O944" s="28"/>
      <c r="P944" s="23"/>
      <c r="Q944" s="29"/>
      <c r="R944" s="23"/>
      <c r="S944" s="30"/>
      <c r="T944" s="30"/>
    </row>
    <row r="945" spans="1:20" x14ac:dyDescent="0.2">
      <c r="A945" s="23"/>
      <c r="B945" s="24"/>
      <c r="C945" s="24"/>
      <c r="D945" s="25"/>
      <c r="E945" s="26"/>
      <c r="F945" s="27"/>
      <c r="G945" s="23"/>
      <c r="H945" s="23"/>
      <c r="I945" s="23"/>
      <c r="J945" s="23"/>
      <c r="K945" s="23"/>
      <c r="L945" s="23"/>
      <c r="M945" s="23"/>
      <c r="N945" s="23"/>
      <c r="O945" s="28"/>
      <c r="P945" s="23"/>
      <c r="Q945" s="29"/>
      <c r="R945" s="23"/>
      <c r="S945" s="30"/>
      <c r="T945" s="30"/>
    </row>
    <row r="946" spans="1:20" x14ac:dyDescent="0.2">
      <c r="A946" s="23"/>
      <c r="B946" s="24"/>
      <c r="C946" s="24"/>
      <c r="D946" s="25"/>
      <c r="E946" s="26"/>
      <c r="F946" s="27"/>
      <c r="G946" s="23"/>
      <c r="H946" s="23"/>
      <c r="I946" s="23"/>
      <c r="J946" s="23"/>
      <c r="K946" s="23"/>
      <c r="L946" s="23"/>
      <c r="M946" s="23"/>
      <c r="N946" s="23"/>
      <c r="O946" s="28"/>
      <c r="P946" s="23"/>
      <c r="Q946" s="29"/>
      <c r="R946" s="23"/>
      <c r="S946" s="30"/>
      <c r="T946" s="30"/>
    </row>
    <row r="947" spans="1:20" x14ac:dyDescent="0.2">
      <c r="A947" s="23"/>
      <c r="B947" s="24"/>
      <c r="C947" s="24"/>
      <c r="D947" s="25"/>
      <c r="E947" s="26"/>
      <c r="F947" s="27"/>
      <c r="G947" s="23"/>
      <c r="H947" s="23"/>
      <c r="I947" s="23"/>
      <c r="J947" s="23"/>
      <c r="K947" s="23"/>
      <c r="L947" s="23"/>
      <c r="M947" s="23"/>
      <c r="N947" s="23"/>
      <c r="O947" s="28"/>
      <c r="P947" s="23"/>
      <c r="Q947" s="29"/>
      <c r="R947" s="23"/>
      <c r="S947" s="30"/>
      <c r="T947" s="30"/>
    </row>
    <row r="948" spans="1:20" x14ac:dyDescent="0.2">
      <c r="A948" s="23"/>
      <c r="B948" s="24"/>
      <c r="C948" s="24"/>
      <c r="D948" s="25"/>
      <c r="E948" s="26"/>
      <c r="F948" s="27"/>
      <c r="G948" s="23"/>
      <c r="H948" s="23"/>
      <c r="I948" s="23"/>
      <c r="J948" s="23"/>
      <c r="K948" s="23"/>
      <c r="L948" s="23"/>
      <c r="M948" s="23"/>
      <c r="N948" s="23"/>
      <c r="O948" s="28"/>
      <c r="P948" s="23"/>
      <c r="Q948" s="29"/>
      <c r="R948" s="23"/>
      <c r="S948" s="30"/>
      <c r="T948" s="30"/>
    </row>
    <row r="949" spans="1:20" x14ac:dyDescent="0.2">
      <c r="A949" s="23"/>
      <c r="B949" s="24"/>
      <c r="C949" s="24"/>
      <c r="D949" s="25"/>
      <c r="E949" s="26"/>
      <c r="F949" s="27"/>
      <c r="G949" s="23"/>
      <c r="H949" s="23"/>
      <c r="I949" s="23"/>
      <c r="J949" s="23"/>
      <c r="K949" s="23"/>
      <c r="L949" s="23"/>
      <c r="M949" s="23"/>
      <c r="N949" s="23"/>
      <c r="O949" s="28"/>
      <c r="P949" s="23"/>
      <c r="Q949" s="29"/>
      <c r="R949" s="23"/>
      <c r="S949" s="30"/>
      <c r="T949" s="30"/>
    </row>
    <row r="950" spans="1:20" x14ac:dyDescent="0.2">
      <c r="A950" s="23"/>
      <c r="B950" s="24"/>
      <c r="C950" s="24"/>
      <c r="D950" s="25"/>
      <c r="E950" s="26"/>
      <c r="F950" s="27"/>
      <c r="G950" s="23"/>
      <c r="H950" s="23"/>
      <c r="I950" s="23"/>
      <c r="J950" s="23"/>
      <c r="K950" s="23"/>
      <c r="L950" s="23"/>
      <c r="M950" s="23"/>
      <c r="N950" s="23"/>
      <c r="O950" s="28"/>
      <c r="P950" s="23"/>
      <c r="Q950" s="29"/>
      <c r="R950" s="23"/>
      <c r="S950" s="30"/>
      <c r="T950" s="30"/>
    </row>
    <row r="951" spans="1:20" x14ac:dyDescent="0.2">
      <c r="A951" s="23"/>
      <c r="B951" s="24"/>
      <c r="C951" s="24"/>
      <c r="D951" s="25"/>
      <c r="E951" s="26"/>
      <c r="F951" s="27"/>
      <c r="G951" s="23"/>
      <c r="H951" s="23"/>
      <c r="I951" s="23"/>
      <c r="J951" s="23"/>
      <c r="K951" s="23"/>
      <c r="L951" s="23"/>
      <c r="M951" s="23"/>
      <c r="N951" s="23"/>
      <c r="O951" s="28"/>
      <c r="P951" s="23"/>
      <c r="Q951" s="29"/>
      <c r="R951" s="23"/>
      <c r="S951" s="30"/>
      <c r="T951" s="30"/>
    </row>
    <row r="952" spans="1:20" x14ac:dyDescent="0.2">
      <c r="A952" s="23"/>
      <c r="B952" s="24"/>
      <c r="C952" s="24"/>
      <c r="D952" s="25"/>
      <c r="E952" s="26"/>
      <c r="F952" s="27"/>
      <c r="G952" s="23"/>
      <c r="H952" s="23"/>
      <c r="I952" s="23"/>
      <c r="J952" s="23"/>
      <c r="K952" s="23"/>
      <c r="L952" s="23"/>
      <c r="M952" s="23"/>
      <c r="N952" s="23"/>
      <c r="O952" s="28"/>
      <c r="P952" s="23"/>
      <c r="Q952" s="29"/>
      <c r="R952" s="23"/>
      <c r="S952" s="30"/>
      <c r="T952" s="30"/>
    </row>
    <row r="953" spans="1:20" x14ac:dyDescent="0.2">
      <c r="A953" s="23"/>
      <c r="B953" s="24"/>
      <c r="C953" s="24"/>
      <c r="D953" s="25"/>
      <c r="E953" s="26"/>
      <c r="F953" s="27"/>
      <c r="G953" s="23"/>
      <c r="H953" s="23"/>
      <c r="I953" s="23"/>
      <c r="J953" s="23"/>
      <c r="K953" s="23"/>
      <c r="L953" s="23"/>
      <c r="M953" s="23"/>
      <c r="N953" s="23"/>
      <c r="O953" s="28"/>
      <c r="P953" s="23"/>
      <c r="Q953" s="29"/>
      <c r="R953" s="23"/>
      <c r="S953" s="30"/>
      <c r="T953" s="30"/>
    </row>
    <row r="954" spans="1:20" x14ac:dyDescent="0.2">
      <c r="A954" s="23"/>
      <c r="B954" s="24"/>
      <c r="C954" s="24"/>
      <c r="D954" s="25"/>
      <c r="E954" s="26"/>
      <c r="F954" s="27"/>
      <c r="G954" s="23"/>
      <c r="H954" s="23"/>
      <c r="I954" s="23"/>
      <c r="J954" s="23"/>
      <c r="K954" s="23"/>
      <c r="L954" s="23"/>
      <c r="M954" s="23"/>
      <c r="N954" s="23"/>
      <c r="O954" s="28"/>
      <c r="P954" s="23"/>
      <c r="Q954" s="29"/>
      <c r="R954" s="23"/>
      <c r="S954" s="30"/>
      <c r="T954" s="30"/>
    </row>
    <row r="955" spans="1:20" x14ac:dyDescent="0.2">
      <c r="A955" s="23"/>
      <c r="B955" s="24"/>
      <c r="C955" s="24"/>
      <c r="D955" s="25"/>
      <c r="E955" s="26"/>
      <c r="F955" s="27"/>
      <c r="G955" s="23"/>
      <c r="H955" s="23"/>
      <c r="I955" s="23"/>
      <c r="J955" s="23"/>
      <c r="K955" s="23"/>
      <c r="L955" s="23"/>
      <c r="M955" s="23"/>
      <c r="N955" s="23"/>
      <c r="O955" s="28"/>
      <c r="P955" s="23"/>
      <c r="Q955" s="29"/>
      <c r="R955" s="23"/>
      <c r="S955" s="30"/>
      <c r="T955" s="30"/>
    </row>
    <row r="956" spans="1:20" x14ac:dyDescent="0.2">
      <c r="A956" s="23"/>
      <c r="B956" s="24"/>
      <c r="C956" s="24"/>
      <c r="D956" s="25"/>
      <c r="E956" s="26"/>
      <c r="F956" s="27"/>
      <c r="G956" s="23"/>
      <c r="H956" s="23"/>
      <c r="I956" s="23"/>
      <c r="J956" s="23"/>
      <c r="K956" s="23"/>
      <c r="L956" s="23"/>
      <c r="M956" s="23"/>
      <c r="N956" s="23"/>
      <c r="O956" s="28"/>
      <c r="P956" s="23"/>
      <c r="Q956" s="29"/>
      <c r="R956" s="23"/>
      <c r="S956" s="30"/>
      <c r="T956" s="30"/>
    </row>
    <row r="957" spans="1:20" x14ac:dyDescent="0.2">
      <c r="A957" s="23"/>
      <c r="B957" s="24"/>
      <c r="C957" s="24"/>
      <c r="D957" s="25"/>
      <c r="E957" s="26"/>
      <c r="F957" s="27"/>
      <c r="G957" s="23"/>
      <c r="H957" s="23"/>
      <c r="I957" s="23"/>
      <c r="J957" s="23"/>
      <c r="K957" s="23"/>
      <c r="L957" s="23"/>
      <c r="M957" s="23"/>
      <c r="N957" s="23"/>
      <c r="O957" s="28"/>
      <c r="P957" s="23"/>
      <c r="Q957" s="29"/>
      <c r="R957" s="23"/>
      <c r="S957" s="30"/>
      <c r="T957" s="30"/>
    </row>
    <row r="958" spans="1:20" x14ac:dyDescent="0.2">
      <c r="A958" s="23"/>
      <c r="B958" s="24"/>
      <c r="C958" s="24"/>
      <c r="D958" s="25"/>
      <c r="E958" s="26"/>
      <c r="F958" s="27"/>
      <c r="G958" s="23"/>
      <c r="H958" s="23"/>
      <c r="I958" s="23"/>
      <c r="J958" s="23"/>
      <c r="K958" s="23"/>
      <c r="L958" s="23"/>
      <c r="M958" s="23"/>
      <c r="N958" s="23"/>
      <c r="O958" s="28"/>
      <c r="P958" s="23"/>
      <c r="Q958" s="29"/>
      <c r="R958" s="23"/>
      <c r="S958" s="30"/>
      <c r="T958" s="30"/>
    </row>
    <row r="959" spans="1:20" x14ac:dyDescent="0.2">
      <c r="A959" s="23"/>
      <c r="B959" s="24"/>
      <c r="C959" s="24"/>
      <c r="D959" s="25"/>
      <c r="E959" s="26"/>
      <c r="F959" s="27"/>
      <c r="G959" s="23"/>
      <c r="H959" s="23"/>
      <c r="I959" s="23"/>
      <c r="J959" s="23"/>
      <c r="K959" s="23"/>
      <c r="L959" s="23"/>
      <c r="M959" s="23"/>
      <c r="N959" s="23"/>
      <c r="O959" s="28"/>
      <c r="P959" s="23"/>
      <c r="Q959" s="29"/>
      <c r="R959" s="23"/>
      <c r="S959" s="30"/>
      <c r="T959" s="30"/>
    </row>
    <row r="960" spans="1:20" x14ac:dyDescent="0.2">
      <c r="A960" s="23"/>
      <c r="B960" s="24"/>
      <c r="C960" s="24"/>
      <c r="D960" s="25"/>
      <c r="E960" s="26"/>
      <c r="F960" s="27"/>
      <c r="G960" s="23"/>
      <c r="H960" s="23"/>
      <c r="I960" s="23"/>
      <c r="J960" s="23"/>
      <c r="K960" s="23"/>
      <c r="L960" s="23"/>
      <c r="M960" s="23"/>
      <c r="N960" s="23"/>
      <c r="O960" s="28"/>
      <c r="P960" s="23"/>
      <c r="Q960" s="29"/>
      <c r="R960" s="23"/>
      <c r="S960" s="30"/>
      <c r="T960" s="30"/>
    </row>
    <row r="961" spans="1:20" x14ac:dyDescent="0.2">
      <c r="A961" s="23"/>
      <c r="B961" s="24"/>
      <c r="C961" s="24"/>
      <c r="D961" s="25"/>
      <c r="E961" s="26"/>
      <c r="F961" s="27"/>
      <c r="G961" s="23"/>
      <c r="H961" s="23"/>
      <c r="I961" s="23"/>
      <c r="J961" s="23"/>
      <c r="K961" s="23"/>
      <c r="L961" s="23"/>
      <c r="M961" s="23"/>
      <c r="N961" s="23"/>
      <c r="O961" s="28"/>
      <c r="P961" s="23"/>
      <c r="Q961" s="29"/>
      <c r="R961" s="23"/>
      <c r="S961" s="30"/>
      <c r="T961" s="30"/>
    </row>
    <row r="962" spans="1:20" x14ac:dyDescent="0.2">
      <c r="A962" s="23"/>
      <c r="B962" s="24"/>
      <c r="C962" s="24"/>
      <c r="D962" s="25"/>
      <c r="E962" s="26"/>
      <c r="F962" s="27"/>
      <c r="G962" s="23"/>
      <c r="H962" s="23"/>
      <c r="I962" s="23"/>
      <c r="J962" s="23"/>
      <c r="K962" s="23"/>
      <c r="L962" s="23"/>
      <c r="M962" s="23"/>
      <c r="N962" s="23"/>
      <c r="O962" s="28"/>
      <c r="P962" s="23"/>
      <c r="Q962" s="29"/>
      <c r="R962" s="23"/>
      <c r="S962" s="30"/>
      <c r="T962" s="30"/>
    </row>
    <row r="963" spans="1:20" x14ac:dyDescent="0.2">
      <c r="A963" s="23"/>
      <c r="B963" s="24"/>
      <c r="C963" s="24"/>
      <c r="D963" s="25"/>
      <c r="E963" s="26"/>
      <c r="F963" s="27"/>
      <c r="G963" s="23"/>
      <c r="H963" s="23"/>
      <c r="I963" s="23"/>
      <c r="J963" s="23"/>
      <c r="K963" s="23"/>
      <c r="L963" s="23"/>
      <c r="M963" s="23"/>
      <c r="N963" s="23"/>
      <c r="O963" s="28"/>
      <c r="P963" s="23"/>
      <c r="Q963" s="29"/>
      <c r="R963" s="23"/>
      <c r="S963" s="30"/>
      <c r="T963" s="30"/>
    </row>
    <row r="964" spans="1:20" x14ac:dyDescent="0.2">
      <c r="A964" s="23"/>
      <c r="B964" s="24"/>
      <c r="C964" s="24"/>
      <c r="D964" s="25"/>
      <c r="E964" s="26"/>
      <c r="F964" s="27"/>
      <c r="G964" s="23"/>
      <c r="H964" s="23"/>
      <c r="I964" s="23"/>
      <c r="J964" s="23"/>
      <c r="K964" s="23"/>
      <c r="L964" s="23"/>
      <c r="M964" s="23"/>
      <c r="N964" s="23"/>
      <c r="O964" s="28"/>
      <c r="P964" s="23"/>
      <c r="Q964" s="29"/>
      <c r="R964" s="23"/>
      <c r="S964" s="30"/>
      <c r="T964" s="30"/>
    </row>
    <row r="965" spans="1:20" x14ac:dyDescent="0.2">
      <c r="A965" s="23"/>
      <c r="B965" s="24"/>
      <c r="C965" s="24"/>
      <c r="D965" s="25"/>
      <c r="E965" s="26"/>
      <c r="F965" s="27"/>
      <c r="G965" s="23"/>
      <c r="H965" s="23"/>
      <c r="I965" s="23"/>
      <c r="J965" s="23"/>
      <c r="K965" s="23"/>
      <c r="L965" s="23"/>
      <c r="M965" s="23"/>
      <c r="N965" s="23"/>
      <c r="O965" s="28"/>
      <c r="P965" s="23"/>
      <c r="Q965" s="29"/>
      <c r="R965" s="23"/>
      <c r="S965" s="30"/>
      <c r="T965" s="30"/>
    </row>
    <row r="966" spans="1:20" x14ac:dyDescent="0.2">
      <c r="A966" s="23"/>
      <c r="B966" s="24"/>
      <c r="C966" s="24"/>
      <c r="D966" s="25"/>
      <c r="E966" s="26"/>
      <c r="F966" s="27"/>
      <c r="G966" s="23"/>
      <c r="H966" s="23"/>
      <c r="I966" s="23"/>
      <c r="J966" s="23"/>
      <c r="K966" s="23"/>
      <c r="L966" s="23"/>
      <c r="M966" s="23"/>
      <c r="N966" s="23"/>
      <c r="O966" s="28"/>
      <c r="P966" s="23"/>
      <c r="Q966" s="29"/>
      <c r="R966" s="23"/>
      <c r="S966" s="30"/>
      <c r="T966" s="30"/>
    </row>
    <row r="967" spans="1:20" x14ac:dyDescent="0.2">
      <c r="A967" s="23"/>
      <c r="B967" s="24"/>
      <c r="C967" s="24"/>
      <c r="D967" s="25"/>
      <c r="E967" s="26"/>
      <c r="F967" s="27"/>
      <c r="G967" s="23"/>
      <c r="H967" s="23"/>
      <c r="I967" s="23"/>
      <c r="J967" s="23"/>
      <c r="K967" s="23"/>
      <c r="L967" s="23"/>
      <c r="M967" s="23"/>
      <c r="N967" s="23"/>
      <c r="O967" s="28"/>
      <c r="P967" s="23"/>
      <c r="Q967" s="29"/>
      <c r="R967" s="23"/>
      <c r="S967" s="30"/>
      <c r="T967" s="30"/>
    </row>
    <row r="968" spans="1:20" x14ac:dyDescent="0.2">
      <c r="A968" s="23"/>
      <c r="B968" s="24"/>
      <c r="C968" s="24"/>
      <c r="D968" s="25"/>
      <c r="E968" s="26"/>
      <c r="F968" s="27"/>
      <c r="G968" s="23"/>
      <c r="H968" s="23"/>
      <c r="I968" s="23"/>
      <c r="J968" s="23"/>
      <c r="K968" s="23"/>
      <c r="L968" s="23"/>
      <c r="M968" s="23"/>
      <c r="N968" s="23"/>
      <c r="O968" s="28"/>
      <c r="P968" s="23"/>
      <c r="Q968" s="29"/>
      <c r="R968" s="23"/>
      <c r="S968" s="30"/>
      <c r="T968" s="30"/>
    </row>
    <row r="969" spans="1:20" x14ac:dyDescent="0.2">
      <c r="A969" s="23"/>
      <c r="B969" s="24"/>
      <c r="C969" s="24"/>
      <c r="D969" s="25"/>
      <c r="E969" s="26"/>
      <c r="F969" s="27"/>
      <c r="G969" s="23"/>
      <c r="H969" s="23"/>
      <c r="I969" s="23"/>
      <c r="J969" s="23"/>
      <c r="K969" s="23"/>
      <c r="L969" s="23"/>
      <c r="M969" s="23"/>
      <c r="N969" s="23"/>
      <c r="O969" s="28"/>
      <c r="P969" s="23"/>
      <c r="Q969" s="29"/>
      <c r="R969" s="23"/>
      <c r="S969" s="30"/>
      <c r="T969" s="30"/>
    </row>
    <row r="970" spans="1:20" x14ac:dyDescent="0.2">
      <c r="A970" s="23"/>
      <c r="B970" s="24"/>
      <c r="C970" s="24"/>
      <c r="D970" s="25"/>
      <c r="E970" s="26"/>
      <c r="F970" s="27"/>
      <c r="G970" s="23"/>
      <c r="H970" s="23"/>
      <c r="I970" s="23"/>
      <c r="J970" s="23"/>
      <c r="K970" s="23"/>
      <c r="L970" s="23"/>
      <c r="M970" s="23"/>
      <c r="N970" s="23"/>
      <c r="O970" s="28"/>
      <c r="P970" s="23"/>
      <c r="Q970" s="29"/>
      <c r="R970" s="23"/>
      <c r="S970" s="30"/>
      <c r="T970" s="30"/>
    </row>
    <row r="971" spans="1:20" x14ac:dyDescent="0.2">
      <c r="A971" s="23"/>
      <c r="B971" s="24"/>
      <c r="C971" s="24"/>
      <c r="D971" s="25"/>
      <c r="E971" s="26"/>
      <c r="F971" s="27"/>
      <c r="G971" s="23"/>
      <c r="H971" s="23"/>
      <c r="I971" s="23"/>
      <c r="J971" s="23"/>
      <c r="K971" s="23"/>
      <c r="L971" s="23"/>
      <c r="M971" s="23"/>
      <c r="N971" s="23"/>
      <c r="O971" s="28"/>
      <c r="P971" s="23"/>
      <c r="Q971" s="29"/>
      <c r="R971" s="23"/>
      <c r="S971" s="30"/>
      <c r="T971" s="30"/>
    </row>
    <row r="972" spans="1:20" x14ac:dyDescent="0.2">
      <c r="A972" s="23"/>
      <c r="B972" s="24"/>
      <c r="C972" s="24"/>
      <c r="D972" s="25"/>
      <c r="E972" s="26"/>
      <c r="F972" s="27"/>
      <c r="G972" s="23"/>
      <c r="H972" s="23"/>
      <c r="I972" s="23"/>
      <c r="J972" s="23"/>
      <c r="K972" s="23"/>
      <c r="L972" s="23"/>
      <c r="M972" s="23"/>
      <c r="N972" s="23"/>
      <c r="O972" s="28"/>
      <c r="P972" s="23"/>
      <c r="Q972" s="29"/>
      <c r="R972" s="23"/>
      <c r="S972" s="30"/>
      <c r="T972" s="30"/>
    </row>
    <row r="973" spans="1:20" x14ac:dyDescent="0.2">
      <c r="A973" s="23"/>
      <c r="B973" s="24"/>
      <c r="C973" s="24"/>
      <c r="D973" s="25"/>
      <c r="E973" s="26"/>
      <c r="F973" s="27"/>
      <c r="G973" s="23"/>
      <c r="H973" s="23"/>
      <c r="I973" s="23"/>
      <c r="J973" s="23"/>
      <c r="K973" s="23"/>
      <c r="L973" s="23"/>
      <c r="M973" s="23"/>
      <c r="N973" s="23"/>
      <c r="O973" s="28"/>
      <c r="P973" s="23"/>
      <c r="Q973" s="29"/>
      <c r="R973" s="23"/>
      <c r="S973" s="30"/>
      <c r="T973" s="30"/>
    </row>
    <row r="974" spans="1:20" x14ac:dyDescent="0.2">
      <c r="A974" s="23"/>
      <c r="B974" s="24"/>
      <c r="C974" s="24"/>
      <c r="D974" s="25"/>
      <c r="E974" s="26"/>
      <c r="F974" s="27"/>
      <c r="G974" s="23"/>
      <c r="H974" s="23"/>
      <c r="I974" s="23"/>
      <c r="J974" s="23"/>
      <c r="K974" s="23"/>
      <c r="L974" s="23"/>
      <c r="M974" s="23"/>
      <c r="N974" s="23"/>
      <c r="O974" s="28"/>
      <c r="P974" s="23"/>
      <c r="Q974" s="29"/>
      <c r="R974" s="23"/>
      <c r="S974" s="30"/>
      <c r="T974" s="30"/>
    </row>
    <row r="975" spans="1:20" x14ac:dyDescent="0.2">
      <c r="A975" s="23"/>
      <c r="B975" s="24"/>
      <c r="C975" s="24"/>
      <c r="D975" s="25"/>
      <c r="E975" s="26"/>
      <c r="F975" s="27"/>
      <c r="G975" s="23"/>
      <c r="H975" s="23"/>
      <c r="I975" s="23"/>
      <c r="J975" s="23"/>
      <c r="K975" s="23"/>
      <c r="L975" s="23"/>
      <c r="M975" s="23"/>
      <c r="N975" s="23"/>
      <c r="O975" s="28"/>
      <c r="P975" s="23"/>
      <c r="Q975" s="29"/>
      <c r="R975" s="23"/>
      <c r="S975" s="30"/>
      <c r="T975" s="30"/>
    </row>
    <row r="976" spans="1:20" x14ac:dyDescent="0.2">
      <c r="A976" s="23"/>
      <c r="B976" s="24"/>
      <c r="C976" s="24"/>
      <c r="D976" s="25"/>
      <c r="E976" s="26"/>
      <c r="F976" s="27"/>
      <c r="G976" s="23"/>
      <c r="H976" s="23"/>
      <c r="I976" s="23"/>
      <c r="J976" s="23"/>
      <c r="K976" s="23"/>
      <c r="L976" s="23"/>
      <c r="M976" s="23"/>
      <c r="N976" s="23"/>
      <c r="O976" s="28"/>
      <c r="P976" s="23"/>
      <c r="Q976" s="29"/>
      <c r="R976" s="23"/>
      <c r="S976" s="30"/>
      <c r="T976" s="30"/>
    </row>
    <row r="977" spans="1:20" x14ac:dyDescent="0.2">
      <c r="A977" s="23"/>
      <c r="B977" s="24"/>
      <c r="C977" s="24"/>
      <c r="D977" s="25"/>
      <c r="E977" s="26"/>
      <c r="F977" s="27"/>
      <c r="G977" s="23"/>
      <c r="H977" s="23"/>
      <c r="I977" s="23"/>
      <c r="J977" s="23"/>
      <c r="K977" s="23"/>
      <c r="L977" s="23"/>
      <c r="M977" s="23"/>
      <c r="N977" s="23"/>
      <c r="O977" s="28"/>
      <c r="P977" s="23"/>
      <c r="Q977" s="29"/>
      <c r="R977" s="23"/>
      <c r="S977" s="30"/>
      <c r="T977" s="30"/>
    </row>
    <row r="978" spans="1:20" x14ac:dyDescent="0.2">
      <c r="A978" s="23"/>
      <c r="B978" s="24"/>
      <c r="C978" s="24"/>
      <c r="D978" s="25"/>
      <c r="E978" s="26"/>
      <c r="F978" s="27"/>
      <c r="G978" s="23"/>
      <c r="H978" s="23"/>
      <c r="I978" s="23"/>
      <c r="J978" s="23"/>
      <c r="K978" s="23"/>
      <c r="L978" s="23"/>
      <c r="M978" s="23"/>
      <c r="N978" s="23"/>
      <c r="O978" s="28"/>
      <c r="P978" s="23"/>
      <c r="Q978" s="29"/>
      <c r="R978" s="23"/>
      <c r="S978" s="30"/>
      <c r="T978" s="30"/>
    </row>
    <row r="979" spans="1:20" x14ac:dyDescent="0.2">
      <c r="A979" s="23"/>
      <c r="B979" s="24"/>
      <c r="C979" s="24"/>
      <c r="D979" s="25"/>
      <c r="E979" s="26"/>
      <c r="F979" s="27"/>
      <c r="G979" s="23"/>
      <c r="H979" s="23"/>
      <c r="I979" s="23"/>
      <c r="J979" s="23"/>
      <c r="K979" s="23"/>
      <c r="L979" s="23"/>
      <c r="M979" s="23"/>
      <c r="N979" s="23"/>
      <c r="O979" s="28"/>
      <c r="P979" s="23"/>
      <c r="Q979" s="29"/>
      <c r="R979" s="23"/>
      <c r="S979" s="30"/>
      <c r="T979" s="30"/>
    </row>
    <row r="980" spans="1:20" x14ac:dyDescent="0.2">
      <c r="A980" s="23"/>
      <c r="B980" s="24"/>
      <c r="C980" s="24"/>
      <c r="D980" s="25"/>
      <c r="E980" s="26"/>
      <c r="F980" s="27"/>
      <c r="G980" s="23"/>
      <c r="H980" s="23"/>
      <c r="I980" s="23"/>
      <c r="J980" s="23"/>
      <c r="K980" s="23"/>
      <c r="L980" s="23"/>
      <c r="M980" s="23"/>
      <c r="N980" s="23"/>
      <c r="O980" s="28"/>
      <c r="P980" s="23"/>
      <c r="Q980" s="29"/>
      <c r="R980" s="23"/>
      <c r="S980" s="30"/>
      <c r="T980" s="30"/>
    </row>
    <row r="981" spans="1:20" x14ac:dyDescent="0.2">
      <c r="A981" s="23"/>
      <c r="B981" s="24"/>
      <c r="C981" s="24"/>
      <c r="D981" s="25"/>
      <c r="E981" s="26"/>
      <c r="F981" s="27"/>
      <c r="G981" s="23"/>
      <c r="H981" s="23"/>
      <c r="I981" s="23"/>
      <c r="J981" s="23"/>
      <c r="K981" s="23"/>
      <c r="L981" s="23"/>
      <c r="M981" s="23"/>
      <c r="N981" s="23"/>
      <c r="O981" s="28"/>
      <c r="P981" s="23"/>
      <c r="Q981" s="29"/>
      <c r="R981" s="23"/>
      <c r="S981" s="30"/>
      <c r="T981" s="30"/>
    </row>
    <row r="982" spans="1:20" x14ac:dyDescent="0.2">
      <c r="A982" s="23"/>
      <c r="B982" s="24"/>
      <c r="C982" s="24"/>
      <c r="D982" s="25"/>
      <c r="E982" s="26"/>
      <c r="F982" s="27"/>
      <c r="G982" s="23"/>
      <c r="H982" s="23"/>
      <c r="I982" s="23"/>
      <c r="J982" s="23"/>
      <c r="K982" s="23"/>
      <c r="L982" s="23"/>
      <c r="M982" s="23"/>
      <c r="N982" s="23"/>
      <c r="O982" s="28"/>
      <c r="P982" s="23"/>
      <c r="Q982" s="29"/>
      <c r="R982" s="23"/>
      <c r="S982" s="30"/>
      <c r="T982" s="30"/>
    </row>
    <row r="983" spans="1:20" x14ac:dyDescent="0.2">
      <c r="A983" s="23"/>
      <c r="B983" s="24"/>
      <c r="C983" s="24"/>
      <c r="D983" s="25"/>
      <c r="E983" s="26"/>
      <c r="F983" s="27"/>
      <c r="G983" s="23"/>
      <c r="H983" s="23"/>
      <c r="I983" s="23"/>
      <c r="J983" s="23"/>
      <c r="K983" s="23"/>
      <c r="L983" s="23"/>
      <c r="M983" s="23"/>
      <c r="N983" s="23"/>
      <c r="O983" s="28"/>
      <c r="P983" s="23"/>
      <c r="Q983" s="29"/>
      <c r="R983" s="23"/>
      <c r="S983" s="30"/>
      <c r="T983" s="30"/>
    </row>
    <row r="984" spans="1:20" x14ac:dyDescent="0.2">
      <c r="A984" s="23"/>
      <c r="B984" s="24"/>
      <c r="C984" s="24"/>
      <c r="D984" s="25"/>
      <c r="E984" s="26"/>
      <c r="F984" s="27"/>
      <c r="G984" s="23"/>
      <c r="H984" s="23"/>
      <c r="I984" s="23"/>
      <c r="J984" s="23"/>
      <c r="K984" s="23"/>
      <c r="L984" s="23"/>
      <c r="M984" s="23"/>
      <c r="N984" s="23"/>
      <c r="O984" s="28"/>
      <c r="P984" s="23"/>
      <c r="Q984" s="29"/>
      <c r="R984" s="23"/>
      <c r="S984" s="30"/>
      <c r="T984" s="30"/>
    </row>
    <row r="985" spans="1:20" x14ac:dyDescent="0.2">
      <c r="A985" s="23"/>
      <c r="B985" s="24"/>
      <c r="C985" s="24"/>
      <c r="D985" s="25"/>
      <c r="E985" s="26"/>
      <c r="F985" s="27"/>
      <c r="G985" s="23"/>
      <c r="H985" s="23"/>
      <c r="I985" s="23"/>
      <c r="J985" s="23"/>
      <c r="K985" s="23"/>
      <c r="L985" s="23"/>
      <c r="M985" s="23"/>
      <c r="N985" s="23"/>
      <c r="O985" s="28"/>
      <c r="P985" s="23"/>
      <c r="Q985" s="29"/>
      <c r="R985" s="23"/>
      <c r="S985" s="30"/>
      <c r="T985" s="30"/>
    </row>
    <row r="986" spans="1:20" x14ac:dyDescent="0.2">
      <c r="A986" s="23"/>
      <c r="B986" s="24"/>
      <c r="C986" s="24"/>
      <c r="D986" s="25"/>
      <c r="E986" s="26"/>
      <c r="F986" s="27"/>
      <c r="G986" s="23"/>
      <c r="H986" s="23"/>
      <c r="I986" s="23"/>
      <c r="J986" s="23"/>
      <c r="K986" s="23"/>
      <c r="L986" s="23"/>
      <c r="M986" s="23"/>
      <c r="N986" s="23"/>
      <c r="O986" s="28"/>
      <c r="P986" s="23"/>
      <c r="Q986" s="29"/>
      <c r="R986" s="23"/>
      <c r="S986" s="30"/>
      <c r="T986" s="30"/>
    </row>
    <row r="987" spans="1:20" x14ac:dyDescent="0.2">
      <c r="A987" s="23"/>
      <c r="B987" s="24"/>
      <c r="C987" s="24"/>
      <c r="D987" s="25"/>
      <c r="E987" s="26"/>
      <c r="F987" s="27"/>
      <c r="G987" s="23"/>
      <c r="H987" s="23"/>
      <c r="I987" s="23"/>
      <c r="J987" s="23"/>
      <c r="K987" s="23"/>
      <c r="L987" s="23"/>
      <c r="M987" s="23"/>
      <c r="N987" s="23"/>
      <c r="O987" s="28"/>
      <c r="P987" s="23"/>
      <c r="Q987" s="29"/>
      <c r="R987" s="23"/>
      <c r="S987" s="30"/>
      <c r="T987" s="30"/>
    </row>
    <row r="988" spans="1:20" x14ac:dyDescent="0.2">
      <c r="A988" s="23"/>
      <c r="B988" s="24"/>
      <c r="C988" s="24"/>
      <c r="D988" s="25"/>
      <c r="E988" s="26"/>
      <c r="F988" s="27"/>
      <c r="G988" s="23"/>
      <c r="H988" s="23"/>
      <c r="I988" s="23"/>
      <c r="J988" s="23"/>
      <c r="K988" s="23"/>
      <c r="L988" s="23"/>
      <c r="M988" s="23"/>
      <c r="N988" s="23"/>
      <c r="O988" s="28"/>
      <c r="P988" s="23"/>
      <c r="Q988" s="29"/>
      <c r="R988" s="23"/>
      <c r="S988" s="30"/>
      <c r="T988" s="30"/>
    </row>
    <row r="989" spans="1:20" x14ac:dyDescent="0.2">
      <c r="A989" s="23"/>
      <c r="B989" s="24"/>
      <c r="C989" s="24"/>
      <c r="D989" s="25"/>
      <c r="E989" s="26"/>
      <c r="F989" s="27"/>
      <c r="G989" s="23"/>
      <c r="H989" s="23"/>
      <c r="I989" s="23"/>
      <c r="J989" s="23"/>
      <c r="K989" s="23"/>
      <c r="L989" s="23"/>
      <c r="M989" s="23"/>
      <c r="N989" s="23"/>
      <c r="O989" s="28"/>
      <c r="P989" s="23"/>
      <c r="Q989" s="29"/>
      <c r="R989" s="23"/>
      <c r="S989" s="30"/>
      <c r="T989" s="30"/>
    </row>
    <row r="990" spans="1:20" x14ac:dyDescent="0.2">
      <c r="A990" s="23"/>
      <c r="B990" s="24"/>
      <c r="C990" s="24"/>
      <c r="D990" s="25"/>
      <c r="E990" s="26"/>
      <c r="F990" s="27"/>
      <c r="G990" s="23"/>
      <c r="H990" s="23"/>
      <c r="I990" s="23"/>
      <c r="J990" s="23"/>
      <c r="K990" s="23"/>
      <c r="L990" s="23"/>
      <c r="M990" s="23"/>
      <c r="N990" s="23"/>
      <c r="O990" s="28"/>
      <c r="P990" s="23"/>
      <c r="Q990" s="29"/>
      <c r="R990" s="23"/>
      <c r="S990" s="30"/>
      <c r="T990" s="30"/>
    </row>
    <row r="991" spans="1:20" x14ac:dyDescent="0.2">
      <c r="A991" s="23"/>
      <c r="B991" s="24"/>
      <c r="C991" s="24"/>
      <c r="D991" s="25"/>
      <c r="E991" s="26"/>
      <c r="F991" s="27"/>
      <c r="G991" s="23"/>
      <c r="H991" s="23"/>
      <c r="I991" s="23"/>
      <c r="J991" s="23"/>
      <c r="K991" s="23"/>
      <c r="L991" s="23"/>
      <c r="M991" s="23"/>
      <c r="N991" s="23"/>
      <c r="O991" s="28"/>
      <c r="P991" s="23"/>
      <c r="Q991" s="29"/>
      <c r="R991" s="23"/>
      <c r="S991" s="30"/>
      <c r="T991" s="30"/>
    </row>
    <row r="992" spans="1:20" x14ac:dyDescent="0.2">
      <c r="A992" s="23"/>
      <c r="B992" s="24"/>
      <c r="C992" s="24"/>
      <c r="D992" s="25"/>
      <c r="E992" s="26"/>
      <c r="F992" s="27"/>
      <c r="G992" s="23"/>
      <c r="H992" s="23"/>
      <c r="I992" s="23"/>
      <c r="J992" s="23"/>
      <c r="K992" s="23"/>
      <c r="L992" s="23"/>
      <c r="M992" s="23"/>
      <c r="N992" s="23"/>
      <c r="O992" s="28"/>
      <c r="P992" s="23"/>
      <c r="Q992" s="29"/>
      <c r="R992" s="23"/>
      <c r="S992" s="30"/>
      <c r="T992" s="30"/>
    </row>
    <row r="993" spans="1:20" x14ac:dyDescent="0.2">
      <c r="A993" s="23"/>
      <c r="B993" s="24"/>
      <c r="C993" s="24"/>
      <c r="D993" s="25"/>
      <c r="E993" s="26"/>
      <c r="F993" s="27"/>
      <c r="G993" s="23"/>
      <c r="H993" s="23"/>
      <c r="I993" s="23"/>
      <c r="J993" s="23"/>
      <c r="K993" s="23"/>
      <c r="L993" s="23"/>
      <c r="M993" s="23"/>
      <c r="N993" s="23"/>
      <c r="O993" s="28"/>
      <c r="P993" s="23"/>
      <c r="Q993" s="29"/>
      <c r="R993" s="23"/>
      <c r="S993" s="30"/>
      <c r="T993" s="30"/>
    </row>
    <row r="994" spans="1:20" x14ac:dyDescent="0.2">
      <c r="A994" s="23"/>
      <c r="B994" s="24"/>
      <c r="C994" s="24"/>
      <c r="D994" s="25"/>
      <c r="E994" s="26"/>
      <c r="F994" s="27"/>
      <c r="G994" s="23"/>
      <c r="H994" s="23"/>
      <c r="I994" s="23"/>
      <c r="J994" s="23"/>
      <c r="K994" s="23"/>
      <c r="L994" s="23"/>
      <c r="M994" s="23"/>
      <c r="N994" s="23"/>
      <c r="O994" s="28"/>
      <c r="P994" s="23"/>
      <c r="Q994" s="29"/>
      <c r="R994" s="23"/>
      <c r="S994" s="30"/>
      <c r="T994" s="30"/>
    </row>
    <row r="995" spans="1:20" x14ac:dyDescent="0.2">
      <c r="A995" s="23"/>
      <c r="B995" s="24"/>
      <c r="C995" s="24"/>
      <c r="D995" s="25"/>
      <c r="E995" s="26"/>
      <c r="F995" s="27"/>
      <c r="G995" s="23"/>
      <c r="H995" s="23"/>
      <c r="I995" s="23"/>
      <c r="J995" s="23"/>
      <c r="K995" s="23"/>
      <c r="L995" s="23"/>
      <c r="M995" s="23"/>
      <c r="N995" s="23"/>
      <c r="O995" s="28"/>
      <c r="P995" s="23"/>
      <c r="Q995" s="29"/>
      <c r="R995" s="23"/>
      <c r="S995" s="30"/>
      <c r="T995" s="30"/>
    </row>
    <row r="996" spans="1:20" x14ac:dyDescent="0.2">
      <c r="A996" s="23"/>
      <c r="B996" s="24"/>
      <c r="C996" s="24"/>
      <c r="D996" s="25"/>
      <c r="E996" s="26"/>
      <c r="F996" s="27"/>
      <c r="G996" s="23"/>
      <c r="H996" s="23"/>
      <c r="I996" s="23"/>
      <c r="J996" s="23"/>
      <c r="K996" s="23"/>
      <c r="L996" s="23"/>
      <c r="M996" s="23"/>
      <c r="N996" s="23"/>
      <c r="O996" s="28"/>
      <c r="P996" s="23"/>
      <c r="Q996" s="29"/>
      <c r="R996" s="23"/>
      <c r="S996" s="30"/>
      <c r="T996" s="30"/>
    </row>
    <row r="997" spans="1:20" x14ac:dyDescent="0.2">
      <c r="A997" s="23"/>
      <c r="B997" s="24"/>
      <c r="C997" s="24"/>
      <c r="D997" s="25"/>
      <c r="E997" s="26"/>
      <c r="F997" s="27"/>
      <c r="G997" s="23"/>
      <c r="H997" s="23"/>
      <c r="I997" s="23"/>
      <c r="J997" s="23"/>
      <c r="K997" s="23"/>
      <c r="L997" s="23"/>
      <c r="M997" s="23"/>
      <c r="N997" s="23"/>
      <c r="O997" s="28"/>
      <c r="P997" s="23"/>
      <c r="Q997" s="29"/>
      <c r="R997" s="23"/>
      <c r="S997" s="30"/>
      <c r="T997" s="30"/>
    </row>
    <row r="998" spans="1:20" x14ac:dyDescent="0.2">
      <c r="A998" s="23"/>
      <c r="B998" s="24"/>
      <c r="C998" s="24"/>
      <c r="D998" s="25"/>
      <c r="E998" s="26"/>
      <c r="F998" s="27"/>
      <c r="G998" s="23"/>
      <c r="H998" s="23"/>
      <c r="I998" s="23"/>
      <c r="J998" s="23"/>
      <c r="K998" s="23"/>
      <c r="L998" s="23"/>
      <c r="M998" s="23"/>
      <c r="N998" s="23"/>
      <c r="O998" s="28"/>
      <c r="P998" s="23"/>
      <c r="Q998" s="29"/>
      <c r="R998" s="23"/>
      <c r="S998" s="30"/>
      <c r="T998" s="30"/>
    </row>
    <row r="999" spans="1:20" x14ac:dyDescent="0.2">
      <c r="A999" s="23"/>
      <c r="B999" s="24"/>
      <c r="C999" s="24"/>
      <c r="D999" s="25"/>
      <c r="E999" s="26"/>
      <c r="F999" s="27"/>
      <c r="G999" s="23"/>
      <c r="H999" s="23"/>
      <c r="I999" s="23"/>
      <c r="J999" s="23"/>
      <c r="K999" s="23"/>
      <c r="L999" s="23"/>
      <c r="M999" s="23"/>
      <c r="N999" s="23"/>
      <c r="O999" s="28"/>
      <c r="P999" s="23"/>
      <c r="Q999" s="29"/>
      <c r="R999" s="23"/>
      <c r="S999" s="30"/>
      <c r="T999" s="30"/>
    </row>
    <row r="1000" spans="1:20" x14ac:dyDescent="0.2">
      <c r="A1000" s="23"/>
      <c r="B1000" s="24"/>
      <c r="C1000" s="24"/>
      <c r="D1000" s="25"/>
      <c r="E1000" s="26"/>
      <c r="F1000" s="27"/>
      <c r="G1000" s="23"/>
      <c r="H1000" s="23"/>
      <c r="I1000" s="23"/>
      <c r="J1000" s="23"/>
      <c r="K1000" s="23"/>
      <c r="L1000" s="23"/>
      <c r="M1000" s="23"/>
      <c r="N1000" s="23"/>
      <c r="O1000" s="28"/>
      <c r="P1000" s="23"/>
      <c r="Q1000" s="29"/>
      <c r="R1000" s="23"/>
      <c r="S1000" s="30"/>
      <c r="T1000" s="30"/>
    </row>
    <row r="1001" spans="1:20" x14ac:dyDescent="0.2">
      <c r="A1001" s="23"/>
      <c r="B1001" s="24"/>
      <c r="C1001" s="24"/>
      <c r="D1001" s="25"/>
      <c r="E1001" s="26"/>
      <c r="F1001" s="27"/>
      <c r="G1001" s="23"/>
      <c r="H1001" s="23"/>
      <c r="I1001" s="23"/>
      <c r="J1001" s="23"/>
      <c r="K1001" s="23"/>
      <c r="L1001" s="23"/>
      <c r="M1001" s="23"/>
      <c r="N1001" s="23"/>
      <c r="O1001" s="28"/>
      <c r="P1001" s="23"/>
      <c r="Q1001" s="29"/>
      <c r="R1001" s="23"/>
      <c r="S1001" s="30"/>
      <c r="T1001" s="30"/>
    </row>
    <row r="1002" spans="1:20" x14ac:dyDescent="0.2">
      <c r="A1002" s="23"/>
      <c r="B1002" s="24"/>
      <c r="C1002" s="24"/>
      <c r="D1002" s="25"/>
      <c r="E1002" s="26"/>
      <c r="F1002" s="27"/>
      <c r="G1002" s="23"/>
      <c r="H1002" s="23"/>
      <c r="I1002" s="23"/>
      <c r="J1002" s="23"/>
      <c r="K1002" s="23"/>
      <c r="L1002" s="23"/>
      <c r="M1002" s="23"/>
      <c r="N1002" s="23"/>
      <c r="O1002" s="28"/>
      <c r="P1002" s="23"/>
      <c r="Q1002" s="29"/>
      <c r="R1002" s="23"/>
      <c r="S1002" s="30"/>
      <c r="T1002" s="30"/>
    </row>
    <row r="1003" spans="1:20" x14ac:dyDescent="0.2">
      <c r="A1003" s="23"/>
      <c r="B1003" s="24"/>
      <c r="C1003" s="24"/>
      <c r="D1003" s="25"/>
      <c r="E1003" s="26"/>
      <c r="F1003" s="27"/>
      <c r="G1003" s="23"/>
      <c r="H1003" s="23"/>
      <c r="I1003" s="23"/>
      <c r="J1003" s="23"/>
      <c r="K1003" s="23"/>
      <c r="L1003" s="23"/>
      <c r="M1003" s="23"/>
      <c r="N1003" s="23"/>
      <c r="O1003" s="28"/>
      <c r="P1003" s="23"/>
      <c r="Q1003" s="29"/>
      <c r="R1003" s="23"/>
      <c r="S1003" s="30"/>
      <c r="T1003" s="30"/>
    </row>
    <row r="1004" spans="1:20" x14ac:dyDescent="0.2">
      <c r="A1004" s="23"/>
      <c r="B1004" s="24"/>
      <c r="C1004" s="24"/>
      <c r="D1004" s="25"/>
      <c r="E1004" s="26"/>
      <c r="F1004" s="27"/>
      <c r="G1004" s="23"/>
      <c r="H1004" s="23"/>
      <c r="I1004" s="23"/>
      <c r="J1004" s="23"/>
      <c r="K1004" s="23"/>
      <c r="L1004" s="23"/>
      <c r="M1004" s="23"/>
      <c r="N1004" s="23"/>
      <c r="O1004" s="28"/>
      <c r="P1004" s="23"/>
      <c r="Q1004" s="29"/>
      <c r="R1004" s="23"/>
      <c r="S1004" s="30"/>
      <c r="T1004" s="30"/>
    </row>
    <row r="1005" spans="1:20" x14ac:dyDescent="0.2">
      <c r="A1005" s="23"/>
      <c r="B1005" s="24"/>
      <c r="C1005" s="24"/>
      <c r="D1005" s="25"/>
      <c r="E1005" s="26"/>
      <c r="F1005" s="27"/>
      <c r="G1005" s="23"/>
      <c r="H1005" s="23"/>
      <c r="I1005" s="23"/>
      <c r="J1005" s="23"/>
      <c r="K1005" s="23"/>
      <c r="L1005" s="23"/>
      <c r="M1005" s="23"/>
      <c r="N1005" s="23"/>
      <c r="O1005" s="28"/>
      <c r="P1005" s="23"/>
      <c r="Q1005" s="29"/>
      <c r="R1005" s="23"/>
      <c r="S1005" s="30"/>
      <c r="T1005" s="30"/>
    </row>
    <row r="1006" spans="1:20" x14ac:dyDescent="0.2">
      <c r="A1006" s="23"/>
      <c r="B1006" s="24"/>
      <c r="C1006" s="24"/>
      <c r="D1006" s="25"/>
      <c r="E1006" s="26"/>
      <c r="F1006" s="27"/>
      <c r="G1006" s="23"/>
      <c r="H1006" s="23"/>
      <c r="I1006" s="23"/>
      <c r="J1006" s="23"/>
      <c r="K1006" s="23"/>
      <c r="L1006" s="23"/>
      <c r="M1006" s="23"/>
      <c r="N1006" s="23"/>
      <c r="O1006" s="28"/>
      <c r="P1006" s="23"/>
      <c r="Q1006" s="29"/>
      <c r="R1006" s="23"/>
      <c r="S1006" s="30"/>
      <c r="T1006" s="30"/>
    </row>
    <row r="1007" spans="1:20" x14ac:dyDescent="0.2">
      <c r="A1007" s="23"/>
      <c r="B1007" s="24"/>
      <c r="C1007" s="24"/>
      <c r="D1007" s="25"/>
      <c r="E1007" s="26"/>
      <c r="F1007" s="27"/>
      <c r="G1007" s="23"/>
      <c r="H1007" s="23"/>
      <c r="I1007" s="23"/>
      <c r="J1007" s="23"/>
      <c r="K1007" s="23"/>
      <c r="L1007" s="23"/>
      <c r="M1007" s="23"/>
      <c r="N1007" s="23"/>
      <c r="O1007" s="28"/>
      <c r="P1007" s="23"/>
      <c r="Q1007" s="29"/>
      <c r="R1007" s="23"/>
      <c r="S1007" s="30"/>
      <c r="T1007" s="30"/>
    </row>
    <row r="1008" spans="1:20" x14ac:dyDescent="0.2">
      <c r="A1008" s="23"/>
      <c r="B1008" s="24"/>
      <c r="C1008" s="24"/>
      <c r="D1008" s="25"/>
      <c r="E1008" s="26"/>
      <c r="F1008" s="27"/>
      <c r="G1008" s="23"/>
      <c r="H1008" s="23"/>
      <c r="I1008" s="23"/>
      <c r="J1008" s="23"/>
      <c r="K1008" s="23"/>
      <c r="L1008" s="23"/>
      <c r="M1008" s="23"/>
      <c r="N1008" s="23"/>
      <c r="O1008" s="28"/>
      <c r="P1008" s="23"/>
      <c r="Q1008" s="29"/>
      <c r="R1008" s="23"/>
      <c r="S1008" s="30"/>
      <c r="T1008" s="30"/>
    </row>
    <row r="1009" spans="1:20" x14ac:dyDescent="0.2">
      <c r="A1009" s="23"/>
      <c r="B1009" s="24"/>
      <c r="C1009" s="24"/>
      <c r="D1009" s="25"/>
      <c r="E1009" s="26"/>
      <c r="F1009" s="27"/>
      <c r="G1009" s="23"/>
      <c r="H1009" s="23"/>
      <c r="I1009" s="23"/>
      <c r="J1009" s="23"/>
      <c r="K1009" s="23"/>
      <c r="L1009" s="23"/>
      <c r="M1009" s="23"/>
      <c r="N1009" s="23"/>
      <c r="O1009" s="28"/>
      <c r="P1009" s="23"/>
      <c r="Q1009" s="29"/>
      <c r="R1009" s="23"/>
      <c r="S1009" s="30"/>
      <c r="T1009" s="30"/>
    </row>
    <row r="1010" spans="1:20" x14ac:dyDescent="0.2">
      <c r="A1010" s="23"/>
      <c r="B1010" s="24"/>
      <c r="C1010" s="24"/>
      <c r="D1010" s="25"/>
      <c r="E1010" s="26"/>
      <c r="F1010" s="27"/>
      <c r="G1010" s="23"/>
      <c r="H1010" s="23"/>
      <c r="I1010" s="23"/>
      <c r="J1010" s="23"/>
      <c r="K1010" s="23"/>
      <c r="L1010" s="23"/>
      <c r="M1010" s="23"/>
      <c r="N1010" s="23"/>
      <c r="O1010" s="28"/>
      <c r="P1010" s="23"/>
      <c r="Q1010" s="29"/>
      <c r="R1010" s="23"/>
      <c r="S1010" s="30"/>
      <c r="T1010" s="30"/>
    </row>
    <row r="1011" spans="1:20" x14ac:dyDescent="0.2">
      <c r="A1011" s="23"/>
      <c r="B1011" s="24"/>
      <c r="C1011" s="24"/>
      <c r="D1011" s="25"/>
      <c r="E1011" s="26"/>
      <c r="F1011" s="27"/>
      <c r="G1011" s="23"/>
      <c r="H1011" s="23"/>
      <c r="I1011" s="23"/>
      <c r="J1011" s="23"/>
      <c r="K1011" s="23"/>
      <c r="L1011" s="23"/>
      <c r="M1011" s="23"/>
      <c r="N1011" s="23"/>
      <c r="O1011" s="28"/>
      <c r="P1011" s="23"/>
      <c r="Q1011" s="29"/>
      <c r="R1011" s="23"/>
      <c r="S1011" s="30"/>
      <c r="T1011" s="30"/>
    </row>
    <row r="1012" spans="1:20" x14ac:dyDescent="0.2">
      <c r="A1012" s="23"/>
      <c r="B1012" s="24"/>
      <c r="C1012" s="24"/>
      <c r="D1012" s="25"/>
      <c r="E1012" s="26"/>
      <c r="F1012" s="27"/>
      <c r="G1012" s="23"/>
      <c r="H1012" s="23"/>
      <c r="I1012" s="23"/>
      <c r="J1012" s="23"/>
      <c r="K1012" s="23"/>
      <c r="L1012" s="23"/>
      <c r="M1012" s="23"/>
      <c r="N1012" s="23"/>
      <c r="O1012" s="28"/>
      <c r="P1012" s="23"/>
      <c r="Q1012" s="29"/>
      <c r="R1012" s="23"/>
      <c r="S1012" s="30"/>
      <c r="T1012" s="30"/>
    </row>
    <row r="1013" spans="1:20" x14ac:dyDescent="0.2">
      <c r="A1013" s="23"/>
      <c r="B1013" s="24"/>
      <c r="C1013" s="24"/>
      <c r="D1013" s="25"/>
      <c r="E1013" s="26"/>
      <c r="F1013" s="27"/>
      <c r="G1013" s="23"/>
      <c r="H1013" s="23"/>
      <c r="I1013" s="23"/>
      <c r="J1013" s="23"/>
      <c r="K1013" s="23"/>
      <c r="L1013" s="23"/>
      <c r="M1013" s="23"/>
      <c r="N1013" s="23"/>
      <c r="O1013" s="28"/>
      <c r="P1013" s="23"/>
      <c r="Q1013" s="29"/>
      <c r="R1013" s="23"/>
      <c r="S1013" s="30"/>
      <c r="T1013" s="30"/>
    </row>
    <row r="1014" spans="1:20" x14ac:dyDescent="0.2">
      <c r="A1014" s="23"/>
      <c r="B1014" s="24"/>
      <c r="C1014" s="24"/>
      <c r="D1014" s="25"/>
      <c r="E1014" s="26"/>
      <c r="F1014" s="27"/>
      <c r="G1014" s="23"/>
      <c r="H1014" s="23"/>
      <c r="I1014" s="23"/>
      <c r="J1014" s="23"/>
      <c r="K1014" s="23"/>
      <c r="L1014" s="23"/>
      <c r="M1014" s="23"/>
      <c r="N1014" s="23"/>
      <c r="O1014" s="28"/>
      <c r="P1014" s="23"/>
      <c r="Q1014" s="29"/>
      <c r="R1014" s="23"/>
      <c r="S1014" s="30"/>
      <c r="T1014" s="30"/>
    </row>
    <row r="1015" spans="1:20" x14ac:dyDescent="0.2">
      <c r="A1015" s="23"/>
      <c r="B1015" s="24"/>
      <c r="C1015" s="24"/>
      <c r="D1015" s="25"/>
      <c r="E1015" s="26"/>
      <c r="F1015" s="27"/>
      <c r="G1015" s="23"/>
      <c r="H1015" s="23"/>
      <c r="I1015" s="23"/>
      <c r="J1015" s="23"/>
      <c r="K1015" s="23"/>
      <c r="L1015" s="23"/>
      <c r="M1015" s="23"/>
      <c r="N1015" s="23"/>
      <c r="O1015" s="28"/>
      <c r="P1015" s="23"/>
      <c r="Q1015" s="29"/>
      <c r="R1015" s="23"/>
      <c r="S1015" s="30"/>
      <c r="T1015" s="30"/>
    </row>
    <row r="1016" spans="1:20" x14ac:dyDescent="0.2">
      <c r="A1016" s="23"/>
      <c r="B1016" s="24"/>
      <c r="C1016" s="24"/>
      <c r="D1016" s="25"/>
      <c r="E1016" s="26"/>
      <c r="F1016" s="27"/>
      <c r="G1016" s="23"/>
      <c r="H1016" s="23"/>
      <c r="I1016" s="23"/>
      <c r="J1016" s="23"/>
      <c r="K1016" s="23"/>
      <c r="L1016" s="23"/>
      <c r="M1016" s="23"/>
      <c r="N1016" s="23"/>
      <c r="O1016" s="28"/>
      <c r="P1016" s="23"/>
      <c r="Q1016" s="29"/>
      <c r="R1016" s="23"/>
      <c r="S1016" s="30"/>
      <c r="T1016" s="30"/>
    </row>
    <row r="1017" spans="1:20" x14ac:dyDescent="0.2">
      <c r="A1017" s="23"/>
      <c r="B1017" s="24"/>
      <c r="C1017" s="24"/>
      <c r="D1017" s="25"/>
      <c r="E1017" s="26"/>
      <c r="F1017" s="27"/>
      <c r="G1017" s="23"/>
      <c r="H1017" s="23"/>
      <c r="I1017" s="23"/>
      <c r="J1017" s="23"/>
      <c r="K1017" s="23"/>
      <c r="L1017" s="23"/>
      <c r="M1017" s="23"/>
      <c r="N1017" s="23"/>
      <c r="O1017" s="28"/>
      <c r="P1017" s="23"/>
      <c r="Q1017" s="29"/>
      <c r="R1017" s="23"/>
      <c r="S1017" s="30"/>
      <c r="T1017" s="30"/>
    </row>
    <row r="1018" spans="1:20" x14ac:dyDescent="0.2">
      <c r="A1018" s="23"/>
      <c r="B1018" s="24"/>
      <c r="C1018" s="24"/>
      <c r="D1018" s="25"/>
      <c r="E1018" s="26"/>
      <c r="F1018" s="27"/>
      <c r="G1018" s="23"/>
      <c r="H1018" s="23"/>
      <c r="I1018" s="23"/>
      <c r="J1018" s="23"/>
      <c r="K1018" s="23"/>
      <c r="L1018" s="23"/>
      <c r="M1018" s="23"/>
      <c r="N1018" s="23"/>
      <c r="O1018" s="28"/>
      <c r="P1018" s="23"/>
      <c r="Q1018" s="29"/>
      <c r="R1018" s="23"/>
      <c r="S1018" s="30"/>
      <c r="T1018" s="30"/>
    </row>
    <row r="1019" spans="1:20" x14ac:dyDescent="0.2">
      <c r="A1019" s="23"/>
      <c r="B1019" s="24"/>
      <c r="C1019" s="24"/>
      <c r="D1019" s="25"/>
      <c r="E1019" s="26"/>
      <c r="F1019" s="27"/>
      <c r="G1019" s="23"/>
      <c r="H1019" s="23"/>
      <c r="I1019" s="23"/>
      <c r="J1019" s="23"/>
      <c r="K1019" s="23"/>
      <c r="L1019" s="23"/>
      <c r="M1019" s="23"/>
      <c r="N1019" s="23"/>
      <c r="O1019" s="28"/>
      <c r="P1019" s="23"/>
      <c r="Q1019" s="29"/>
      <c r="R1019" s="23"/>
      <c r="S1019" s="30"/>
      <c r="T1019" s="30"/>
    </row>
    <row r="1020" spans="1:20" x14ac:dyDescent="0.2">
      <c r="A1020" s="23"/>
      <c r="B1020" s="24"/>
      <c r="C1020" s="24"/>
      <c r="D1020" s="25"/>
      <c r="E1020" s="26"/>
      <c r="F1020" s="27"/>
      <c r="G1020" s="23"/>
      <c r="H1020" s="23"/>
      <c r="I1020" s="23"/>
      <c r="J1020" s="23"/>
      <c r="K1020" s="23"/>
      <c r="L1020" s="23"/>
      <c r="M1020" s="23"/>
      <c r="N1020" s="23"/>
      <c r="O1020" s="28"/>
      <c r="P1020" s="23"/>
      <c r="Q1020" s="29"/>
      <c r="R1020" s="23"/>
      <c r="S1020" s="30"/>
      <c r="T1020" s="30"/>
    </row>
    <row r="1021" spans="1:20" x14ac:dyDescent="0.2">
      <c r="A1021" s="23"/>
      <c r="B1021" s="24"/>
      <c r="C1021" s="24"/>
      <c r="D1021" s="25"/>
      <c r="E1021" s="26"/>
      <c r="F1021" s="27"/>
      <c r="G1021" s="23"/>
      <c r="H1021" s="23"/>
      <c r="I1021" s="23"/>
      <c r="J1021" s="23"/>
      <c r="K1021" s="23"/>
      <c r="L1021" s="23"/>
      <c r="M1021" s="23"/>
      <c r="N1021" s="23"/>
      <c r="O1021" s="28"/>
      <c r="P1021" s="23"/>
      <c r="Q1021" s="29"/>
      <c r="R1021" s="23"/>
      <c r="S1021" s="30"/>
      <c r="T1021" s="30"/>
    </row>
    <row r="1022" spans="1:20" x14ac:dyDescent="0.2">
      <c r="A1022" s="23"/>
      <c r="B1022" s="24"/>
      <c r="C1022" s="24"/>
      <c r="D1022" s="25"/>
      <c r="E1022" s="26"/>
      <c r="F1022" s="27"/>
      <c r="G1022" s="23"/>
      <c r="H1022" s="23"/>
      <c r="I1022" s="23"/>
      <c r="J1022" s="23"/>
      <c r="K1022" s="23"/>
      <c r="L1022" s="23"/>
      <c r="M1022" s="23"/>
      <c r="N1022" s="23"/>
      <c r="O1022" s="28"/>
      <c r="P1022" s="23"/>
      <c r="Q1022" s="29"/>
      <c r="R1022" s="23"/>
      <c r="S1022" s="30"/>
      <c r="T1022" s="30"/>
    </row>
    <row r="1023" spans="1:20" x14ac:dyDescent="0.2">
      <c r="A1023" s="23"/>
      <c r="B1023" s="24"/>
      <c r="C1023" s="24"/>
      <c r="D1023" s="25"/>
      <c r="E1023" s="26"/>
      <c r="F1023" s="27"/>
      <c r="G1023" s="23"/>
      <c r="H1023" s="23"/>
      <c r="I1023" s="23"/>
      <c r="J1023" s="23"/>
      <c r="K1023" s="23"/>
      <c r="L1023" s="23"/>
      <c r="M1023" s="23"/>
      <c r="N1023" s="23"/>
      <c r="O1023" s="28"/>
      <c r="P1023" s="23"/>
      <c r="Q1023" s="29"/>
      <c r="R1023" s="23"/>
      <c r="S1023" s="30"/>
      <c r="T1023" s="30"/>
    </row>
    <row r="1024" spans="1:20" x14ac:dyDescent="0.2">
      <c r="A1024" s="23"/>
      <c r="B1024" s="24"/>
      <c r="C1024" s="24"/>
      <c r="D1024" s="25"/>
      <c r="E1024" s="26"/>
      <c r="F1024" s="27"/>
      <c r="G1024" s="23"/>
      <c r="H1024" s="23"/>
      <c r="I1024" s="23"/>
      <c r="J1024" s="23"/>
      <c r="K1024" s="23"/>
      <c r="L1024" s="23"/>
      <c r="M1024" s="23"/>
      <c r="N1024" s="23"/>
      <c r="O1024" s="28"/>
      <c r="P1024" s="23"/>
      <c r="Q1024" s="29"/>
      <c r="R1024" s="23"/>
      <c r="S1024" s="30"/>
      <c r="T1024" s="30"/>
    </row>
    <row r="1025" spans="1:20" x14ac:dyDescent="0.2">
      <c r="A1025" s="23"/>
      <c r="B1025" s="24"/>
      <c r="C1025" s="24"/>
      <c r="D1025" s="25"/>
      <c r="E1025" s="26"/>
      <c r="F1025" s="27"/>
      <c r="G1025" s="23"/>
      <c r="H1025" s="23"/>
      <c r="I1025" s="23"/>
      <c r="J1025" s="23"/>
      <c r="K1025" s="23"/>
      <c r="L1025" s="23"/>
      <c r="M1025" s="23"/>
      <c r="N1025" s="23"/>
      <c r="O1025" s="28"/>
      <c r="P1025" s="23"/>
      <c r="Q1025" s="29"/>
      <c r="R1025" s="23"/>
      <c r="S1025" s="30"/>
      <c r="T1025" s="30"/>
    </row>
    <row r="1026" spans="1:20" x14ac:dyDescent="0.2">
      <c r="A1026" s="23"/>
      <c r="B1026" s="24"/>
      <c r="C1026" s="24"/>
      <c r="D1026" s="25"/>
      <c r="E1026" s="26"/>
      <c r="F1026" s="27"/>
      <c r="G1026" s="23"/>
      <c r="H1026" s="23"/>
      <c r="I1026" s="23"/>
      <c r="J1026" s="23"/>
      <c r="K1026" s="23"/>
      <c r="L1026" s="23"/>
      <c r="M1026" s="23"/>
      <c r="N1026" s="23"/>
      <c r="O1026" s="28"/>
      <c r="P1026" s="23"/>
      <c r="Q1026" s="29"/>
      <c r="R1026" s="23"/>
      <c r="S1026" s="30"/>
      <c r="T1026" s="30"/>
    </row>
    <row r="1027" spans="1:20" x14ac:dyDescent="0.2">
      <c r="A1027" s="23"/>
      <c r="B1027" s="24"/>
      <c r="C1027" s="24"/>
      <c r="D1027" s="25"/>
      <c r="E1027" s="26"/>
      <c r="F1027" s="27"/>
      <c r="G1027" s="23"/>
      <c r="H1027" s="23"/>
      <c r="I1027" s="23"/>
      <c r="J1027" s="23"/>
      <c r="K1027" s="23"/>
      <c r="L1027" s="23"/>
      <c r="M1027" s="23"/>
      <c r="N1027" s="23"/>
      <c r="O1027" s="28"/>
      <c r="P1027" s="23"/>
      <c r="Q1027" s="29"/>
      <c r="R1027" s="23"/>
      <c r="S1027" s="30"/>
      <c r="T1027" s="30"/>
    </row>
    <row r="1028" spans="1:20" x14ac:dyDescent="0.2">
      <c r="A1028" s="23"/>
      <c r="B1028" s="24"/>
      <c r="C1028" s="24"/>
      <c r="D1028" s="25"/>
      <c r="E1028" s="26"/>
      <c r="F1028" s="27"/>
      <c r="G1028" s="23"/>
      <c r="H1028" s="23"/>
      <c r="I1028" s="23"/>
      <c r="J1028" s="23"/>
      <c r="K1028" s="23"/>
      <c r="L1028" s="23"/>
      <c r="M1028" s="23"/>
      <c r="N1028" s="23"/>
      <c r="O1028" s="28"/>
      <c r="P1028" s="23"/>
      <c r="Q1028" s="29"/>
      <c r="R1028" s="23"/>
      <c r="S1028" s="30"/>
      <c r="T1028" s="30"/>
    </row>
    <row r="1029" spans="1:20" x14ac:dyDescent="0.2">
      <c r="A1029" s="23"/>
      <c r="B1029" s="24"/>
      <c r="C1029" s="24"/>
      <c r="D1029" s="25"/>
      <c r="E1029" s="26"/>
      <c r="F1029" s="27"/>
      <c r="G1029" s="23"/>
      <c r="H1029" s="23"/>
      <c r="I1029" s="23"/>
      <c r="J1029" s="23"/>
      <c r="K1029" s="23"/>
      <c r="L1029" s="23"/>
      <c r="M1029" s="23"/>
      <c r="N1029" s="23"/>
      <c r="O1029" s="28"/>
      <c r="P1029" s="23"/>
      <c r="Q1029" s="29"/>
      <c r="R1029" s="23"/>
      <c r="S1029" s="30"/>
      <c r="T1029" s="30"/>
    </row>
    <row r="1030" spans="1:20" x14ac:dyDescent="0.2">
      <c r="A1030" s="23"/>
      <c r="B1030" s="24"/>
      <c r="C1030" s="24"/>
      <c r="D1030" s="25"/>
      <c r="E1030" s="26"/>
      <c r="F1030" s="27"/>
      <c r="G1030" s="23"/>
      <c r="H1030" s="23"/>
      <c r="I1030" s="23"/>
      <c r="J1030" s="23"/>
      <c r="K1030" s="23"/>
      <c r="L1030" s="23"/>
      <c r="M1030" s="23"/>
      <c r="N1030" s="23"/>
      <c r="O1030" s="28"/>
      <c r="P1030" s="23"/>
      <c r="Q1030" s="29"/>
      <c r="R1030" s="23"/>
      <c r="S1030" s="30"/>
      <c r="T1030" s="30"/>
    </row>
    <row r="1031" spans="1:20" x14ac:dyDescent="0.2">
      <c r="A1031" s="23"/>
      <c r="B1031" s="24"/>
      <c r="C1031" s="24"/>
      <c r="D1031" s="25"/>
      <c r="E1031" s="26"/>
      <c r="F1031" s="27"/>
      <c r="G1031" s="23"/>
      <c r="H1031" s="23"/>
      <c r="I1031" s="23"/>
      <c r="J1031" s="23"/>
      <c r="K1031" s="23"/>
      <c r="L1031" s="23"/>
      <c r="M1031" s="23"/>
      <c r="N1031" s="23"/>
      <c r="O1031" s="28"/>
      <c r="P1031" s="23"/>
      <c r="Q1031" s="29"/>
      <c r="R1031" s="23"/>
      <c r="S1031" s="30"/>
      <c r="T1031" s="30"/>
    </row>
    <row r="1032" spans="1:20" x14ac:dyDescent="0.2">
      <c r="A1032" s="23"/>
      <c r="B1032" s="24"/>
      <c r="C1032" s="24"/>
      <c r="D1032" s="25"/>
      <c r="E1032" s="26"/>
      <c r="F1032" s="27"/>
      <c r="G1032" s="23"/>
      <c r="H1032" s="23"/>
      <c r="I1032" s="23"/>
      <c r="J1032" s="23"/>
      <c r="K1032" s="23"/>
      <c r="L1032" s="23"/>
      <c r="M1032" s="23"/>
      <c r="N1032" s="23"/>
      <c r="O1032" s="28"/>
      <c r="P1032" s="23"/>
      <c r="Q1032" s="29"/>
      <c r="R1032" s="23"/>
      <c r="S1032" s="30"/>
      <c r="T1032" s="30"/>
    </row>
    <row r="1033" spans="1:20" x14ac:dyDescent="0.2">
      <c r="A1033" s="23"/>
      <c r="B1033" s="24"/>
      <c r="C1033" s="24"/>
      <c r="D1033" s="25"/>
      <c r="E1033" s="26"/>
      <c r="F1033" s="27"/>
      <c r="G1033" s="23"/>
      <c r="H1033" s="23"/>
      <c r="I1033" s="23"/>
      <c r="J1033" s="23"/>
      <c r="K1033" s="23"/>
      <c r="L1033" s="23"/>
      <c r="M1033" s="23"/>
      <c r="N1033" s="23"/>
      <c r="O1033" s="28"/>
      <c r="P1033" s="23"/>
      <c r="Q1033" s="29"/>
      <c r="R1033" s="23"/>
      <c r="S1033" s="30"/>
      <c r="T1033" s="30"/>
    </row>
    <row r="1034" spans="1:20" x14ac:dyDescent="0.2">
      <c r="A1034" s="23"/>
      <c r="B1034" s="24"/>
      <c r="C1034" s="24"/>
      <c r="D1034" s="25"/>
      <c r="E1034" s="26"/>
      <c r="F1034" s="27"/>
      <c r="G1034" s="23"/>
      <c r="H1034" s="23"/>
      <c r="I1034" s="23"/>
      <c r="J1034" s="23"/>
      <c r="K1034" s="23"/>
      <c r="L1034" s="23"/>
      <c r="M1034" s="23"/>
      <c r="N1034" s="23"/>
      <c r="O1034" s="28"/>
      <c r="P1034" s="23"/>
      <c r="Q1034" s="29"/>
      <c r="R1034" s="23"/>
      <c r="S1034" s="30"/>
      <c r="T1034" s="30"/>
    </row>
    <row r="1035" spans="1:20" x14ac:dyDescent="0.2">
      <c r="A1035" s="23"/>
      <c r="B1035" s="24"/>
      <c r="C1035" s="24"/>
      <c r="D1035" s="25"/>
      <c r="E1035" s="26"/>
      <c r="F1035" s="27"/>
      <c r="G1035" s="23"/>
      <c r="H1035" s="23"/>
      <c r="I1035" s="23"/>
      <c r="J1035" s="23"/>
      <c r="K1035" s="23"/>
      <c r="L1035" s="23"/>
      <c r="M1035" s="23"/>
      <c r="N1035" s="23"/>
      <c r="O1035" s="28"/>
      <c r="P1035" s="23"/>
      <c r="Q1035" s="29"/>
      <c r="R1035" s="23"/>
      <c r="S1035" s="30"/>
      <c r="T1035" s="30"/>
    </row>
    <row r="1036" spans="1:20" x14ac:dyDescent="0.2">
      <c r="A1036" s="23"/>
      <c r="B1036" s="24"/>
      <c r="C1036" s="24"/>
      <c r="D1036" s="25"/>
      <c r="E1036" s="26"/>
      <c r="F1036" s="27"/>
      <c r="G1036" s="23"/>
      <c r="H1036" s="23"/>
      <c r="I1036" s="23"/>
      <c r="J1036" s="23"/>
      <c r="K1036" s="23"/>
      <c r="L1036" s="23"/>
      <c r="M1036" s="23"/>
      <c r="N1036" s="23"/>
      <c r="O1036" s="28"/>
      <c r="P1036" s="23"/>
      <c r="Q1036" s="29"/>
      <c r="R1036" s="23"/>
      <c r="S1036" s="30"/>
      <c r="T1036" s="30"/>
    </row>
    <row r="1037" spans="1:20" x14ac:dyDescent="0.2">
      <c r="A1037" s="23"/>
      <c r="B1037" s="24"/>
      <c r="C1037" s="24"/>
      <c r="D1037" s="25"/>
      <c r="E1037" s="26"/>
      <c r="F1037" s="27"/>
      <c r="G1037" s="23"/>
      <c r="H1037" s="23"/>
      <c r="I1037" s="23"/>
      <c r="J1037" s="23"/>
      <c r="K1037" s="23"/>
      <c r="L1037" s="23"/>
      <c r="M1037" s="23"/>
      <c r="N1037" s="23"/>
      <c r="O1037" s="28"/>
      <c r="P1037" s="23"/>
      <c r="Q1037" s="29"/>
      <c r="R1037" s="23"/>
      <c r="S1037" s="30"/>
      <c r="T1037" s="30"/>
    </row>
    <row r="1038" spans="1:20" x14ac:dyDescent="0.2">
      <c r="A1038" s="23"/>
      <c r="B1038" s="24"/>
      <c r="C1038" s="24"/>
      <c r="D1038" s="25"/>
      <c r="E1038" s="26"/>
      <c r="F1038" s="27"/>
      <c r="G1038" s="23"/>
      <c r="H1038" s="23"/>
      <c r="I1038" s="23"/>
      <c r="J1038" s="23"/>
      <c r="K1038" s="23"/>
      <c r="L1038" s="23"/>
      <c r="M1038" s="23"/>
      <c r="N1038" s="23"/>
      <c r="O1038" s="28"/>
      <c r="P1038" s="23"/>
      <c r="Q1038" s="29"/>
      <c r="R1038" s="23"/>
      <c r="S1038" s="30"/>
      <c r="T1038" s="30"/>
    </row>
    <row r="1039" spans="1:20" x14ac:dyDescent="0.2">
      <c r="A1039" s="23"/>
      <c r="B1039" s="24"/>
      <c r="C1039" s="24"/>
      <c r="D1039" s="25"/>
      <c r="E1039" s="26"/>
      <c r="F1039" s="27"/>
      <c r="G1039" s="23"/>
      <c r="H1039" s="23"/>
      <c r="I1039" s="23"/>
      <c r="J1039" s="23"/>
      <c r="K1039" s="23"/>
      <c r="L1039" s="23"/>
      <c r="M1039" s="23"/>
      <c r="N1039" s="23"/>
      <c r="O1039" s="28"/>
      <c r="P1039" s="23"/>
      <c r="Q1039" s="29"/>
      <c r="R1039" s="23"/>
      <c r="S1039" s="30"/>
      <c r="T1039" s="30"/>
    </row>
    <row r="1040" spans="1:20" x14ac:dyDescent="0.2">
      <c r="A1040" s="23"/>
      <c r="B1040" s="24"/>
      <c r="C1040" s="24"/>
      <c r="D1040" s="25"/>
      <c r="E1040" s="26"/>
      <c r="F1040" s="27"/>
      <c r="G1040" s="23"/>
      <c r="H1040" s="23"/>
      <c r="I1040" s="23"/>
      <c r="J1040" s="23"/>
      <c r="K1040" s="23"/>
      <c r="L1040" s="23"/>
      <c r="M1040" s="23"/>
      <c r="N1040" s="23"/>
      <c r="O1040" s="28"/>
      <c r="P1040" s="23"/>
      <c r="Q1040" s="29"/>
      <c r="R1040" s="23"/>
      <c r="S1040" s="30"/>
      <c r="T1040" s="30"/>
    </row>
    <row r="1041" spans="1:20" x14ac:dyDescent="0.2">
      <c r="A1041" s="23"/>
      <c r="B1041" s="24"/>
      <c r="C1041" s="24"/>
      <c r="D1041" s="25"/>
      <c r="E1041" s="26"/>
      <c r="F1041" s="27"/>
      <c r="G1041" s="23"/>
      <c r="H1041" s="23"/>
      <c r="I1041" s="23"/>
      <c r="J1041" s="23"/>
      <c r="K1041" s="23"/>
      <c r="L1041" s="23"/>
      <c r="M1041" s="23"/>
      <c r="N1041" s="23"/>
      <c r="O1041" s="28"/>
      <c r="P1041" s="23"/>
      <c r="Q1041" s="29"/>
      <c r="R1041" s="23"/>
      <c r="S1041" s="30"/>
      <c r="T1041" s="30"/>
    </row>
    <row r="1042" spans="1:20" x14ac:dyDescent="0.2">
      <c r="A1042" s="23"/>
      <c r="B1042" s="24"/>
      <c r="C1042" s="24"/>
      <c r="D1042" s="25"/>
      <c r="E1042" s="26"/>
      <c r="F1042" s="27"/>
      <c r="G1042" s="23"/>
      <c r="H1042" s="23"/>
      <c r="I1042" s="23"/>
      <c r="J1042" s="23"/>
      <c r="K1042" s="23"/>
      <c r="L1042" s="23"/>
      <c r="M1042" s="23"/>
      <c r="N1042" s="23"/>
      <c r="O1042" s="28"/>
      <c r="P1042" s="23"/>
      <c r="Q1042" s="29"/>
      <c r="R1042" s="23"/>
      <c r="S1042" s="30"/>
      <c r="T1042" s="30"/>
    </row>
    <row r="1043" spans="1:20" x14ac:dyDescent="0.2">
      <c r="A1043" s="23"/>
      <c r="B1043" s="24"/>
      <c r="C1043" s="24"/>
      <c r="D1043" s="25"/>
      <c r="E1043" s="26"/>
      <c r="F1043" s="27"/>
      <c r="G1043" s="23"/>
      <c r="H1043" s="23"/>
      <c r="I1043" s="23"/>
      <c r="J1043" s="23"/>
      <c r="K1043" s="23"/>
      <c r="L1043" s="23"/>
      <c r="M1043" s="23"/>
      <c r="N1043" s="23"/>
      <c r="O1043" s="28"/>
      <c r="P1043" s="23"/>
      <c r="Q1043" s="29"/>
      <c r="R1043" s="23"/>
      <c r="S1043" s="30"/>
      <c r="T1043" s="30"/>
    </row>
    <row r="1044" spans="1:20" x14ac:dyDescent="0.2">
      <c r="A1044" s="23"/>
      <c r="B1044" s="24"/>
      <c r="C1044" s="24"/>
      <c r="D1044" s="25"/>
      <c r="E1044" s="26"/>
      <c r="F1044" s="27"/>
      <c r="G1044" s="23"/>
      <c r="H1044" s="23"/>
      <c r="I1044" s="23"/>
      <c r="J1044" s="23"/>
      <c r="K1044" s="23"/>
      <c r="L1044" s="23"/>
      <c r="M1044" s="23"/>
      <c r="N1044" s="23"/>
      <c r="O1044" s="28"/>
      <c r="P1044" s="23"/>
      <c r="Q1044" s="29"/>
      <c r="R1044" s="23"/>
      <c r="S1044" s="30"/>
      <c r="T1044" s="30"/>
    </row>
    <row r="1045" spans="1:20" x14ac:dyDescent="0.2">
      <c r="A1045" s="23"/>
      <c r="B1045" s="24"/>
      <c r="C1045" s="24"/>
      <c r="D1045" s="25"/>
      <c r="E1045" s="26"/>
      <c r="F1045" s="27"/>
      <c r="G1045" s="23"/>
      <c r="H1045" s="23"/>
      <c r="I1045" s="23"/>
      <c r="J1045" s="23"/>
      <c r="K1045" s="23"/>
      <c r="L1045" s="23"/>
      <c r="M1045" s="23"/>
      <c r="N1045" s="23"/>
      <c r="O1045" s="28"/>
      <c r="P1045" s="23"/>
      <c r="Q1045" s="29"/>
      <c r="R1045" s="23"/>
      <c r="S1045" s="30"/>
      <c r="T1045" s="30"/>
    </row>
    <row r="1046" spans="1:20" x14ac:dyDescent="0.2">
      <c r="A1046" s="23"/>
      <c r="B1046" s="24"/>
      <c r="C1046" s="24"/>
      <c r="D1046" s="25"/>
      <c r="E1046" s="26"/>
      <c r="F1046" s="27"/>
      <c r="G1046" s="23"/>
      <c r="H1046" s="23"/>
      <c r="I1046" s="23"/>
      <c r="J1046" s="23"/>
      <c r="K1046" s="23"/>
      <c r="L1046" s="23"/>
      <c r="M1046" s="23"/>
      <c r="N1046" s="23"/>
      <c r="O1046" s="28"/>
      <c r="P1046" s="23"/>
      <c r="Q1046" s="29"/>
      <c r="R1046" s="23"/>
      <c r="S1046" s="30"/>
      <c r="T1046" s="30"/>
    </row>
    <row r="1047" spans="1:20" x14ac:dyDescent="0.2">
      <c r="A1047" s="23"/>
      <c r="B1047" s="24"/>
      <c r="C1047" s="24"/>
      <c r="D1047" s="25"/>
      <c r="E1047" s="26"/>
      <c r="F1047" s="27"/>
      <c r="G1047" s="23"/>
      <c r="H1047" s="23"/>
      <c r="I1047" s="23"/>
      <c r="J1047" s="23"/>
      <c r="K1047" s="23"/>
      <c r="L1047" s="23"/>
      <c r="M1047" s="23"/>
      <c r="N1047" s="23"/>
      <c r="O1047" s="28"/>
      <c r="P1047" s="23"/>
      <c r="Q1047" s="29"/>
      <c r="R1047" s="23"/>
      <c r="S1047" s="30"/>
      <c r="T1047" s="30"/>
    </row>
    <row r="1048" spans="1:20" x14ac:dyDescent="0.2">
      <c r="A1048" s="23"/>
      <c r="B1048" s="24"/>
      <c r="C1048" s="24"/>
      <c r="D1048" s="25"/>
      <c r="E1048" s="26"/>
      <c r="F1048" s="27"/>
      <c r="G1048" s="23"/>
      <c r="H1048" s="23"/>
      <c r="I1048" s="23"/>
      <c r="J1048" s="23"/>
      <c r="K1048" s="23"/>
      <c r="L1048" s="23"/>
      <c r="M1048" s="23"/>
      <c r="N1048" s="23"/>
      <c r="O1048" s="28"/>
      <c r="P1048" s="23"/>
      <c r="Q1048" s="29"/>
      <c r="R1048" s="23"/>
      <c r="S1048" s="30"/>
      <c r="T1048" s="30"/>
    </row>
    <row r="1049" spans="1:20" x14ac:dyDescent="0.2">
      <c r="A1049" s="23"/>
      <c r="B1049" s="24"/>
      <c r="C1049" s="24"/>
      <c r="D1049" s="25"/>
      <c r="E1049" s="26"/>
      <c r="F1049" s="27"/>
      <c r="G1049" s="23"/>
      <c r="H1049" s="23"/>
      <c r="I1049" s="23"/>
      <c r="J1049" s="23"/>
      <c r="K1049" s="23"/>
      <c r="L1049" s="23"/>
      <c r="M1049" s="23"/>
      <c r="N1049" s="23"/>
      <c r="O1049" s="28"/>
      <c r="P1049" s="23"/>
      <c r="Q1049" s="29"/>
      <c r="R1049" s="23"/>
      <c r="S1049" s="30"/>
      <c r="T1049" s="30"/>
    </row>
    <row r="1050" spans="1:20" x14ac:dyDescent="0.2">
      <c r="A1050" s="23"/>
      <c r="B1050" s="24"/>
      <c r="C1050" s="24"/>
      <c r="D1050" s="25"/>
      <c r="E1050" s="26"/>
      <c r="F1050" s="27"/>
      <c r="G1050" s="23"/>
      <c r="H1050" s="23"/>
      <c r="I1050" s="23"/>
      <c r="J1050" s="23"/>
      <c r="K1050" s="23"/>
      <c r="L1050" s="23"/>
      <c r="M1050" s="23"/>
      <c r="N1050" s="23"/>
      <c r="O1050" s="28"/>
      <c r="P1050" s="23"/>
      <c r="Q1050" s="29"/>
      <c r="R1050" s="23"/>
      <c r="S1050" s="30"/>
      <c r="T1050" s="30"/>
    </row>
    <row r="1051" spans="1:20" x14ac:dyDescent="0.2">
      <c r="A1051" s="23"/>
      <c r="B1051" s="24"/>
      <c r="C1051" s="24"/>
      <c r="D1051" s="25"/>
      <c r="E1051" s="26"/>
      <c r="F1051" s="27"/>
      <c r="G1051" s="23"/>
      <c r="H1051" s="23"/>
      <c r="I1051" s="23"/>
      <c r="J1051" s="23"/>
      <c r="K1051" s="23"/>
      <c r="L1051" s="23"/>
      <c r="M1051" s="23"/>
      <c r="N1051" s="23"/>
      <c r="O1051" s="28"/>
      <c r="P1051" s="23"/>
      <c r="Q1051" s="29"/>
      <c r="R1051" s="23"/>
      <c r="S1051" s="30"/>
      <c r="T1051" s="30"/>
    </row>
    <row r="1052" spans="1:20" x14ac:dyDescent="0.2">
      <c r="A1052" s="23"/>
      <c r="B1052" s="24"/>
      <c r="C1052" s="24"/>
      <c r="D1052" s="25"/>
      <c r="E1052" s="26"/>
      <c r="F1052" s="27"/>
      <c r="G1052" s="23"/>
      <c r="H1052" s="23"/>
      <c r="I1052" s="23"/>
      <c r="J1052" s="23"/>
      <c r="K1052" s="23"/>
      <c r="L1052" s="23"/>
      <c r="M1052" s="23"/>
      <c r="N1052" s="23"/>
      <c r="O1052" s="28"/>
      <c r="P1052" s="23"/>
      <c r="Q1052" s="29"/>
      <c r="R1052" s="23"/>
      <c r="S1052" s="30"/>
      <c r="T1052" s="30"/>
    </row>
    <row r="1053" spans="1:20" x14ac:dyDescent="0.2">
      <c r="A1053" s="23"/>
      <c r="B1053" s="24"/>
      <c r="C1053" s="24"/>
      <c r="D1053" s="25"/>
      <c r="E1053" s="26"/>
      <c r="F1053" s="27"/>
      <c r="G1053" s="23"/>
      <c r="H1053" s="23"/>
      <c r="I1053" s="23"/>
      <c r="J1053" s="23"/>
      <c r="K1053" s="23"/>
      <c r="L1053" s="23"/>
      <c r="M1053" s="23"/>
      <c r="N1053" s="23"/>
      <c r="O1053" s="28"/>
      <c r="P1053" s="23"/>
      <c r="Q1053" s="29"/>
      <c r="R1053" s="23"/>
      <c r="S1053" s="30"/>
      <c r="T1053" s="30"/>
    </row>
    <row r="1054" spans="1:20" x14ac:dyDescent="0.2">
      <c r="A1054" s="23"/>
      <c r="B1054" s="24"/>
      <c r="C1054" s="24"/>
      <c r="D1054" s="25"/>
      <c r="E1054" s="26"/>
      <c r="F1054" s="27"/>
      <c r="G1054" s="23"/>
      <c r="H1054" s="23"/>
      <c r="I1054" s="23"/>
      <c r="J1054" s="23"/>
      <c r="K1054" s="23"/>
      <c r="L1054" s="23"/>
      <c r="M1054" s="23"/>
      <c r="N1054" s="23"/>
      <c r="O1054" s="28"/>
      <c r="P1054" s="23"/>
      <c r="Q1054" s="29"/>
      <c r="R1054" s="23"/>
      <c r="S1054" s="30"/>
      <c r="T1054" s="30"/>
    </row>
    <row r="1055" spans="1:20" x14ac:dyDescent="0.2">
      <c r="A1055" s="23"/>
      <c r="B1055" s="24"/>
      <c r="C1055" s="24"/>
      <c r="D1055" s="25"/>
      <c r="E1055" s="26"/>
      <c r="F1055" s="27"/>
      <c r="G1055" s="23"/>
      <c r="H1055" s="23"/>
      <c r="I1055" s="23"/>
      <c r="J1055" s="23"/>
      <c r="K1055" s="23"/>
      <c r="L1055" s="23"/>
      <c r="M1055" s="23"/>
      <c r="N1055" s="23"/>
      <c r="O1055" s="28"/>
      <c r="P1055" s="23"/>
      <c r="Q1055" s="29"/>
      <c r="R1055" s="23"/>
      <c r="S1055" s="30"/>
      <c r="T1055" s="30"/>
    </row>
    <row r="1056" spans="1:20" x14ac:dyDescent="0.2">
      <c r="A1056" s="23"/>
      <c r="B1056" s="24"/>
      <c r="C1056" s="24"/>
      <c r="D1056" s="25"/>
      <c r="E1056" s="26"/>
      <c r="F1056" s="27"/>
      <c r="G1056" s="23"/>
      <c r="H1056" s="23"/>
      <c r="I1056" s="23"/>
      <c r="J1056" s="23"/>
      <c r="K1056" s="23"/>
      <c r="L1056" s="23"/>
      <c r="M1056" s="23"/>
      <c r="N1056" s="23"/>
      <c r="O1056" s="28"/>
      <c r="P1056" s="23"/>
      <c r="Q1056" s="29"/>
      <c r="R1056" s="23"/>
      <c r="S1056" s="30"/>
      <c r="T1056" s="30"/>
    </row>
    <row r="1057" spans="1:20" x14ac:dyDescent="0.2">
      <c r="A1057" s="23"/>
      <c r="B1057" s="24"/>
      <c r="C1057" s="24"/>
      <c r="D1057" s="25"/>
      <c r="E1057" s="26"/>
      <c r="F1057" s="27"/>
      <c r="G1057" s="23"/>
      <c r="H1057" s="23"/>
      <c r="I1057" s="23"/>
      <c r="J1057" s="23"/>
      <c r="K1057" s="23"/>
      <c r="L1057" s="23"/>
      <c r="M1057" s="23"/>
      <c r="N1057" s="23"/>
      <c r="O1057" s="28"/>
      <c r="P1057" s="23"/>
      <c r="Q1057" s="29"/>
      <c r="R1057" s="23"/>
      <c r="S1057" s="30"/>
      <c r="T1057" s="30"/>
    </row>
    <row r="1058" spans="1:20" x14ac:dyDescent="0.2">
      <c r="A1058" s="23"/>
      <c r="B1058" s="24"/>
      <c r="C1058" s="24"/>
      <c r="D1058" s="25"/>
      <c r="E1058" s="26"/>
      <c r="F1058" s="27"/>
      <c r="G1058" s="23"/>
      <c r="H1058" s="23"/>
      <c r="I1058" s="23"/>
      <c r="J1058" s="23"/>
      <c r="K1058" s="23"/>
      <c r="L1058" s="23"/>
      <c r="M1058" s="23"/>
      <c r="N1058" s="23"/>
      <c r="O1058" s="28"/>
      <c r="P1058" s="23"/>
      <c r="Q1058" s="29"/>
      <c r="R1058" s="23"/>
      <c r="S1058" s="30"/>
      <c r="T1058" s="30"/>
    </row>
    <row r="1059" spans="1:20" x14ac:dyDescent="0.2">
      <c r="A1059" s="23"/>
      <c r="B1059" s="24"/>
      <c r="C1059" s="24"/>
      <c r="D1059" s="25"/>
      <c r="E1059" s="26"/>
      <c r="F1059" s="27"/>
      <c r="G1059" s="23"/>
      <c r="H1059" s="23"/>
      <c r="I1059" s="23"/>
      <c r="J1059" s="23"/>
      <c r="K1059" s="23"/>
      <c r="L1059" s="23"/>
      <c r="M1059" s="23"/>
      <c r="N1059" s="23"/>
      <c r="O1059" s="28"/>
      <c r="P1059" s="23"/>
      <c r="Q1059" s="29"/>
      <c r="R1059" s="23"/>
      <c r="S1059" s="30"/>
      <c r="T1059" s="30"/>
    </row>
    <row r="1060" spans="1:20" x14ac:dyDescent="0.2">
      <c r="A1060" s="23"/>
      <c r="B1060" s="24"/>
      <c r="C1060" s="24"/>
      <c r="D1060" s="25"/>
      <c r="E1060" s="26"/>
      <c r="F1060" s="27"/>
      <c r="G1060" s="23"/>
      <c r="H1060" s="23"/>
      <c r="I1060" s="23"/>
      <c r="J1060" s="23"/>
      <c r="K1060" s="23"/>
      <c r="L1060" s="23"/>
      <c r="M1060" s="23"/>
      <c r="N1060" s="23"/>
      <c r="O1060" s="28"/>
      <c r="P1060" s="23"/>
      <c r="Q1060" s="29"/>
      <c r="R1060" s="23"/>
      <c r="S1060" s="30"/>
      <c r="T1060" s="30"/>
    </row>
    <row r="1061" spans="1:20" x14ac:dyDescent="0.2">
      <c r="A1061" s="23"/>
      <c r="B1061" s="24"/>
      <c r="C1061" s="24"/>
      <c r="D1061" s="25"/>
      <c r="E1061" s="26"/>
      <c r="F1061" s="27"/>
      <c r="G1061" s="23"/>
      <c r="H1061" s="23"/>
      <c r="I1061" s="23"/>
      <c r="J1061" s="23"/>
      <c r="K1061" s="23"/>
      <c r="L1061" s="23"/>
      <c r="M1061" s="23"/>
      <c r="N1061" s="23"/>
      <c r="O1061" s="28"/>
      <c r="P1061" s="23"/>
      <c r="Q1061" s="29"/>
      <c r="R1061" s="23"/>
      <c r="S1061" s="30"/>
      <c r="T1061" s="30"/>
    </row>
    <row r="1062" spans="1:20" x14ac:dyDescent="0.2">
      <c r="A1062" s="23"/>
      <c r="B1062" s="24"/>
      <c r="C1062" s="24"/>
      <c r="D1062" s="25"/>
      <c r="E1062" s="26"/>
      <c r="F1062" s="27"/>
      <c r="G1062" s="23"/>
      <c r="H1062" s="23"/>
      <c r="I1062" s="23"/>
      <c r="J1062" s="23"/>
      <c r="K1062" s="23"/>
      <c r="L1062" s="23"/>
      <c r="M1062" s="23"/>
      <c r="N1062" s="23"/>
      <c r="O1062" s="28"/>
      <c r="P1062" s="23"/>
      <c r="Q1062" s="29"/>
      <c r="R1062" s="23"/>
      <c r="S1062" s="30"/>
      <c r="T1062" s="30"/>
    </row>
    <row r="1063" spans="1:20" x14ac:dyDescent="0.2">
      <c r="A1063" s="23"/>
      <c r="B1063" s="24"/>
      <c r="C1063" s="24"/>
      <c r="D1063" s="25"/>
      <c r="E1063" s="26"/>
      <c r="F1063" s="27"/>
      <c r="G1063" s="23"/>
      <c r="H1063" s="23"/>
      <c r="I1063" s="23"/>
      <c r="J1063" s="23"/>
      <c r="K1063" s="23"/>
      <c r="L1063" s="23"/>
      <c r="M1063" s="23"/>
      <c r="N1063" s="23"/>
      <c r="O1063" s="28"/>
      <c r="P1063" s="23"/>
      <c r="Q1063" s="29"/>
      <c r="R1063" s="23"/>
      <c r="S1063" s="30"/>
      <c r="T1063" s="30"/>
    </row>
    <row r="1064" spans="1:20" x14ac:dyDescent="0.2">
      <c r="A1064" s="23"/>
      <c r="B1064" s="24"/>
      <c r="C1064" s="24"/>
      <c r="D1064" s="25"/>
      <c r="E1064" s="26"/>
      <c r="F1064" s="27"/>
      <c r="G1064" s="23"/>
      <c r="H1064" s="23"/>
      <c r="I1064" s="23"/>
      <c r="J1064" s="23"/>
      <c r="K1064" s="23"/>
      <c r="L1064" s="23"/>
      <c r="M1064" s="23"/>
      <c r="N1064" s="23"/>
      <c r="O1064" s="28"/>
      <c r="P1064" s="23"/>
      <c r="Q1064" s="29"/>
      <c r="R1064" s="23"/>
      <c r="S1064" s="30"/>
      <c r="T1064" s="30"/>
    </row>
    <row r="1065" spans="1:20" x14ac:dyDescent="0.2">
      <c r="A1065" s="23"/>
      <c r="B1065" s="24"/>
      <c r="C1065" s="24"/>
      <c r="D1065" s="25"/>
      <c r="E1065" s="26"/>
      <c r="F1065" s="27"/>
      <c r="G1065" s="23"/>
      <c r="H1065" s="23"/>
      <c r="I1065" s="23"/>
      <c r="J1065" s="23"/>
      <c r="K1065" s="23"/>
      <c r="L1065" s="23"/>
      <c r="M1065" s="23"/>
      <c r="N1065" s="23"/>
      <c r="O1065" s="28"/>
      <c r="P1065" s="23"/>
      <c r="Q1065" s="29"/>
      <c r="R1065" s="23"/>
      <c r="S1065" s="30"/>
      <c r="T1065" s="30"/>
    </row>
    <row r="1066" spans="1:20" x14ac:dyDescent="0.2">
      <c r="A1066" s="23"/>
      <c r="B1066" s="24"/>
      <c r="C1066" s="24"/>
      <c r="D1066" s="25"/>
      <c r="E1066" s="26"/>
      <c r="F1066" s="27"/>
      <c r="G1066" s="23"/>
      <c r="H1066" s="23"/>
      <c r="I1066" s="23"/>
      <c r="J1066" s="23"/>
      <c r="K1066" s="23"/>
      <c r="L1066" s="23"/>
      <c r="M1066" s="23"/>
      <c r="N1066" s="23"/>
      <c r="O1066" s="28"/>
      <c r="P1066" s="23"/>
      <c r="Q1066" s="29"/>
      <c r="R1066" s="23"/>
      <c r="S1066" s="30"/>
      <c r="T1066" s="30"/>
    </row>
    <row r="1067" spans="1:20" x14ac:dyDescent="0.2">
      <c r="A1067" s="23"/>
      <c r="B1067" s="24"/>
      <c r="C1067" s="24"/>
      <c r="D1067" s="25"/>
      <c r="E1067" s="26"/>
      <c r="F1067" s="27"/>
      <c r="G1067" s="23"/>
      <c r="H1067" s="23"/>
      <c r="I1067" s="23"/>
      <c r="J1067" s="23"/>
      <c r="K1067" s="23"/>
      <c r="L1067" s="23"/>
      <c r="M1067" s="23"/>
      <c r="N1067" s="23"/>
      <c r="O1067" s="28"/>
      <c r="P1067" s="23"/>
      <c r="Q1067" s="29"/>
      <c r="R1067" s="23"/>
      <c r="S1067" s="30"/>
      <c r="T1067" s="30"/>
    </row>
    <row r="1068" spans="1:20" x14ac:dyDescent="0.2">
      <c r="A1068" s="23"/>
      <c r="B1068" s="24"/>
      <c r="C1068" s="24"/>
      <c r="D1068" s="25"/>
      <c r="E1068" s="26"/>
      <c r="F1068" s="27"/>
      <c r="G1068" s="23"/>
      <c r="H1068" s="23"/>
      <c r="I1068" s="23"/>
      <c r="J1068" s="23"/>
      <c r="K1068" s="23"/>
      <c r="L1068" s="23"/>
      <c r="M1068" s="23"/>
      <c r="N1068" s="23"/>
      <c r="O1068" s="28"/>
      <c r="P1068" s="23"/>
      <c r="Q1068" s="29"/>
      <c r="R1068" s="23"/>
      <c r="S1068" s="30"/>
      <c r="T1068" s="30"/>
    </row>
    <row r="1069" spans="1:20" x14ac:dyDescent="0.2">
      <c r="A1069" s="23"/>
      <c r="B1069" s="24"/>
      <c r="C1069" s="24"/>
      <c r="D1069" s="25"/>
      <c r="E1069" s="26"/>
      <c r="F1069" s="27"/>
      <c r="G1069" s="23"/>
      <c r="H1069" s="23"/>
      <c r="I1069" s="23"/>
      <c r="J1069" s="23"/>
      <c r="K1069" s="23"/>
      <c r="L1069" s="23"/>
      <c r="M1069" s="23"/>
      <c r="N1069" s="23"/>
      <c r="O1069" s="28"/>
      <c r="P1069" s="23"/>
      <c r="Q1069" s="29"/>
      <c r="R1069" s="23"/>
      <c r="S1069" s="30"/>
      <c r="T1069" s="30"/>
    </row>
    <row r="1070" spans="1:20" x14ac:dyDescent="0.2">
      <c r="A1070" s="23"/>
      <c r="B1070" s="24"/>
      <c r="C1070" s="24"/>
      <c r="D1070" s="25"/>
      <c r="E1070" s="26"/>
      <c r="F1070" s="27"/>
      <c r="G1070" s="23"/>
      <c r="H1070" s="23"/>
      <c r="I1070" s="23"/>
      <c r="J1070" s="23"/>
      <c r="K1070" s="23"/>
      <c r="L1070" s="23"/>
      <c r="M1070" s="23"/>
      <c r="N1070" s="23"/>
      <c r="O1070" s="28"/>
      <c r="P1070" s="23"/>
      <c r="Q1070" s="29"/>
      <c r="R1070" s="23"/>
      <c r="S1070" s="30"/>
      <c r="T1070" s="30"/>
    </row>
    <row r="1071" spans="1:20" x14ac:dyDescent="0.2">
      <c r="A1071" s="23"/>
      <c r="B1071" s="24"/>
      <c r="C1071" s="24"/>
      <c r="D1071" s="25"/>
      <c r="E1071" s="26"/>
      <c r="F1071" s="27"/>
      <c r="G1071" s="23"/>
      <c r="H1071" s="23"/>
      <c r="I1071" s="23"/>
      <c r="J1071" s="23"/>
      <c r="K1071" s="23"/>
      <c r="L1071" s="23"/>
      <c r="M1071" s="23"/>
      <c r="N1071" s="23"/>
      <c r="O1071" s="28"/>
      <c r="P1071" s="23"/>
      <c r="Q1071" s="29"/>
      <c r="R1071" s="23"/>
      <c r="S1071" s="30"/>
      <c r="T1071" s="30"/>
    </row>
    <row r="1072" spans="1:20" x14ac:dyDescent="0.2">
      <c r="A1072" s="23"/>
      <c r="B1072" s="24"/>
      <c r="C1072" s="24"/>
      <c r="D1072" s="25"/>
      <c r="E1072" s="26"/>
      <c r="F1072" s="27"/>
      <c r="G1072" s="23"/>
      <c r="H1072" s="23"/>
      <c r="I1072" s="23"/>
      <c r="J1072" s="23"/>
      <c r="K1072" s="23"/>
      <c r="L1072" s="23"/>
      <c r="M1072" s="23"/>
      <c r="N1072" s="23"/>
      <c r="O1072" s="28"/>
      <c r="P1072" s="23"/>
      <c r="Q1072" s="29"/>
      <c r="R1072" s="23"/>
      <c r="S1072" s="30"/>
      <c r="T1072" s="30"/>
    </row>
    <row r="1073" spans="1:20" x14ac:dyDescent="0.2">
      <c r="A1073" s="23"/>
      <c r="B1073" s="24"/>
      <c r="C1073" s="24"/>
      <c r="D1073" s="25"/>
      <c r="E1073" s="26"/>
      <c r="F1073" s="27"/>
      <c r="G1073" s="23"/>
      <c r="H1073" s="23"/>
      <c r="I1073" s="23"/>
      <c r="J1073" s="23"/>
      <c r="K1073" s="23"/>
      <c r="L1073" s="23"/>
      <c r="M1073" s="23"/>
      <c r="N1073" s="23"/>
      <c r="O1073" s="28"/>
      <c r="P1073" s="23"/>
      <c r="Q1073" s="29"/>
      <c r="R1073" s="23"/>
      <c r="S1073" s="30"/>
      <c r="T1073" s="30"/>
    </row>
    <row r="1074" spans="1:20" x14ac:dyDescent="0.2">
      <c r="A1074" s="23"/>
      <c r="B1074" s="24"/>
      <c r="C1074" s="24"/>
      <c r="D1074" s="25"/>
      <c r="E1074" s="26"/>
      <c r="F1074" s="27"/>
      <c r="G1074" s="23"/>
      <c r="H1074" s="23"/>
      <c r="I1074" s="23"/>
      <c r="J1074" s="23"/>
      <c r="K1074" s="23"/>
      <c r="L1074" s="23"/>
      <c r="M1074" s="23"/>
      <c r="N1074" s="23"/>
      <c r="O1074" s="28"/>
      <c r="P1074" s="23"/>
      <c r="Q1074" s="29"/>
      <c r="R1074" s="23"/>
      <c r="S1074" s="30"/>
      <c r="T1074" s="30"/>
    </row>
    <row r="1075" spans="1:20" x14ac:dyDescent="0.2">
      <c r="A1075" s="23"/>
      <c r="B1075" s="24"/>
      <c r="C1075" s="24"/>
      <c r="D1075" s="25"/>
      <c r="E1075" s="26"/>
      <c r="F1075" s="27"/>
      <c r="G1075" s="23"/>
      <c r="H1075" s="23"/>
      <c r="I1075" s="23"/>
      <c r="J1075" s="23"/>
      <c r="K1075" s="23"/>
      <c r="L1075" s="23"/>
      <c r="M1075" s="23"/>
      <c r="N1075" s="23"/>
      <c r="O1075" s="28"/>
      <c r="P1075" s="23"/>
      <c r="Q1075" s="29"/>
      <c r="R1075" s="23"/>
      <c r="S1075" s="30"/>
      <c r="T1075" s="30"/>
    </row>
    <row r="1076" spans="1:20" x14ac:dyDescent="0.2">
      <c r="A1076" s="23"/>
      <c r="B1076" s="24"/>
      <c r="C1076" s="24"/>
      <c r="D1076" s="25"/>
      <c r="E1076" s="26"/>
      <c r="F1076" s="27"/>
      <c r="G1076" s="23"/>
      <c r="H1076" s="23"/>
      <c r="I1076" s="23"/>
      <c r="J1076" s="23"/>
      <c r="K1076" s="23"/>
      <c r="L1076" s="23"/>
      <c r="M1076" s="23"/>
      <c r="N1076" s="23"/>
      <c r="O1076" s="28"/>
      <c r="P1076" s="23"/>
      <c r="Q1076" s="29"/>
      <c r="R1076" s="23"/>
      <c r="S1076" s="30"/>
      <c r="T1076" s="30"/>
    </row>
    <row r="1077" spans="1:20" x14ac:dyDescent="0.2">
      <c r="A1077" s="23"/>
      <c r="B1077" s="24"/>
      <c r="C1077" s="24"/>
      <c r="D1077" s="25"/>
      <c r="E1077" s="26"/>
      <c r="F1077" s="27"/>
      <c r="G1077" s="23"/>
      <c r="H1077" s="23"/>
      <c r="I1077" s="23"/>
      <c r="J1077" s="23"/>
      <c r="K1077" s="23"/>
      <c r="L1077" s="23"/>
      <c r="M1077" s="23"/>
      <c r="N1077" s="23"/>
      <c r="O1077" s="28"/>
      <c r="P1077" s="23"/>
      <c r="Q1077" s="29"/>
      <c r="R1077" s="23"/>
      <c r="S1077" s="30"/>
      <c r="T1077" s="30"/>
    </row>
    <row r="1078" spans="1:20" x14ac:dyDescent="0.2">
      <c r="A1078" s="23"/>
      <c r="B1078" s="24"/>
      <c r="C1078" s="24"/>
      <c r="D1078" s="25"/>
      <c r="E1078" s="26"/>
      <c r="F1078" s="27"/>
      <c r="G1078" s="23"/>
      <c r="H1078" s="23"/>
      <c r="I1078" s="23"/>
      <c r="J1078" s="23"/>
      <c r="K1078" s="23"/>
      <c r="L1078" s="23"/>
      <c r="M1078" s="23"/>
      <c r="N1078" s="23"/>
      <c r="O1078" s="28"/>
      <c r="P1078" s="23"/>
      <c r="Q1078" s="29"/>
      <c r="R1078" s="23"/>
      <c r="S1078" s="30"/>
      <c r="T1078" s="30"/>
    </row>
    <row r="1079" spans="1:20" x14ac:dyDescent="0.2">
      <c r="A1079" s="23"/>
      <c r="B1079" s="24"/>
      <c r="C1079" s="24"/>
      <c r="D1079" s="25"/>
      <c r="E1079" s="26"/>
      <c r="F1079" s="27"/>
      <c r="G1079" s="23"/>
      <c r="H1079" s="23"/>
      <c r="I1079" s="23"/>
      <c r="J1079" s="23"/>
      <c r="K1079" s="23"/>
      <c r="L1079" s="23"/>
      <c r="M1079" s="23"/>
      <c r="N1079" s="23"/>
      <c r="O1079" s="28"/>
      <c r="P1079" s="23"/>
      <c r="Q1079" s="29"/>
      <c r="R1079" s="23"/>
      <c r="S1079" s="30"/>
      <c r="T1079" s="30"/>
    </row>
    <row r="1080" spans="1:20" x14ac:dyDescent="0.2">
      <c r="A1080" s="23"/>
      <c r="B1080" s="24"/>
      <c r="C1080" s="24"/>
      <c r="D1080" s="25"/>
      <c r="E1080" s="26"/>
      <c r="F1080" s="27"/>
      <c r="G1080" s="23"/>
      <c r="H1080" s="23"/>
      <c r="I1080" s="23"/>
      <c r="J1080" s="23"/>
      <c r="K1080" s="23"/>
      <c r="L1080" s="23"/>
      <c r="M1080" s="23"/>
      <c r="N1080" s="23"/>
      <c r="O1080" s="28"/>
      <c r="P1080" s="23"/>
      <c r="Q1080" s="29"/>
      <c r="R1080" s="23"/>
      <c r="S1080" s="30"/>
      <c r="T1080" s="30"/>
    </row>
    <row r="1081" spans="1:20" x14ac:dyDescent="0.2">
      <c r="A1081" s="23"/>
      <c r="B1081" s="24"/>
      <c r="C1081" s="24"/>
      <c r="D1081" s="25"/>
      <c r="E1081" s="26"/>
      <c r="F1081" s="27"/>
      <c r="G1081" s="23"/>
      <c r="H1081" s="23"/>
      <c r="I1081" s="23"/>
      <c r="J1081" s="23"/>
      <c r="K1081" s="23"/>
      <c r="L1081" s="23"/>
      <c r="M1081" s="23"/>
      <c r="N1081" s="23"/>
      <c r="O1081" s="28"/>
      <c r="P1081" s="23"/>
      <c r="Q1081" s="29"/>
      <c r="R1081" s="23"/>
      <c r="S1081" s="30"/>
      <c r="T1081" s="30"/>
    </row>
    <row r="1082" spans="1:20" x14ac:dyDescent="0.2">
      <c r="A1082" s="23"/>
      <c r="B1082" s="24"/>
      <c r="C1082" s="24"/>
      <c r="D1082" s="25"/>
      <c r="E1082" s="26"/>
      <c r="F1082" s="27"/>
      <c r="G1082" s="23"/>
      <c r="H1082" s="23"/>
      <c r="I1082" s="23"/>
      <c r="J1082" s="23"/>
      <c r="K1082" s="23"/>
      <c r="L1082" s="23"/>
      <c r="M1082" s="23"/>
      <c r="N1082" s="23"/>
      <c r="O1082" s="28"/>
      <c r="P1082" s="23"/>
      <c r="Q1082" s="29"/>
      <c r="R1082" s="23"/>
      <c r="S1082" s="30"/>
      <c r="T1082" s="30"/>
    </row>
    <row r="1083" spans="1:20" x14ac:dyDescent="0.2">
      <c r="A1083" s="23"/>
      <c r="B1083" s="24"/>
      <c r="C1083" s="24"/>
      <c r="D1083" s="25"/>
      <c r="E1083" s="26"/>
      <c r="F1083" s="27"/>
      <c r="G1083" s="23"/>
      <c r="H1083" s="23"/>
      <c r="I1083" s="23"/>
      <c r="J1083" s="23"/>
      <c r="K1083" s="23"/>
      <c r="L1083" s="23"/>
      <c r="M1083" s="23"/>
      <c r="N1083" s="23"/>
      <c r="O1083" s="28"/>
      <c r="P1083" s="23"/>
      <c r="Q1083" s="29"/>
      <c r="R1083" s="23"/>
      <c r="S1083" s="30"/>
      <c r="T1083" s="30"/>
    </row>
    <row r="1084" spans="1:20" x14ac:dyDescent="0.2">
      <c r="A1084" s="23"/>
      <c r="B1084" s="24"/>
      <c r="C1084" s="24"/>
      <c r="D1084" s="25"/>
      <c r="E1084" s="26"/>
      <c r="F1084" s="27"/>
      <c r="G1084" s="23"/>
      <c r="H1084" s="23"/>
      <c r="I1084" s="23"/>
      <c r="J1084" s="23"/>
      <c r="K1084" s="23"/>
      <c r="L1084" s="23"/>
      <c r="M1084" s="23"/>
      <c r="N1084" s="23"/>
      <c r="O1084" s="28"/>
      <c r="P1084" s="23"/>
      <c r="Q1084" s="29"/>
      <c r="R1084" s="23"/>
      <c r="S1084" s="30"/>
      <c r="T1084" s="30"/>
    </row>
    <row r="1085" spans="1:20" x14ac:dyDescent="0.2">
      <c r="A1085" s="23"/>
      <c r="B1085" s="24"/>
      <c r="C1085" s="24"/>
      <c r="D1085" s="25"/>
      <c r="E1085" s="26"/>
      <c r="F1085" s="27"/>
      <c r="G1085" s="23"/>
      <c r="H1085" s="23"/>
      <c r="I1085" s="23"/>
      <c r="J1085" s="23"/>
      <c r="K1085" s="23"/>
      <c r="L1085" s="23"/>
      <c r="M1085" s="23"/>
      <c r="N1085" s="23"/>
      <c r="O1085" s="28"/>
      <c r="P1085" s="23"/>
      <c r="Q1085" s="29"/>
      <c r="R1085" s="23"/>
      <c r="S1085" s="30"/>
      <c r="T1085" s="30"/>
    </row>
    <row r="1086" spans="1:20" x14ac:dyDescent="0.2">
      <c r="A1086" s="23"/>
      <c r="B1086" s="24"/>
      <c r="C1086" s="24"/>
      <c r="D1086" s="25"/>
      <c r="E1086" s="26"/>
      <c r="F1086" s="27"/>
      <c r="G1086" s="23"/>
      <c r="H1086" s="23"/>
      <c r="I1086" s="23"/>
      <c r="J1086" s="23"/>
      <c r="K1086" s="23"/>
      <c r="L1086" s="23"/>
      <c r="M1086" s="23"/>
      <c r="N1086" s="23"/>
      <c r="O1086" s="28"/>
      <c r="P1086" s="23"/>
      <c r="Q1086" s="29"/>
      <c r="R1086" s="23"/>
      <c r="S1086" s="30"/>
      <c r="T1086" s="30"/>
    </row>
    <row r="1087" spans="1:20" x14ac:dyDescent="0.2">
      <c r="A1087" s="23"/>
      <c r="B1087" s="24"/>
      <c r="C1087" s="24"/>
      <c r="D1087" s="25"/>
      <c r="E1087" s="26"/>
      <c r="F1087" s="27"/>
      <c r="G1087" s="23"/>
      <c r="H1087" s="23"/>
      <c r="I1087" s="23"/>
      <c r="J1087" s="23"/>
      <c r="K1087" s="23"/>
      <c r="L1087" s="23"/>
      <c r="M1087" s="23"/>
      <c r="N1087" s="23"/>
      <c r="O1087" s="28"/>
      <c r="P1087" s="23"/>
      <c r="Q1087" s="29"/>
      <c r="R1087" s="23"/>
      <c r="S1087" s="30"/>
      <c r="T1087" s="30"/>
    </row>
    <row r="1088" spans="1:20" x14ac:dyDescent="0.2">
      <c r="A1088" s="23"/>
      <c r="B1088" s="24"/>
      <c r="C1088" s="24"/>
      <c r="D1088" s="25"/>
      <c r="E1088" s="26"/>
      <c r="F1088" s="27"/>
      <c r="G1088" s="23"/>
      <c r="H1088" s="23"/>
      <c r="I1088" s="23"/>
      <c r="J1088" s="23"/>
      <c r="K1088" s="23"/>
      <c r="L1088" s="23"/>
      <c r="M1088" s="23"/>
      <c r="N1088" s="23"/>
      <c r="O1088" s="28"/>
      <c r="P1088" s="23"/>
      <c r="Q1088" s="29"/>
      <c r="R1088" s="23"/>
      <c r="S1088" s="30"/>
      <c r="T1088" s="30"/>
    </row>
    <row r="1089" spans="1:20" x14ac:dyDescent="0.2">
      <c r="A1089" s="23"/>
      <c r="B1089" s="24"/>
      <c r="C1089" s="24"/>
      <c r="D1089" s="25"/>
      <c r="E1089" s="26"/>
      <c r="F1089" s="27"/>
      <c r="G1089" s="23"/>
      <c r="H1089" s="23"/>
      <c r="I1089" s="23"/>
      <c r="J1089" s="23"/>
      <c r="K1089" s="23"/>
      <c r="L1089" s="23"/>
      <c r="M1089" s="23"/>
      <c r="N1089" s="23"/>
      <c r="O1089" s="28"/>
      <c r="P1089" s="23"/>
      <c r="Q1089" s="29"/>
      <c r="R1089" s="23"/>
      <c r="S1089" s="30"/>
      <c r="T1089" s="30"/>
    </row>
    <row r="1090" spans="1:20" x14ac:dyDescent="0.2">
      <c r="A1090" s="23"/>
      <c r="B1090" s="24"/>
      <c r="C1090" s="24"/>
      <c r="D1090" s="25"/>
      <c r="E1090" s="26"/>
      <c r="F1090" s="27"/>
      <c r="G1090" s="23"/>
      <c r="H1090" s="23"/>
      <c r="I1090" s="23"/>
      <c r="J1090" s="23"/>
      <c r="K1090" s="23"/>
      <c r="L1090" s="23"/>
      <c r="M1090" s="23"/>
      <c r="N1090" s="23"/>
      <c r="O1090" s="28"/>
      <c r="P1090" s="23"/>
      <c r="Q1090" s="29"/>
      <c r="R1090" s="23"/>
      <c r="S1090" s="30"/>
      <c r="T1090" s="30"/>
    </row>
    <row r="1091" spans="1:20" x14ac:dyDescent="0.2">
      <c r="A1091" s="23"/>
      <c r="B1091" s="24"/>
      <c r="C1091" s="24"/>
      <c r="D1091" s="25"/>
      <c r="E1091" s="26"/>
      <c r="F1091" s="27"/>
      <c r="G1091" s="23"/>
      <c r="H1091" s="23"/>
      <c r="I1091" s="23"/>
      <c r="J1091" s="23"/>
      <c r="K1091" s="23"/>
      <c r="L1091" s="23"/>
      <c r="M1091" s="23"/>
      <c r="N1091" s="23"/>
      <c r="O1091" s="28"/>
      <c r="P1091" s="23"/>
      <c r="Q1091" s="29"/>
      <c r="R1091" s="23"/>
      <c r="S1091" s="30"/>
      <c r="T1091" s="30"/>
    </row>
    <row r="1092" spans="1:20" x14ac:dyDescent="0.2">
      <c r="A1092" s="23"/>
      <c r="B1092" s="24"/>
      <c r="C1092" s="24"/>
      <c r="D1092" s="25"/>
      <c r="E1092" s="26"/>
      <c r="F1092" s="27"/>
      <c r="G1092" s="23"/>
      <c r="H1092" s="23"/>
      <c r="I1092" s="23"/>
      <c r="J1092" s="23"/>
      <c r="K1092" s="23"/>
      <c r="L1092" s="23"/>
      <c r="M1092" s="23"/>
      <c r="N1092" s="23"/>
      <c r="O1092" s="28"/>
      <c r="P1092" s="23"/>
      <c r="Q1092" s="29"/>
      <c r="R1092" s="23"/>
      <c r="S1092" s="30"/>
      <c r="T1092" s="30"/>
    </row>
    <row r="1093" spans="1:20" x14ac:dyDescent="0.2">
      <c r="A1093" s="23"/>
      <c r="B1093" s="24"/>
      <c r="C1093" s="24"/>
      <c r="D1093" s="25"/>
      <c r="E1093" s="26"/>
      <c r="F1093" s="27"/>
      <c r="G1093" s="23"/>
      <c r="H1093" s="23"/>
      <c r="I1093" s="23"/>
      <c r="J1093" s="23"/>
      <c r="K1093" s="23"/>
      <c r="L1093" s="23"/>
      <c r="M1093" s="23"/>
      <c r="N1093" s="23"/>
      <c r="O1093" s="28"/>
      <c r="P1093" s="23"/>
      <c r="Q1093" s="29"/>
      <c r="R1093" s="23"/>
      <c r="S1093" s="30"/>
      <c r="T1093" s="30"/>
    </row>
    <row r="1094" spans="1:20" x14ac:dyDescent="0.2">
      <c r="A1094" s="23"/>
      <c r="B1094" s="24"/>
      <c r="C1094" s="24"/>
      <c r="D1094" s="25"/>
      <c r="E1094" s="26"/>
      <c r="F1094" s="27"/>
      <c r="G1094" s="23"/>
      <c r="H1094" s="23"/>
      <c r="I1094" s="23"/>
      <c r="J1094" s="23"/>
      <c r="K1094" s="23"/>
      <c r="L1094" s="23"/>
      <c r="M1094" s="23"/>
      <c r="N1094" s="23"/>
      <c r="O1094" s="28"/>
      <c r="P1094" s="23"/>
      <c r="Q1094" s="29"/>
      <c r="R1094" s="23"/>
      <c r="S1094" s="30"/>
      <c r="T1094" s="30"/>
    </row>
    <row r="1095" spans="1:20" x14ac:dyDescent="0.2">
      <c r="A1095" s="23"/>
      <c r="B1095" s="24"/>
      <c r="C1095" s="24"/>
      <c r="D1095" s="25"/>
      <c r="E1095" s="26"/>
      <c r="F1095" s="27"/>
      <c r="G1095" s="23"/>
      <c r="H1095" s="23"/>
      <c r="I1095" s="23"/>
      <c r="J1095" s="23"/>
      <c r="K1095" s="23"/>
      <c r="L1095" s="23"/>
      <c r="M1095" s="23"/>
      <c r="N1095" s="23"/>
      <c r="O1095" s="28"/>
      <c r="P1095" s="23"/>
      <c r="Q1095" s="29"/>
      <c r="R1095" s="23"/>
      <c r="S1095" s="30"/>
      <c r="T1095" s="30"/>
    </row>
    <row r="1096" spans="1:20" x14ac:dyDescent="0.2">
      <c r="A1096" s="23"/>
      <c r="B1096" s="24"/>
      <c r="C1096" s="24"/>
      <c r="D1096" s="25"/>
      <c r="E1096" s="26"/>
      <c r="F1096" s="27"/>
      <c r="G1096" s="23"/>
      <c r="H1096" s="23"/>
      <c r="I1096" s="23"/>
      <c r="J1096" s="23"/>
      <c r="K1096" s="23"/>
      <c r="L1096" s="23"/>
      <c r="M1096" s="23"/>
      <c r="N1096" s="23"/>
      <c r="O1096" s="28"/>
      <c r="P1096" s="23"/>
      <c r="Q1096" s="29"/>
      <c r="R1096" s="23"/>
      <c r="S1096" s="30"/>
      <c r="T1096" s="30"/>
    </row>
    <row r="1097" spans="1:20" x14ac:dyDescent="0.2">
      <c r="A1097" s="23"/>
      <c r="B1097" s="24"/>
      <c r="C1097" s="24"/>
      <c r="D1097" s="25"/>
      <c r="E1097" s="26"/>
      <c r="F1097" s="27"/>
      <c r="G1097" s="23"/>
      <c r="H1097" s="23"/>
      <c r="I1097" s="23"/>
      <c r="J1097" s="23"/>
      <c r="K1097" s="23"/>
      <c r="L1097" s="23"/>
      <c r="M1097" s="23"/>
      <c r="N1097" s="23"/>
      <c r="O1097" s="28"/>
      <c r="P1097" s="23"/>
      <c r="Q1097" s="29"/>
      <c r="R1097" s="23"/>
      <c r="S1097" s="30"/>
      <c r="T1097" s="30"/>
    </row>
    <row r="1098" spans="1:20" x14ac:dyDescent="0.2">
      <c r="A1098" s="23"/>
      <c r="B1098" s="24"/>
      <c r="C1098" s="24"/>
      <c r="D1098" s="25"/>
      <c r="E1098" s="26"/>
      <c r="F1098" s="27"/>
      <c r="G1098" s="23"/>
      <c r="H1098" s="23"/>
      <c r="I1098" s="23"/>
      <c r="J1098" s="23"/>
      <c r="K1098" s="23"/>
      <c r="L1098" s="23"/>
      <c r="M1098" s="23"/>
      <c r="N1098" s="23"/>
      <c r="O1098" s="28"/>
      <c r="P1098" s="23"/>
      <c r="Q1098" s="29"/>
      <c r="R1098" s="23"/>
      <c r="S1098" s="30"/>
      <c r="T1098" s="30"/>
    </row>
    <row r="1099" spans="1:20" x14ac:dyDescent="0.2">
      <c r="A1099" s="23"/>
      <c r="B1099" s="24"/>
      <c r="C1099" s="24"/>
      <c r="D1099" s="25"/>
      <c r="E1099" s="26"/>
      <c r="F1099" s="27"/>
      <c r="G1099" s="23"/>
      <c r="H1099" s="23"/>
      <c r="I1099" s="23"/>
      <c r="J1099" s="23"/>
      <c r="K1099" s="23"/>
      <c r="L1099" s="23"/>
      <c r="M1099" s="23"/>
      <c r="N1099" s="23"/>
      <c r="O1099" s="28"/>
      <c r="P1099" s="23"/>
      <c r="Q1099" s="29"/>
      <c r="R1099" s="23"/>
      <c r="S1099" s="30"/>
      <c r="T1099" s="30"/>
    </row>
    <row r="1100" spans="1:20" x14ac:dyDescent="0.2">
      <c r="A1100" s="23"/>
      <c r="B1100" s="24"/>
      <c r="C1100" s="24"/>
      <c r="D1100" s="25"/>
      <c r="E1100" s="26"/>
      <c r="F1100" s="27"/>
      <c r="G1100" s="23"/>
      <c r="H1100" s="23"/>
      <c r="I1100" s="23"/>
      <c r="J1100" s="23"/>
      <c r="K1100" s="23"/>
      <c r="L1100" s="23"/>
      <c r="M1100" s="23"/>
      <c r="N1100" s="23"/>
      <c r="O1100" s="28"/>
      <c r="P1100" s="23"/>
      <c r="Q1100" s="29"/>
      <c r="R1100" s="23"/>
      <c r="S1100" s="30"/>
      <c r="T1100" s="30"/>
    </row>
    <row r="1101" spans="1:20" x14ac:dyDescent="0.2">
      <c r="A1101" s="23"/>
      <c r="B1101" s="24"/>
      <c r="C1101" s="24"/>
      <c r="D1101" s="25"/>
      <c r="E1101" s="26"/>
      <c r="F1101" s="27"/>
      <c r="G1101" s="23"/>
      <c r="H1101" s="23"/>
      <c r="I1101" s="23"/>
      <c r="J1101" s="23"/>
      <c r="K1101" s="23"/>
      <c r="L1101" s="23"/>
      <c r="M1101" s="23"/>
      <c r="N1101" s="23"/>
      <c r="O1101" s="28"/>
      <c r="P1101" s="23"/>
      <c r="Q1101" s="29"/>
      <c r="R1101" s="23"/>
      <c r="S1101" s="30"/>
      <c r="T1101" s="30"/>
    </row>
    <row r="1102" spans="1:20" x14ac:dyDescent="0.2">
      <c r="A1102" s="23"/>
      <c r="B1102" s="24"/>
      <c r="C1102" s="24"/>
      <c r="D1102" s="25"/>
      <c r="E1102" s="26"/>
      <c r="F1102" s="27"/>
      <c r="G1102" s="23"/>
      <c r="H1102" s="23"/>
      <c r="I1102" s="23"/>
      <c r="J1102" s="23"/>
      <c r="K1102" s="23"/>
      <c r="L1102" s="23"/>
      <c r="M1102" s="23"/>
      <c r="N1102" s="23"/>
      <c r="O1102" s="28"/>
      <c r="P1102" s="23"/>
      <c r="Q1102" s="29"/>
      <c r="R1102" s="23"/>
      <c r="S1102" s="30"/>
      <c r="T1102" s="30"/>
    </row>
    <row r="1103" spans="1:20" x14ac:dyDescent="0.2">
      <c r="A1103" s="23"/>
      <c r="B1103" s="24"/>
      <c r="C1103" s="24"/>
      <c r="D1103" s="25"/>
      <c r="E1103" s="26"/>
      <c r="F1103" s="27"/>
      <c r="G1103" s="23"/>
      <c r="H1103" s="23"/>
      <c r="I1103" s="23"/>
      <c r="J1103" s="23"/>
      <c r="K1103" s="23"/>
      <c r="L1103" s="23"/>
      <c r="M1103" s="23"/>
      <c r="N1103" s="23"/>
      <c r="O1103" s="28"/>
      <c r="P1103" s="23"/>
      <c r="Q1103" s="29"/>
      <c r="R1103" s="23"/>
      <c r="S1103" s="30"/>
      <c r="T1103" s="30"/>
    </row>
    <row r="1104" spans="1:20" x14ac:dyDescent="0.2">
      <c r="A1104" s="23"/>
      <c r="B1104" s="24"/>
      <c r="C1104" s="24"/>
      <c r="D1104" s="25"/>
      <c r="E1104" s="26"/>
      <c r="F1104" s="27"/>
      <c r="G1104" s="23"/>
      <c r="H1104" s="23"/>
      <c r="I1104" s="23"/>
      <c r="J1104" s="23"/>
      <c r="K1104" s="23"/>
      <c r="L1104" s="23"/>
      <c r="M1104" s="23"/>
      <c r="N1104" s="23"/>
      <c r="O1104" s="28"/>
      <c r="P1104" s="23"/>
      <c r="Q1104" s="29"/>
      <c r="R1104" s="23"/>
      <c r="S1104" s="30"/>
      <c r="T1104" s="30"/>
    </row>
    <row r="1105" spans="1:20" x14ac:dyDescent="0.2">
      <c r="A1105" s="23"/>
      <c r="B1105" s="24"/>
      <c r="C1105" s="24"/>
      <c r="D1105" s="25"/>
      <c r="E1105" s="26"/>
      <c r="F1105" s="27"/>
      <c r="G1105" s="23"/>
      <c r="H1105" s="23"/>
      <c r="I1105" s="23"/>
      <c r="J1105" s="23"/>
      <c r="K1105" s="23"/>
      <c r="L1105" s="23"/>
      <c r="M1105" s="23"/>
      <c r="N1105" s="23"/>
      <c r="O1105" s="28"/>
      <c r="P1105" s="23"/>
      <c r="Q1105" s="29"/>
      <c r="R1105" s="23"/>
      <c r="S1105" s="30"/>
      <c r="T1105" s="30"/>
    </row>
    <row r="1106" spans="1:20" x14ac:dyDescent="0.2">
      <c r="A1106" s="23"/>
      <c r="B1106" s="24"/>
      <c r="C1106" s="24"/>
      <c r="D1106" s="25"/>
      <c r="E1106" s="26"/>
      <c r="F1106" s="27"/>
      <c r="G1106" s="23"/>
      <c r="H1106" s="23"/>
      <c r="I1106" s="23"/>
      <c r="J1106" s="23"/>
      <c r="K1106" s="23"/>
      <c r="L1106" s="23"/>
      <c r="M1106" s="23"/>
      <c r="N1106" s="23"/>
      <c r="O1106" s="28"/>
      <c r="P1106" s="23"/>
      <c r="Q1106" s="29"/>
      <c r="R1106" s="23"/>
      <c r="S1106" s="30"/>
      <c r="T1106" s="30"/>
    </row>
    <row r="1107" spans="1:20" x14ac:dyDescent="0.2">
      <c r="A1107" s="23"/>
      <c r="B1107" s="24"/>
      <c r="C1107" s="24"/>
      <c r="D1107" s="25"/>
      <c r="E1107" s="26"/>
      <c r="F1107" s="27"/>
      <c r="G1107" s="23"/>
      <c r="H1107" s="23"/>
      <c r="I1107" s="23"/>
      <c r="J1107" s="23"/>
      <c r="K1107" s="23"/>
      <c r="L1107" s="23"/>
      <c r="M1107" s="23"/>
      <c r="N1107" s="23"/>
      <c r="O1107" s="28"/>
      <c r="P1107" s="23"/>
      <c r="Q1107" s="29"/>
      <c r="R1107" s="23"/>
      <c r="S1107" s="30"/>
      <c r="T1107" s="30"/>
    </row>
    <row r="1108" spans="1:20" x14ac:dyDescent="0.2">
      <c r="A1108" s="23"/>
      <c r="B1108" s="24"/>
      <c r="C1108" s="24"/>
      <c r="D1108" s="25"/>
      <c r="E1108" s="26"/>
      <c r="F1108" s="27"/>
      <c r="G1108" s="23"/>
      <c r="H1108" s="23"/>
      <c r="I1108" s="23"/>
      <c r="J1108" s="23"/>
      <c r="K1108" s="23"/>
      <c r="L1108" s="23"/>
      <c r="M1108" s="23"/>
      <c r="N1108" s="23"/>
      <c r="O1108" s="28"/>
      <c r="P1108" s="23"/>
      <c r="Q1108" s="29"/>
      <c r="R1108" s="23"/>
      <c r="S1108" s="30"/>
      <c r="T1108" s="30"/>
    </row>
    <row r="1109" spans="1:20" x14ac:dyDescent="0.2">
      <c r="A1109" s="23"/>
      <c r="B1109" s="24"/>
      <c r="C1109" s="24"/>
      <c r="D1109" s="25"/>
      <c r="E1109" s="26"/>
      <c r="F1109" s="27"/>
      <c r="G1109" s="23"/>
      <c r="H1109" s="23"/>
      <c r="I1109" s="23"/>
      <c r="J1109" s="23"/>
      <c r="K1109" s="23"/>
      <c r="L1109" s="23"/>
      <c r="M1109" s="23"/>
      <c r="N1109" s="23"/>
      <c r="O1109" s="28"/>
      <c r="P1109" s="23"/>
      <c r="Q1109" s="29"/>
      <c r="R1109" s="23"/>
      <c r="S1109" s="30"/>
      <c r="T1109" s="30"/>
    </row>
    <row r="1110" spans="1:20" x14ac:dyDescent="0.2">
      <c r="A1110" s="23"/>
      <c r="B1110" s="24"/>
      <c r="C1110" s="24"/>
      <c r="D1110" s="25"/>
      <c r="E1110" s="26"/>
      <c r="F1110" s="27"/>
      <c r="G1110" s="23"/>
      <c r="H1110" s="23"/>
      <c r="I1110" s="23"/>
      <c r="J1110" s="23"/>
      <c r="K1110" s="23"/>
      <c r="L1110" s="23"/>
      <c r="M1110" s="23"/>
      <c r="N1110" s="23"/>
      <c r="O1110" s="28"/>
      <c r="P1110" s="23"/>
      <c r="Q1110" s="29"/>
      <c r="R1110" s="23"/>
      <c r="S1110" s="30"/>
      <c r="T1110" s="30"/>
    </row>
    <row r="1111" spans="1:20" x14ac:dyDescent="0.2">
      <c r="A1111" s="23"/>
      <c r="B1111" s="24"/>
      <c r="C1111" s="24"/>
      <c r="D1111" s="25"/>
      <c r="E1111" s="26"/>
      <c r="F1111" s="27"/>
      <c r="G1111" s="23"/>
      <c r="H1111" s="23"/>
      <c r="I1111" s="23"/>
      <c r="J1111" s="23"/>
      <c r="K1111" s="23"/>
      <c r="L1111" s="23"/>
      <c r="M1111" s="23"/>
      <c r="N1111" s="23"/>
      <c r="O1111" s="28"/>
      <c r="P1111" s="23"/>
      <c r="Q1111" s="29"/>
      <c r="R1111" s="23"/>
      <c r="S1111" s="30"/>
      <c r="T1111" s="30"/>
    </row>
    <row r="1112" spans="1:20" x14ac:dyDescent="0.2">
      <c r="A1112" s="23"/>
      <c r="B1112" s="24"/>
      <c r="C1112" s="24"/>
      <c r="D1112" s="25"/>
      <c r="E1112" s="26"/>
      <c r="F1112" s="27"/>
      <c r="G1112" s="23"/>
      <c r="H1112" s="23"/>
      <c r="I1112" s="23"/>
      <c r="J1112" s="23"/>
      <c r="K1112" s="23"/>
      <c r="L1112" s="23"/>
      <c r="M1112" s="23"/>
      <c r="N1112" s="23"/>
      <c r="O1112" s="28"/>
      <c r="P1112" s="23"/>
      <c r="Q1112" s="29"/>
      <c r="R1112" s="23"/>
      <c r="S1112" s="30"/>
      <c r="T1112" s="30"/>
    </row>
    <row r="1113" spans="1:20" x14ac:dyDescent="0.2">
      <c r="A1113" s="23"/>
      <c r="B1113" s="24"/>
      <c r="C1113" s="24"/>
      <c r="D1113" s="25"/>
      <c r="E1113" s="26"/>
      <c r="F1113" s="27"/>
      <c r="G1113" s="23"/>
      <c r="H1113" s="23"/>
      <c r="I1113" s="23"/>
      <c r="J1113" s="23"/>
      <c r="K1113" s="23"/>
      <c r="L1113" s="23"/>
      <c r="M1113" s="23"/>
      <c r="N1113" s="23"/>
      <c r="O1113" s="28"/>
      <c r="P1113" s="23"/>
      <c r="Q1113" s="29"/>
      <c r="R1113" s="23"/>
      <c r="S1113" s="30"/>
      <c r="T1113" s="30"/>
    </row>
    <row r="1114" spans="1:20" x14ac:dyDescent="0.2">
      <c r="A1114" s="23"/>
      <c r="B1114" s="24"/>
      <c r="C1114" s="24"/>
      <c r="D1114" s="25"/>
      <c r="E1114" s="26"/>
      <c r="F1114" s="27"/>
      <c r="G1114" s="23"/>
      <c r="H1114" s="23"/>
      <c r="I1114" s="23"/>
      <c r="J1114" s="23"/>
      <c r="K1114" s="23"/>
      <c r="L1114" s="23"/>
      <c r="M1114" s="23"/>
      <c r="N1114" s="23"/>
      <c r="O1114" s="28"/>
      <c r="P1114" s="23"/>
      <c r="Q1114" s="29"/>
      <c r="R1114" s="23"/>
      <c r="S1114" s="30"/>
      <c r="T1114" s="30"/>
    </row>
    <row r="1115" spans="1:20" x14ac:dyDescent="0.2">
      <c r="A1115" s="23"/>
      <c r="B1115" s="24"/>
      <c r="C1115" s="24"/>
      <c r="D1115" s="25"/>
      <c r="E1115" s="26"/>
      <c r="F1115" s="27"/>
      <c r="G1115" s="23"/>
      <c r="H1115" s="23"/>
      <c r="I1115" s="23"/>
      <c r="J1115" s="23"/>
      <c r="K1115" s="23"/>
      <c r="L1115" s="23"/>
      <c r="M1115" s="23"/>
      <c r="N1115" s="23"/>
      <c r="O1115" s="28"/>
      <c r="P1115" s="23"/>
      <c r="Q1115" s="29"/>
      <c r="R1115" s="23"/>
      <c r="S1115" s="30"/>
      <c r="T1115" s="30"/>
    </row>
    <row r="1116" spans="1:20" x14ac:dyDescent="0.2">
      <c r="A1116" s="23"/>
      <c r="B1116" s="24"/>
      <c r="C1116" s="24"/>
      <c r="D1116" s="25"/>
      <c r="E1116" s="26"/>
      <c r="F1116" s="27"/>
      <c r="G1116" s="23"/>
      <c r="H1116" s="23"/>
      <c r="I1116" s="23"/>
      <c r="J1116" s="23"/>
      <c r="K1116" s="23"/>
      <c r="L1116" s="23"/>
      <c r="M1116" s="23"/>
      <c r="N1116" s="23"/>
      <c r="O1116" s="28"/>
      <c r="P1116" s="23"/>
      <c r="Q1116" s="29"/>
      <c r="R1116" s="23"/>
      <c r="S1116" s="30"/>
      <c r="T1116" s="30"/>
    </row>
    <row r="1117" spans="1:20" x14ac:dyDescent="0.2">
      <c r="A1117" s="23"/>
      <c r="B1117" s="24"/>
      <c r="C1117" s="24"/>
      <c r="D1117" s="25"/>
      <c r="E1117" s="26"/>
      <c r="F1117" s="27"/>
      <c r="G1117" s="23"/>
      <c r="H1117" s="23"/>
      <c r="I1117" s="23"/>
      <c r="J1117" s="23"/>
      <c r="K1117" s="23"/>
      <c r="L1117" s="23"/>
      <c r="M1117" s="23"/>
      <c r="N1117" s="23"/>
      <c r="O1117" s="28"/>
      <c r="P1117" s="23"/>
      <c r="Q1117" s="29"/>
      <c r="R1117" s="23"/>
      <c r="S1117" s="30"/>
      <c r="T1117" s="30"/>
    </row>
    <row r="1118" spans="1:20" x14ac:dyDescent="0.2">
      <c r="A1118" s="23"/>
      <c r="B1118" s="24"/>
      <c r="C1118" s="24"/>
      <c r="D1118" s="25"/>
      <c r="E1118" s="26"/>
      <c r="F1118" s="27"/>
      <c r="G1118" s="23"/>
      <c r="H1118" s="23"/>
      <c r="I1118" s="23"/>
      <c r="J1118" s="23"/>
      <c r="K1118" s="23"/>
      <c r="L1118" s="23"/>
      <c r="M1118" s="23"/>
      <c r="N1118" s="23"/>
      <c r="O1118" s="28"/>
      <c r="P1118" s="23"/>
      <c r="Q1118" s="29"/>
      <c r="R1118" s="23"/>
      <c r="S1118" s="30"/>
      <c r="T1118" s="30"/>
    </row>
    <row r="1119" spans="1:20" x14ac:dyDescent="0.2">
      <c r="A1119" s="23"/>
      <c r="B1119" s="24"/>
      <c r="C1119" s="24"/>
      <c r="D1119" s="25"/>
      <c r="E1119" s="26"/>
      <c r="F1119" s="27"/>
      <c r="G1119" s="23"/>
      <c r="H1119" s="23"/>
      <c r="I1119" s="23"/>
      <c r="J1119" s="23"/>
      <c r="K1119" s="23"/>
      <c r="L1119" s="23"/>
      <c r="M1119" s="23"/>
      <c r="N1119" s="23"/>
      <c r="O1119" s="28"/>
      <c r="P1119" s="23"/>
      <c r="Q1119" s="29"/>
      <c r="R1119" s="23"/>
      <c r="S1119" s="30"/>
      <c r="T1119" s="30"/>
    </row>
    <row r="1120" spans="1:20" x14ac:dyDescent="0.2">
      <c r="A1120" s="23"/>
      <c r="B1120" s="24"/>
      <c r="C1120" s="24"/>
      <c r="D1120" s="25"/>
      <c r="E1120" s="26"/>
      <c r="F1120" s="27"/>
      <c r="G1120" s="23"/>
      <c r="H1120" s="23"/>
      <c r="I1120" s="23"/>
      <c r="J1120" s="23"/>
      <c r="K1120" s="23"/>
      <c r="L1120" s="23"/>
      <c r="M1120" s="23"/>
      <c r="N1120" s="23"/>
      <c r="O1120" s="28"/>
      <c r="P1120" s="23"/>
      <c r="Q1120" s="29"/>
      <c r="R1120" s="23"/>
      <c r="S1120" s="30"/>
      <c r="T1120" s="30"/>
    </row>
    <row r="1121" spans="1:20" x14ac:dyDescent="0.2">
      <c r="A1121" s="23"/>
      <c r="B1121" s="24"/>
      <c r="C1121" s="24"/>
      <c r="D1121" s="25"/>
      <c r="E1121" s="26"/>
      <c r="F1121" s="27"/>
      <c r="G1121" s="23"/>
      <c r="H1121" s="23"/>
      <c r="I1121" s="23"/>
      <c r="J1121" s="23"/>
      <c r="K1121" s="23"/>
      <c r="L1121" s="23"/>
      <c r="M1121" s="23"/>
      <c r="N1121" s="23"/>
      <c r="O1121" s="28"/>
      <c r="P1121" s="23"/>
      <c r="Q1121" s="29"/>
      <c r="R1121" s="23"/>
      <c r="S1121" s="30"/>
      <c r="T1121" s="30"/>
    </row>
    <row r="1122" spans="1:20" x14ac:dyDescent="0.2">
      <c r="A1122" s="23"/>
      <c r="B1122" s="24"/>
      <c r="C1122" s="24"/>
      <c r="D1122" s="25"/>
      <c r="E1122" s="26"/>
      <c r="F1122" s="27"/>
      <c r="G1122" s="23"/>
      <c r="H1122" s="23"/>
      <c r="I1122" s="23"/>
      <c r="J1122" s="23"/>
      <c r="K1122" s="23"/>
      <c r="L1122" s="23"/>
      <c r="M1122" s="23"/>
      <c r="N1122" s="23"/>
      <c r="O1122" s="28"/>
      <c r="P1122" s="23"/>
      <c r="Q1122" s="29"/>
      <c r="R1122" s="23"/>
      <c r="S1122" s="30"/>
      <c r="T1122" s="30"/>
    </row>
    <row r="1123" spans="1:20" x14ac:dyDescent="0.2">
      <c r="A1123" s="23"/>
      <c r="B1123" s="24"/>
      <c r="C1123" s="24"/>
      <c r="D1123" s="25"/>
      <c r="E1123" s="26"/>
      <c r="F1123" s="27"/>
      <c r="G1123" s="23"/>
      <c r="H1123" s="23"/>
      <c r="I1123" s="23"/>
      <c r="J1123" s="23"/>
      <c r="K1123" s="23"/>
      <c r="L1123" s="23"/>
      <c r="M1123" s="23"/>
      <c r="N1123" s="23"/>
      <c r="O1123" s="28"/>
      <c r="P1123" s="23"/>
      <c r="Q1123" s="29"/>
      <c r="R1123" s="23"/>
      <c r="S1123" s="30"/>
      <c r="T1123" s="30"/>
    </row>
    <row r="1124" spans="1:20" x14ac:dyDescent="0.2">
      <c r="A1124" s="23"/>
      <c r="B1124" s="24"/>
      <c r="C1124" s="24"/>
      <c r="D1124" s="25"/>
      <c r="E1124" s="26"/>
      <c r="F1124" s="27"/>
      <c r="G1124" s="23"/>
      <c r="H1124" s="23"/>
      <c r="I1124" s="23"/>
      <c r="J1124" s="23"/>
      <c r="K1124" s="23"/>
      <c r="L1124" s="23"/>
      <c r="M1124" s="23"/>
      <c r="N1124" s="23"/>
      <c r="O1124" s="28"/>
      <c r="P1124" s="23"/>
      <c r="Q1124" s="29"/>
      <c r="R1124" s="23"/>
      <c r="S1124" s="30"/>
      <c r="T1124" s="30"/>
    </row>
    <row r="1125" spans="1:20" x14ac:dyDescent="0.2">
      <c r="A1125" s="23"/>
      <c r="B1125" s="24"/>
      <c r="C1125" s="24"/>
      <c r="D1125" s="25"/>
      <c r="E1125" s="26"/>
      <c r="F1125" s="27"/>
      <c r="G1125" s="23"/>
      <c r="H1125" s="23"/>
      <c r="I1125" s="23"/>
      <c r="J1125" s="23"/>
      <c r="K1125" s="23"/>
      <c r="L1125" s="23"/>
      <c r="M1125" s="23"/>
      <c r="N1125" s="23"/>
      <c r="O1125" s="28"/>
      <c r="P1125" s="23"/>
      <c r="Q1125" s="29"/>
      <c r="R1125" s="23"/>
      <c r="S1125" s="30"/>
      <c r="T1125" s="30"/>
    </row>
    <row r="1126" spans="1:20" x14ac:dyDescent="0.2">
      <c r="A1126" s="23"/>
      <c r="B1126" s="24"/>
      <c r="C1126" s="24"/>
      <c r="D1126" s="25"/>
      <c r="E1126" s="26"/>
      <c r="F1126" s="27"/>
      <c r="G1126" s="23"/>
      <c r="H1126" s="23"/>
      <c r="I1126" s="23"/>
      <c r="J1126" s="23"/>
      <c r="K1126" s="23"/>
      <c r="L1126" s="23"/>
      <c r="M1126" s="23"/>
      <c r="N1126" s="23"/>
      <c r="O1126" s="28"/>
      <c r="P1126" s="23"/>
      <c r="Q1126" s="29"/>
      <c r="R1126" s="23"/>
      <c r="S1126" s="30"/>
      <c r="T1126" s="30"/>
    </row>
    <row r="1127" spans="1:20" x14ac:dyDescent="0.2">
      <c r="A1127" s="23"/>
      <c r="B1127" s="24"/>
      <c r="C1127" s="24"/>
      <c r="D1127" s="25"/>
      <c r="E1127" s="26"/>
      <c r="F1127" s="27"/>
      <c r="G1127" s="23"/>
      <c r="H1127" s="23"/>
      <c r="I1127" s="23"/>
      <c r="J1127" s="23"/>
      <c r="K1127" s="23"/>
      <c r="L1127" s="23"/>
      <c r="M1127" s="23"/>
      <c r="N1127" s="23"/>
      <c r="O1127" s="28"/>
      <c r="P1127" s="23"/>
      <c r="Q1127" s="29"/>
      <c r="R1127" s="23"/>
      <c r="S1127" s="30"/>
      <c r="T1127" s="30"/>
    </row>
    <row r="1128" spans="1:20" x14ac:dyDescent="0.2">
      <c r="A1128" s="23"/>
      <c r="B1128" s="24"/>
      <c r="C1128" s="24"/>
      <c r="D1128" s="25"/>
      <c r="E1128" s="26"/>
      <c r="F1128" s="27"/>
      <c r="G1128" s="23"/>
      <c r="H1128" s="23"/>
      <c r="I1128" s="23"/>
      <c r="J1128" s="23"/>
      <c r="K1128" s="23"/>
      <c r="L1128" s="23"/>
      <c r="M1128" s="23"/>
      <c r="N1128" s="23"/>
      <c r="O1128" s="28"/>
      <c r="P1128" s="23"/>
      <c r="Q1128" s="29"/>
      <c r="R1128" s="23"/>
      <c r="S1128" s="30"/>
      <c r="T1128" s="30"/>
    </row>
    <row r="1129" spans="1:20" x14ac:dyDescent="0.2">
      <c r="A1129" s="23"/>
      <c r="B1129" s="24"/>
      <c r="C1129" s="24"/>
      <c r="D1129" s="25"/>
      <c r="E1129" s="26"/>
      <c r="F1129" s="27"/>
      <c r="G1129" s="23"/>
      <c r="H1129" s="23"/>
      <c r="I1129" s="23"/>
      <c r="J1129" s="23"/>
      <c r="K1129" s="23"/>
      <c r="L1129" s="23"/>
      <c r="M1129" s="23"/>
      <c r="N1129" s="23"/>
      <c r="O1129" s="28"/>
      <c r="P1129" s="23"/>
      <c r="Q1129" s="29"/>
      <c r="R1129" s="23"/>
      <c r="S1129" s="30"/>
      <c r="T1129" s="30"/>
    </row>
    <row r="1130" spans="1:20" x14ac:dyDescent="0.2">
      <c r="A1130" s="23"/>
      <c r="B1130" s="24"/>
      <c r="C1130" s="24"/>
      <c r="D1130" s="25"/>
      <c r="E1130" s="26"/>
      <c r="F1130" s="27"/>
      <c r="G1130" s="23"/>
      <c r="H1130" s="23"/>
      <c r="I1130" s="23"/>
      <c r="J1130" s="23"/>
      <c r="K1130" s="23"/>
      <c r="L1130" s="23"/>
      <c r="M1130" s="23"/>
      <c r="N1130" s="23"/>
      <c r="O1130" s="28"/>
      <c r="P1130" s="23"/>
      <c r="Q1130" s="29"/>
      <c r="R1130" s="23"/>
      <c r="S1130" s="30"/>
      <c r="T1130" s="30"/>
    </row>
    <row r="1131" spans="1:20" x14ac:dyDescent="0.2">
      <c r="A1131" s="23"/>
      <c r="B1131" s="24"/>
      <c r="C1131" s="24"/>
      <c r="D1131" s="25"/>
      <c r="E1131" s="26"/>
      <c r="F1131" s="27"/>
      <c r="G1131" s="23"/>
      <c r="H1131" s="23"/>
      <c r="I1131" s="23"/>
      <c r="J1131" s="23"/>
      <c r="K1131" s="23"/>
      <c r="L1131" s="23"/>
      <c r="M1131" s="23"/>
      <c r="N1131" s="23"/>
      <c r="O1131" s="28"/>
      <c r="P1131" s="23"/>
      <c r="Q1131" s="29"/>
      <c r="R1131" s="23"/>
      <c r="S1131" s="30"/>
      <c r="T1131" s="30"/>
    </row>
    <row r="1132" spans="1:20" x14ac:dyDescent="0.2">
      <c r="A1132" s="23"/>
      <c r="B1132" s="24"/>
      <c r="C1132" s="24"/>
      <c r="D1132" s="25"/>
      <c r="E1132" s="26"/>
      <c r="F1132" s="27"/>
      <c r="G1132" s="23"/>
      <c r="H1132" s="23"/>
      <c r="I1132" s="23"/>
      <c r="J1132" s="23"/>
      <c r="K1132" s="23"/>
      <c r="L1132" s="23"/>
      <c r="M1132" s="23"/>
      <c r="N1132" s="23"/>
      <c r="O1132" s="28"/>
      <c r="P1132" s="23"/>
      <c r="Q1132" s="29"/>
      <c r="R1132" s="23"/>
      <c r="S1132" s="30"/>
      <c r="T1132" s="30"/>
    </row>
    <row r="1133" spans="1:20" x14ac:dyDescent="0.2">
      <c r="A1133" s="23"/>
      <c r="B1133" s="24"/>
      <c r="C1133" s="24"/>
      <c r="D1133" s="25"/>
      <c r="E1133" s="26"/>
      <c r="F1133" s="27"/>
      <c r="G1133" s="23"/>
      <c r="H1133" s="23"/>
      <c r="I1133" s="23"/>
      <c r="J1133" s="23"/>
      <c r="K1133" s="23"/>
      <c r="L1133" s="23"/>
      <c r="M1133" s="23"/>
      <c r="N1133" s="23"/>
      <c r="O1133" s="28"/>
      <c r="P1133" s="23"/>
      <c r="Q1133" s="29"/>
      <c r="R1133" s="23"/>
      <c r="S1133" s="30"/>
      <c r="T1133" s="30"/>
    </row>
    <row r="1134" spans="1:20" x14ac:dyDescent="0.2">
      <c r="A1134" s="23"/>
      <c r="B1134" s="24"/>
      <c r="C1134" s="24"/>
      <c r="D1134" s="25"/>
      <c r="E1134" s="26"/>
      <c r="F1134" s="27"/>
      <c r="G1134" s="23"/>
      <c r="H1134" s="23"/>
      <c r="I1134" s="23"/>
      <c r="J1134" s="23"/>
      <c r="K1134" s="23"/>
      <c r="L1134" s="23"/>
      <c r="M1134" s="23"/>
      <c r="N1134" s="23"/>
      <c r="O1134" s="28"/>
      <c r="P1134" s="23"/>
      <c r="Q1134" s="29"/>
      <c r="R1134" s="23"/>
      <c r="S1134" s="30"/>
      <c r="T1134" s="30"/>
    </row>
    <row r="1135" spans="1:20" x14ac:dyDescent="0.2">
      <c r="A1135" s="23"/>
      <c r="B1135" s="24"/>
      <c r="C1135" s="24"/>
      <c r="D1135" s="25"/>
      <c r="E1135" s="26"/>
      <c r="F1135" s="27"/>
      <c r="G1135" s="23"/>
      <c r="H1135" s="23"/>
      <c r="I1135" s="23"/>
      <c r="J1135" s="23"/>
      <c r="K1135" s="23"/>
      <c r="L1135" s="23"/>
      <c r="M1135" s="23"/>
      <c r="N1135" s="23"/>
      <c r="O1135" s="28"/>
      <c r="P1135" s="23"/>
      <c r="Q1135" s="29"/>
      <c r="R1135" s="23"/>
      <c r="S1135" s="30"/>
      <c r="T1135" s="30"/>
    </row>
    <row r="1136" spans="1:20" x14ac:dyDescent="0.2">
      <c r="A1136" s="23"/>
      <c r="B1136" s="24"/>
      <c r="C1136" s="24"/>
      <c r="D1136" s="25"/>
      <c r="E1136" s="26"/>
      <c r="F1136" s="27"/>
      <c r="G1136" s="23"/>
      <c r="H1136" s="23"/>
      <c r="I1136" s="23"/>
      <c r="J1136" s="23"/>
      <c r="K1136" s="23"/>
      <c r="L1136" s="23"/>
      <c r="M1136" s="23"/>
      <c r="N1136" s="23"/>
      <c r="O1136" s="28"/>
      <c r="P1136" s="23"/>
      <c r="Q1136" s="29"/>
      <c r="R1136" s="23"/>
      <c r="S1136" s="30"/>
      <c r="T1136" s="30"/>
    </row>
    <row r="1137" spans="1:20" x14ac:dyDescent="0.2">
      <c r="A1137" s="23"/>
      <c r="B1137" s="24"/>
      <c r="C1137" s="24"/>
      <c r="D1137" s="25"/>
      <c r="E1137" s="26"/>
      <c r="F1137" s="27"/>
      <c r="G1137" s="23"/>
      <c r="H1137" s="23"/>
      <c r="I1137" s="23"/>
      <c r="J1137" s="23"/>
      <c r="K1137" s="23"/>
      <c r="L1137" s="23"/>
      <c r="M1137" s="23"/>
      <c r="N1137" s="23"/>
      <c r="O1137" s="28"/>
      <c r="P1137" s="23"/>
      <c r="Q1137" s="29"/>
      <c r="R1137" s="23"/>
      <c r="S1137" s="30"/>
      <c r="T1137" s="30"/>
    </row>
    <row r="1138" spans="1:20" x14ac:dyDescent="0.2">
      <c r="A1138" s="23"/>
      <c r="B1138" s="24"/>
      <c r="C1138" s="24"/>
      <c r="D1138" s="25"/>
      <c r="E1138" s="26"/>
      <c r="F1138" s="27"/>
      <c r="G1138" s="23"/>
      <c r="H1138" s="23"/>
      <c r="I1138" s="23"/>
      <c r="J1138" s="23"/>
      <c r="K1138" s="23"/>
      <c r="L1138" s="23"/>
      <c r="M1138" s="23"/>
      <c r="N1138" s="23"/>
      <c r="O1138" s="28"/>
      <c r="P1138" s="23"/>
      <c r="Q1138" s="29"/>
      <c r="R1138" s="23"/>
      <c r="S1138" s="30"/>
      <c r="T1138" s="30"/>
    </row>
    <row r="1139" spans="1:20" x14ac:dyDescent="0.2">
      <c r="A1139" s="23"/>
      <c r="B1139" s="24"/>
      <c r="C1139" s="24"/>
      <c r="D1139" s="25"/>
      <c r="E1139" s="26"/>
      <c r="F1139" s="27"/>
      <c r="G1139" s="23"/>
      <c r="H1139" s="23"/>
      <c r="I1139" s="23"/>
      <c r="J1139" s="23"/>
      <c r="K1139" s="23"/>
      <c r="L1139" s="23"/>
      <c r="M1139" s="23"/>
      <c r="N1139" s="23"/>
      <c r="O1139" s="28"/>
      <c r="P1139" s="23"/>
      <c r="Q1139" s="29"/>
      <c r="R1139" s="23"/>
      <c r="S1139" s="30"/>
      <c r="T1139" s="30"/>
    </row>
    <row r="1140" spans="1:20" x14ac:dyDescent="0.2">
      <c r="A1140" s="23"/>
      <c r="B1140" s="24"/>
      <c r="C1140" s="24"/>
      <c r="D1140" s="25"/>
      <c r="E1140" s="26"/>
      <c r="F1140" s="27"/>
      <c r="G1140" s="23"/>
      <c r="H1140" s="23"/>
      <c r="I1140" s="23"/>
      <c r="J1140" s="23"/>
      <c r="K1140" s="23"/>
      <c r="L1140" s="23"/>
      <c r="M1140" s="23"/>
      <c r="N1140" s="23"/>
      <c r="O1140" s="28"/>
      <c r="P1140" s="23"/>
      <c r="Q1140" s="29"/>
      <c r="R1140" s="23"/>
      <c r="S1140" s="30"/>
      <c r="T1140" s="30"/>
    </row>
    <row r="1141" spans="1:20" x14ac:dyDescent="0.2">
      <c r="A1141" s="23"/>
      <c r="B1141" s="24"/>
      <c r="C1141" s="24"/>
      <c r="D1141" s="25"/>
      <c r="E1141" s="26"/>
      <c r="F1141" s="27"/>
      <c r="G1141" s="23"/>
      <c r="H1141" s="23"/>
      <c r="I1141" s="23"/>
      <c r="J1141" s="23"/>
      <c r="K1141" s="23"/>
      <c r="L1141" s="23"/>
      <c r="M1141" s="23"/>
      <c r="N1141" s="23"/>
      <c r="O1141" s="28"/>
      <c r="P1141" s="23"/>
      <c r="Q1141" s="29"/>
      <c r="R1141" s="23"/>
      <c r="S1141" s="30"/>
      <c r="T1141" s="30"/>
    </row>
    <row r="1142" spans="1:20" x14ac:dyDescent="0.2">
      <c r="A1142" s="23"/>
      <c r="B1142" s="24"/>
      <c r="C1142" s="24"/>
      <c r="D1142" s="25"/>
      <c r="E1142" s="26"/>
      <c r="F1142" s="27"/>
      <c r="G1142" s="23"/>
      <c r="H1142" s="23"/>
      <c r="I1142" s="23"/>
      <c r="J1142" s="23"/>
      <c r="K1142" s="23"/>
      <c r="L1142" s="23"/>
      <c r="M1142" s="23"/>
      <c r="N1142" s="23"/>
      <c r="O1142" s="28"/>
      <c r="P1142" s="23"/>
      <c r="Q1142" s="29"/>
      <c r="R1142" s="23"/>
      <c r="S1142" s="30"/>
      <c r="T1142" s="30"/>
    </row>
    <row r="1143" spans="1:20" x14ac:dyDescent="0.2">
      <c r="A1143" s="23"/>
      <c r="B1143" s="24"/>
      <c r="C1143" s="24"/>
      <c r="D1143" s="25"/>
      <c r="E1143" s="26"/>
      <c r="F1143" s="27"/>
      <c r="G1143" s="23"/>
      <c r="H1143" s="23"/>
      <c r="I1143" s="23"/>
      <c r="J1143" s="23"/>
      <c r="K1143" s="23"/>
      <c r="L1143" s="23"/>
      <c r="M1143" s="23"/>
      <c r="N1143" s="23"/>
      <c r="O1143" s="28"/>
      <c r="P1143" s="23"/>
      <c r="Q1143" s="29"/>
      <c r="R1143" s="23"/>
      <c r="S1143" s="30"/>
      <c r="T1143" s="30"/>
    </row>
    <row r="1144" spans="1:20" x14ac:dyDescent="0.2">
      <c r="A1144" s="23"/>
      <c r="B1144" s="24"/>
      <c r="C1144" s="24"/>
      <c r="D1144" s="25"/>
      <c r="E1144" s="26"/>
      <c r="F1144" s="27"/>
      <c r="G1144" s="23"/>
      <c r="H1144" s="23"/>
      <c r="I1144" s="23"/>
      <c r="J1144" s="23"/>
      <c r="K1144" s="23"/>
      <c r="L1144" s="23"/>
      <c r="M1144" s="23"/>
      <c r="N1144" s="23"/>
      <c r="O1144" s="28"/>
      <c r="P1144" s="23"/>
      <c r="Q1144" s="29"/>
      <c r="R1144" s="23"/>
      <c r="S1144" s="30"/>
      <c r="T1144" s="30"/>
    </row>
    <row r="1145" spans="1:20" x14ac:dyDescent="0.2">
      <c r="A1145" s="23"/>
      <c r="B1145" s="24"/>
      <c r="C1145" s="24"/>
      <c r="D1145" s="25"/>
      <c r="E1145" s="26"/>
      <c r="F1145" s="27"/>
      <c r="G1145" s="23"/>
      <c r="H1145" s="23"/>
      <c r="I1145" s="23"/>
      <c r="J1145" s="23"/>
      <c r="K1145" s="23"/>
      <c r="L1145" s="23"/>
      <c r="M1145" s="23"/>
      <c r="N1145" s="23"/>
      <c r="O1145" s="28"/>
      <c r="P1145" s="23"/>
      <c r="Q1145" s="29"/>
      <c r="R1145" s="23"/>
      <c r="S1145" s="30"/>
      <c r="T1145" s="30"/>
    </row>
    <row r="1146" spans="1:20" x14ac:dyDescent="0.2">
      <c r="A1146" s="23"/>
      <c r="B1146" s="24"/>
      <c r="C1146" s="24"/>
      <c r="D1146" s="25"/>
      <c r="E1146" s="26"/>
      <c r="F1146" s="27"/>
      <c r="G1146" s="23"/>
      <c r="H1146" s="23"/>
      <c r="I1146" s="23"/>
      <c r="J1146" s="23"/>
      <c r="K1146" s="23"/>
      <c r="L1146" s="23"/>
      <c r="M1146" s="23"/>
      <c r="N1146" s="23"/>
      <c r="O1146" s="28"/>
      <c r="P1146" s="23"/>
      <c r="Q1146" s="29"/>
      <c r="R1146" s="23"/>
      <c r="S1146" s="30"/>
      <c r="T1146" s="30"/>
    </row>
    <row r="1147" spans="1:20" x14ac:dyDescent="0.2">
      <c r="A1147" s="23"/>
      <c r="B1147" s="24"/>
      <c r="C1147" s="24"/>
      <c r="D1147" s="25"/>
      <c r="E1147" s="26"/>
      <c r="F1147" s="27"/>
      <c r="G1147" s="23"/>
      <c r="H1147" s="23"/>
      <c r="I1147" s="23"/>
      <c r="J1147" s="23"/>
      <c r="K1147" s="23"/>
      <c r="L1147" s="23"/>
      <c r="M1147" s="23"/>
      <c r="N1147" s="23"/>
      <c r="O1147" s="28"/>
      <c r="P1147" s="23"/>
      <c r="Q1147" s="29"/>
      <c r="R1147" s="23"/>
      <c r="S1147" s="30"/>
      <c r="T1147" s="30"/>
    </row>
    <row r="1148" spans="1:20" x14ac:dyDescent="0.2">
      <c r="A1148" s="23"/>
      <c r="B1148" s="24"/>
      <c r="C1148" s="24"/>
      <c r="D1148" s="25"/>
      <c r="E1148" s="26"/>
      <c r="F1148" s="27"/>
      <c r="G1148" s="23"/>
      <c r="H1148" s="23"/>
      <c r="I1148" s="23"/>
      <c r="J1148" s="23"/>
      <c r="K1148" s="23"/>
      <c r="L1148" s="23"/>
      <c r="M1148" s="23"/>
      <c r="N1148" s="23"/>
      <c r="O1148" s="28"/>
      <c r="P1148" s="23"/>
      <c r="Q1148" s="29"/>
      <c r="R1148" s="23"/>
      <c r="S1148" s="30"/>
      <c r="T1148" s="30"/>
    </row>
    <row r="1149" spans="1:20" x14ac:dyDescent="0.2">
      <c r="A1149" s="23"/>
      <c r="B1149" s="24"/>
      <c r="C1149" s="24"/>
      <c r="D1149" s="25"/>
      <c r="E1149" s="26"/>
      <c r="F1149" s="27"/>
      <c r="G1149" s="23"/>
      <c r="H1149" s="23"/>
      <c r="I1149" s="23"/>
      <c r="J1149" s="23"/>
      <c r="K1149" s="23"/>
      <c r="L1149" s="23"/>
      <c r="M1149" s="23"/>
      <c r="N1149" s="23"/>
      <c r="O1149" s="28"/>
      <c r="P1149" s="23"/>
      <c r="Q1149" s="29"/>
      <c r="R1149" s="23"/>
      <c r="S1149" s="30"/>
      <c r="T1149" s="30"/>
    </row>
    <row r="1150" spans="1:20" x14ac:dyDescent="0.2">
      <c r="A1150" s="23"/>
      <c r="B1150" s="24"/>
      <c r="C1150" s="24"/>
      <c r="D1150" s="25"/>
      <c r="E1150" s="26"/>
      <c r="F1150" s="27"/>
      <c r="G1150" s="23"/>
      <c r="H1150" s="23"/>
      <c r="I1150" s="23"/>
      <c r="J1150" s="23"/>
      <c r="K1150" s="23"/>
      <c r="L1150" s="23"/>
      <c r="M1150" s="23"/>
      <c r="N1150" s="23"/>
      <c r="O1150" s="28"/>
      <c r="P1150" s="23"/>
      <c r="Q1150" s="29"/>
      <c r="R1150" s="23"/>
      <c r="S1150" s="30"/>
      <c r="T1150" s="30"/>
    </row>
    <row r="1151" spans="1:20" x14ac:dyDescent="0.2">
      <c r="A1151" s="23"/>
      <c r="B1151" s="24"/>
      <c r="C1151" s="24"/>
      <c r="D1151" s="25"/>
      <c r="E1151" s="26"/>
      <c r="F1151" s="27"/>
      <c r="G1151" s="23"/>
      <c r="H1151" s="23"/>
      <c r="I1151" s="23"/>
      <c r="J1151" s="23"/>
      <c r="K1151" s="23"/>
      <c r="L1151" s="23"/>
      <c r="M1151" s="23"/>
      <c r="N1151" s="23"/>
      <c r="O1151" s="28"/>
      <c r="P1151" s="23"/>
      <c r="Q1151" s="29"/>
      <c r="R1151" s="23"/>
      <c r="S1151" s="30"/>
      <c r="T1151" s="30"/>
    </row>
    <row r="1152" spans="1:20" x14ac:dyDescent="0.2">
      <c r="A1152" s="23"/>
      <c r="B1152" s="24"/>
      <c r="C1152" s="24"/>
      <c r="D1152" s="25"/>
      <c r="E1152" s="26"/>
      <c r="F1152" s="27"/>
      <c r="G1152" s="23"/>
      <c r="H1152" s="23"/>
      <c r="I1152" s="23"/>
      <c r="J1152" s="23"/>
      <c r="K1152" s="23"/>
      <c r="L1152" s="23"/>
      <c r="M1152" s="23"/>
      <c r="N1152" s="23"/>
      <c r="O1152" s="28"/>
      <c r="P1152" s="23"/>
      <c r="Q1152" s="29"/>
      <c r="R1152" s="23"/>
      <c r="S1152" s="30"/>
      <c r="T1152" s="30"/>
    </row>
    <row r="1153" spans="1:20" x14ac:dyDescent="0.2">
      <c r="A1153" s="23"/>
      <c r="B1153" s="24"/>
      <c r="C1153" s="24"/>
      <c r="D1153" s="25"/>
      <c r="E1153" s="26"/>
      <c r="F1153" s="27"/>
      <c r="G1153" s="23"/>
      <c r="H1153" s="23"/>
      <c r="I1153" s="23"/>
      <c r="J1153" s="23"/>
      <c r="K1153" s="23"/>
      <c r="L1153" s="23"/>
      <c r="M1153" s="23"/>
      <c r="N1153" s="23"/>
      <c r="O1153" s="28"/>
      <c r="P1153" s="23"/>
      <c r="Q1153" s="29"/>
      <c r="R1153" s="23"/>
      <c r="S1153" s="30"/>
      <c r="T1153" s="30"/>
    </row>
    <row r="1154" spans="1:20" x14ac:dyDescent="0.2">
      <c r="A1154" s="23"/>
      <c r="B1154" s="24"/>
      <c r="C1154" s="24"/>
      <c r="D1154" s="25"/>
      <c r="E1154" s="26"/>
      <c r="F1154" s="27"/>
      <c r="G1154" s="23"/>
      <c r="H1154" s="23"/>
      <c r="I1154" s="23"/>
      <c r="J1154" s="23"/>
      <c r="K1154" s="23"/>
      <c r="L1154" s="23"/>
      <c r="M1154" s="23"/>
      <c r="N1154" s="23"/>
      <c r="O1154" s="28"/>
      <c r="P1154" s="23"/>
      <c r="Q1154" s="29"/>
      <c r="R1154" s="23"/>
      <c r="S1154" s="30"/>
      <c r="T1154" s="30"/>
    </row>
    <row r="1155" spans="1:20" x14ac:dyDescent="0.2">
      <c r="A1155" s="23"/>
      <c r="B1155" s="24"/>
      <c r="C1155" s="24"/>
      <c r="D1155" s="25"/>
      <c r="E1155" s="26"/>
      <c r="F1155" s="27"/>
      <c r="G1155" s="23"/>
      <c r="H1155" s="23"/>
      <c r="I1155" s="23"/>
      <c r="J1155" s="23"/>
      <c r="K1155" s="23"/>
      <c r="L1155" s="23"/>
      <c r="M1155" s="23"/>
      <c r="N1155" s="23"/>
      <c r="O1155" s="28"/>
      <c r="P1155" s="23"/>
      <c r="Q1155" s="29"/>
      <c r="R1155" s="23"/>
      <c r="S1155" s="30"/>
      <c r="T1155" s="30"/>
    </row>
    <row r="1156" spans="1:20" x14ac:dyDescent="0.2">
      <c r="A1156" s="23"/>
      <c r="B1156" s="24"/>
      <c r="C1156" s="24"/>
      <c r="D1156" s="25"/>
      <c r="E1156" s="26"/>
      <c r="F1156" s="27"/>
      <c r="G1156" s="23"/>
      <c r="H1156" s="23"/>
      <c r="I1156" s="23"/>
      <c r="J1156" s="23"/>
      <c r="K1156" s="23"/>
      <c r="L1156" s="23"/>
      <c r="M1156" s="23"/>
      <c r="N1156" s="23"/>
      <c r="O1156" s="28"/>
      <c r="P1156" s="23"/>
      <c r="Q1156" s="29"/>
      <c r="R1156" s="23"/>
      <c r="S1156" s="30"/>
      <c r="T1156" s="30"/>
    </row>
    <row r="1157" spans="1:20" x14ac:dyDescent="0.2">
      <c r="A1157" s="23"/>
      <c r="B1157" s="24"/>
      <c r="C1157" s="24"/>
      <c r="D1157" s="25"/>
      <c r="E1157" s="26"/>
      <c r="F1157" s="27"/>
      <c r="G1157" s="23"/>
      <c r="H1157" s="23"/>
      <c r="I1157" s="23"/>
      <c r="J1157" s="23"/>
      <c r="K1157" s="23"/>
      <c r="L1157" s="23"/>
      <c r="M1157" s="23"/>
      <c r="N1157" s="23"/>
      <c r="O1157" s="28"/>
      <c r="P1157" s="23"/>
      <c r="Q1157" s="29"/>
      <c r="R1157" s="23"/>
      <c r="S1157" s="30"/>
      <c r="T1157" s="30"/>
    </row>
    <row r="1158" spans="1:20" x14ac:dyDescent="0.2">
      <c r="A1158" s="23"/>
      <c r="B1158" s="24"/>
      <c r="C1158" s="24"/>
      <c r="D1158" s="25"/>
      <c r="E1158" s="26"/>
      <c r="F1158" s="27"/>
      <c r="G1158" s="23"/>
      <c r="H1158" s="23"/>
      <c r="I1158" s="23"/>
      <c r="J1158" s="23"/>
      <c r="K1158" s="23"/>
      <c r="L1158" s="23"/>
      <c r="M1158" s="23"/>
      <c r="N1158" s="23"/>
      <c r="O1158" s="33"/>
      <c r="P1158" s="23"/>
      <c r="Q1158" s="29"/>
      <c r="R1158" s="23"/>
      <c r="S1158" s="30"/>
      <c r="T1158" s="30"/>
    </row>
    <row r="1159" spans="1:20" x14ac:dyDescent="0.2">
      <c r="A1159" s="23"/>
      <c r="B1159" s="24"/>
      <c r="C1159" s="24"/>
      <c r="D1159" s="25"/>
      <c r="E1159" s="26"/>
      <c r="F1159" s="27"/>
      <c r="G1159" s="23"/>
      <c r="H1159" s="23"/>
      <c r="I1159" s="23"/>
      <c r="J1159" s="23"/>
      <c r="K1159" s="23"/>
      <c r="L1159" s="23"/>
      <c r="M1159" s="23"/>
      <c r="N1159" s="23"/>
      <c r="O1159" s="28"/>
      <c r="P1159" s="23"/>
      <c r="Q1159" s="29"/>
      <c r="R1159" s="23"/>
      <c r="S1159" s="30"/>
      <c r="T1159" s="30"/>
    </row>
    <row r="1160" spans="1:20" x14ac:dyDescent="0.2">
      <c r="A1160" s="23"/>
      <c r="B1160" s="24"/>
      <c r="C1160" s="24"/>
      <c r="D1160" s="25"/>
      <c r="E1160" s="26"/>
      <c r="F1160" s="27"/>
      <c r="G1160" s="23"/>
      <c r="H1160" s="23"/>
      <c r="I1160" s="23"/>
      <c r="J1160" s="23"/>
      <c r="K1160" s="23"/>
      <c r="L1160" s="23"/>
      <c r="M1160" s="23"/>
      <c r="N1160" s="23"/>
      <c r="O1160" s="28"/>
      <c r="P1160" s="23"/>
      <c r="Q1160" s="29"/>
      <c r="R1160" s="23"/>
      <c r="S1160" s="30"/>
      <c r="T1160" s="30"/>
    </row>
    <row r="1161" spans="1:20" x14ac:dyDescent="0.2">
      <c r="A1161" s="23"/>
      <c r="B1161" s="24"/>
      <c r="C1161" s="24"/>
      <c r="D1161" s="25"/>
      <c r="E1161" s="26"/>
      <c r="F1161" s="27"/>
      <c r="G1161" s="23"/>
      <c r="H1161" s="23"/>
      <c r="I1161" s="23"/>
      <c r="J1161" s="23"/>
      <c r="K1161" s="23"/>
      <c r="L1161" s="23"/>
      <c r="M1161" s="23"/>
      <c r="N1161" s="23"/>
      <c r="O1161" s="28"/>
      <c r="P1161" s="23"/>
      <c r="Q1161" s="29"/>
      <c r="R1161" s="23"/>
      <c r="S1161" s="30"/>
      <c r="T1161" s="30"/>
    </row>
    <row r="1162" spans="1:20" x14ac:dyDescent="0.2">
      <c r="A1162" s="23"/>
      <c r="B1162" s="24"/>
      <c r="C1162" s="24"/>
      <c r="D1162" s="25"/>
      <c r="E1162" s="26"/>
      <c r="F1162" s="27"/>
      <c r="G1162" s="23"/>
      <c r="H1162" s="23"/>
      <c r="I1162" s="23"/>
      <c r="J1162" s="23"/>
      <c r="K1162" s="23"/>
      <c r="L1162" s="23"/>
      <c r="M1162" s="23"/>
      <c r="N1162" s="23"/>
      <c r="O1162" s="28"/>
      <c r="P1162" s="23"/>
      <c r="Q1162" s="29"/>
      <c r="R1162" s="23"/>
      <c r="S1162" s="30"/>
      <c r="T1162" s="30"/>
    </row>
    <row r="1163" spans="1:20" x14ac:dyDescent="0.2">
      <c r="A1163" s="23"/>
      <c r="B1163" s="24"/>
      <c r="C1163" s="24"/>
      <c r="D1163" s="25"/>
      <c r="E1163" s="26"/>
      <c r="F1163" s="27"/>
      <c r="G1163" s="23"/>
      <c r="H1163" s="23"/>
      <c r="I1163" s="23"/>
      <c r="J1163" s="23"/>
      <c r="K1163" s="23"/>
      <c r="L1163" s="23"/>
      <c r="M1163" s="23"/>
      <c r="N1163" s="23"/>
      <c r="O1163" s="28"/>
      <c r="P1163" s="23"/>
      <c r="Q1163" s="29"/>
      <c r="R1163" s="23"/>
      <c r="S1163" s="30"/>
      <c r="T1163" s="30"/>
    </row>
    <row r="1164" spans="1:20" x14ac:dyDescent="0.2">
      <c r="A1164" s="23"/>
      <c r="B1164" s="24"/>
      <c r="C1164" s="24"/>
      <c r="D1164" s="25"/>
      <c r="E1164" s="26"/>
      <c r="F1164" s="27"/>
      <c r="G1164" s="23"/>
      <c r="H1164" s="23"/>
      <c r="I1164" s="23"/>
      <c r="J1164" s="23"/>
      <c r="K1164" s="23"/>
      <c r="L1164" s="23"/>
      <c r="M1164" s="23"/>
      <c r="N1164" s="23"/>
      <c r="O1164" s="28"/>
      <c r="P1164" s="23"/>
      <c r="Q1164" s="29"/>
      <c r="R1164" s="23"/>
      <c r="S1164" s="30"/>
      <c r="T1164" s="30"/>
    </row>
    <row r="1165" spans="1:20" x14ac:dyDescent="0.2">
      <c r="A1165" s="23"/>
      <c r="B1165" s="24"/>
      <c r="C1165" s="24"/>
      <c r="D1165" s="25"/>
      <c r="E1165" s="26"/>
      <c r="F1165" s="27"/>
      <c r="G1165" s="23"/>
      <c r="H1165" s="23"/>
      <c r="I1165" s="23"/>
      <c r="J1165" s="23"/>
      <c r="K1165" s="23"/>
      <c r="L1165" s="23"/>
      <c r="M1165" s="23"/>
      <c r="N1165" s="23"/>
      <c r="O1165" s="28"/>
      <c r="P1165" s="23"/>
      <c r="Q1165" s="29"/>
      <c r="R1165" s="23"/>
      <c r="S1165" s="30"/>
      <c r="T1165" s="30"/>
    </row>
    <row r="1166" spans="1:20" x14ac:dyDescent="0.2">
      <c r="A1166" s="23"/>
      <c r="B1166" s="24"/>
      <c r="C1166" s="24"/>
      <c r="D1166" s="25"/>
      <c r="E1166" s="26"/>
      <c r="F1166" s="27"/>
      <c r="G1166" s="23"/>
      <c r="H1166" s="23"/>
      <c r="I1166" s="23"/>
      <c r="J1166" s="23"/>
      <c r="K1166" s="23"/>
      <c r="L1166" s="23"/>
      <c r="M1166" s="23"/>
      <c r="N1166" s="23"/>
      <c r="O1166" s="28"/>
      <c r="P1166" s="23"/>
      <c r="Q1166" s="29"/>
      <c r="R1166" s="23"/>
      <c r="S1166" s="30"/>
      <c r="T1166" s="30"/>
    </row>
    <row r="1167" spans="1:20" x14ac:dyDescent="0.2">
      <c r="A1167" s="23"/>
      <c r="B1167" s="24"/>
      <c r="C1167" s="24"/>
      <c r="D1167" s="25"/>
      <c r="E1167" s="26"/>
      <c r="F1167" s="27"/>
      <c r="G1167" s="23"/>
      <c r="H1167" s="23"/>
      <c r="I1167" s="23"/>
      <c r="J1167" s="23"/>
      <c r="K1167" s="23"/>
      <c r="L1167" s="23"/>
      <c r="M1167" s="23"/>
      <c r="N1167" s="23"/>
      <c r="O1167" s="28"/>
      <c r="P1167" s="23"/>
      <c r="Q1167" s="29"/>
      <c r="R1167" s="23"/>
      <c r="S1167" s="30"/>
      <c r="T1167" s="30"/>
    </row>
    <row r="1168" spans="1:20" x14ac:dyDescent="0.2">
      <c r="A1168" s="23"/>
      <c r="B1168" s="24"/>
      <c r="C1168" s="24"/>
      <c r="D1168" s="25"/>
      <c r="E1168" s="26"/>
      <c r="F1168" s="27"/>
      <c r="G1168" s="23"/>
      <c r="H1168" s="23"/>
      <c r="I1168" s="23"/>
      <c r="J1168" s="23"/>
      <c r="K1168" s="23"/>
      <c r="L1168" s="23"/>
      <c r="M1168" s="23"/>
      <c r="N1168" s="23"/>
      <c r="O1168" s="28"/>
      <c r="P1168" s="23"/>
      <c r="Q1168" s="29"/>
      <c r="R1168" s="23"/>
      <c r="S1168" s="30"/>
      <c r="T1168" s="30"/>
    </row>
    <row r="1169" spans="1:20" x14ac:dyDescent="0.2">
      <c r="A1169" s="23"/>
      <c r="B1169" s="24"/>
      <c r="C1169" s="24"/>
      <c r="D1169" s="25"/>
      <c r="E1169" s="26"/>
      <c r="F1169" s="27"/>
      <c r="G1169" s="23"/>
      <c r="H1169" s="23"/>
      <c r="I1169" s="23"/>
      <c r="J1169" s="23"/>
      <c r="K1169" s="23"/>
      <c r="L1169" s="23"/>
      <c r="M1169" s="23"/>
      <c r="N1169" s="23"/>
      <c r="O1169" s="28"/>
      <c r="P1169" s="23"/>
      <c r="Q1169" s="29"/>
      <c r="R1169" s="23"/>
      <c r="S1169" s="30"/>
      <c r="T1169" s="30"/>
    </row>
    <row r="1170" spans="1:20" x14ac:dyDescent="0.2">
      <c r="A1170" s="23"/>
      <c r="B1170" s="24"/>
      <c r="C1170" s="24"/>
      <c r="D1170" s="25"/>
      <c r="E1170" s="26"/>
      <c r="F1170" s="27"/>
      <c r="G1170" s="23"/>
      <c r="H1170" s="23"/>
      <c r="I1170" s="23"/>
      <c r="J1170" s="23"/>
      <c r="K1170" s="23"/>
      <c r="L1170" s="23"/>
      <c r="M1170" s="23"/>
      <c r="N1170" s="23"/>
      <c r="O1170" s="28"/>
      <c r="P1170" s="23"/>
      <c r="Q1170" s="29"/>
      <c r="R1170" s="23"/>
      <c r="S1170" s="30"/>
      <c r="T1170" s="30"/>
    </row>
    <row r="1171" spans="1:20" x14ac:dyDescent="0.2">
      <c r="A1171" s="23"/>
      <c r="B1171" s="24"/>
      <c r="C1171" s="24"/>
      <c r="D1171" s="25"/>
      <c r="E1171" s="26"/>
      <c r="F1171" s="27"/>
      <c r="G1171" s="23"/>
      <c r="H1171" s="23"/>
      <c r="I1171" s="23"/>
      <c r="J1171" s="23"/>
      <c r="K1171" s="23"/>
      <c r="L1171" s="23"/>
      <c r="M1171" s="23"/>
      <c r="N1171" s="23"/>
      <c r="O1171" s="28"/>
      <c r="P1171" s="23"/>
      <c r="Q1171" s="29"/>
      <c r="R1171" s="23"/>
      <c r="S1171" s="30"/>
      <c r="T1171" s="30"/>
    </row>
    <row r="1172" spans="1:20" x14ac:dyDescent="0.2">
      <c r="A1172" s="23"/>
      <c r="B1172" s="24"/>
      <c r="C1172" s="24"/>
      <c r="D1172" s="25"/>
      <c r="E1172" s="26"/>
      <c r="F1172" s="27"/>
      <c r="G1172" s="23"/>
      <c r="H1172" s="23"/>
      <c r="I1172" s="23"/>
      <c r="J1172" s="23"/>
      <c r="K1172" s="23"/>
      <c r="L1172" s="23"/>
      <c r="M1172" s="23"/>
      <c r="N1172" s="23"/>
      <c r="O1172" s="28"/>
      <c r="P1172" s="23"/>
      <c r="Q1172" s="29"/>
      <c r="R1172" s="23"/>
      <c r="S1172" s="30"/>
      <c r="T1172" s="30"/>
    </row>
    <row r="1173" spans="1:20" x14ac:dyDescent="0.2">
      <c r="A1173" s="23"/>
      <c r="B1173" s="24"/>
      <c r="C1173" s="24"/>
      <c r="D1173" s="25"/>
      <c r="E1173" s="26"/>
      <c r="F1173" s="27"/>
      <c r="G1173" s="23"/>
      <c r="H1173" s="23"/>
      <c r="I1173" s="23"/>
      <c r="J1173" s="23"/>
      <c r="K1173" s="23"/>
      <c r="L1173" s="23"/>
      <c r="M1173" s="23"/>
      <c r="N1173" s="23"/>
      <c r="O1173" s="28"/>
      <c r="P1173" s="23"/>
      <c r="Q1173" s="29"/>
      <c r="R1173" s="23"/>
      <c r="S1173" s="30"/>
      <c r="T1173" s="30"/>
    </row>
    <row r="1174" spans="1:20" x14ac:dyDescent="0.2">
      <c r="A1174" s="23"/>
      <c r="B1174" s="24"/>
      <c r="C1174" s="24"/>
      <c r="D1174" s="25"/>
      <c r="E1174" s="26"/>
      <c r="F1174" s="27"/>
      <c r="G1174" s="23"/>
      <c r="H1174" s="23"/>
      <c r="I1174" s="23"/>
      <c r="J1174" s="23"/>
      <c r="K1174" s="23"/>
      <c r="L1174" s="23"/>
      <c r="M1174" s="23"/>
      <c r="N1174" s="23"/>
      <c r="O1174" s="28"/>
      <c r="P1174" s="23"/>
      <c r="Q1174" s="29"/>
      <c r="R1174" s="23"/>
      <c r="S1174" s="30"/>
      <c r="T1174" s="30"/>
    </row>
    <row r="1175" spans="1:20" x14ac:dyDescent="0.2">
      <c r="A1175" s="23"/>
      <c r="B1175" s="24"/>
      <c r="C1175" s="24"/>
      <c r="D1175" s="25"/>
      <c r="E1175" s="26"/>
      <c r="F1175" s="27"/>
      <c r="G1175" s="23"/>
      <c r="H1175" s="23"/>
      <c r="I1175" s="23"/>
      <c r="J1175" s="23"/>
      <c r="K1175" s="23"/>
      <c r="L1175" s="23"/>
      <c r="M1175" s="23"/>
      <c r="N1175" s="23"/>
      <c r="O1175" s="28"/>
      <c r="P1175" s="23"/>
      <c r="Q1175" s="29"/>
      <c r="R1175" s="23"/>
      <c r="S1175" s="30"/>
      <c r="T1175" s="30"/>
    </row>
    <row r="1176" spans="1:20" x14ac:dyDescent="0.2">
      <c r="A1176" s="23"/>
      <c r="B1176" s="24"/>
      <c r="C1176" s="24"/>
      <c r="D1176" s="25"/>
      <c r="E1176" s="26"/>
      <c r="F1176" s="27"/>
      <c r="G1176" s="23"/>
      <c r="H1176" s="23"/>
      <c r="I1176" s="23"/>
      <c r="J1176" s="23"/>
      <c r="K1176" s="23"/>
      <c r="L1176" s="23"/>
      <c r="M1176" s="23"/>
      <c r="N1176" s="23"/>
      <c r="O1176" s="28"/>
      <c r="P1176" s="23"/>
      <c r="Q1176" s="29"/>
      <c r="R1176" s="23"/>
      <c r="S1176" s="30"/>
      <c r="T1176" s="30"/>
    </row>
    <row r="1177" spans="1:20" x14ac:dyDescent="0.2">
      <c r="A1177" s="23"/>
      <c r="B1177" s="24"/>
      <c r="C1177" s="24"/>
      <c r="D1177" s="25"/>
      <c r="E1177" s="26"/>
      <c r="F1177" s="27"/>
      <c r="G1177" s="23"/>
      <c r="H1177" s="23"/>
      <c r="I1177" s="23"/>
      <c r="J1177" s="23"/>
      <c r="K1177" s="23"/>
      <c r="L1177" s="23"/>
      <c r="M1177" s="23"/>
      <c r="N1177" s="23"/>
      <c r="O1177" s="28"/>
      <c r="P1177" s="23"/>
      <c r="Q1177" s="29"/>
      <c r="R1177" s="23"/>
      <c r="S1177" s="30"/>
      <c r="T1177" s="30"/>
    </row>
    <row r="1178" spans="1:20" x14ac:dyDescent="0.2">
      <c r="A1178" s="23"/>
      <c r="B1178" s="24"/>
      <c r="C1178" s="24"/>
      <c r="D1178" s="25"/>
      <c r="E1178" s="26"/>
      <c r="F1178" s="27"/>
      <c r="G1178" s="23"/>
      <c r="H1178" s="23"/>
      <c r="I1178" s="23"/>
      <c r="J1178" s="23"/>
      <c r="K1178" s="23"/>
      <c r="L1178" s="23"/>
      <c r="M1178" s="23"/>
      <c r="N1178" s="23"/>
      <c r="O1178" s="28"/>
      <c r="P1178" s="23"/>
      <c r="Q1178" s="29"/>
      <c r="R1178" s="23"/>
      <c r="S1178" s="30"/>
      <c r="T1178" s="30"/>
    </row>
    <row r="1179" spans="1:20" x14ac:dyDescent="0.2">
      <c r="A1179" s="23"/>
      <c r="B1179" s="24"/>
      <c r="C1179" s="24"/>
      <c r="D1179" s="25"/>
      <c r="E1179" s="26"/>
      <c r="F1179" s="27"/>
      <c r="G1179" s="23"/>
      <c r="H1179" s="23"/>
      <c r="I1179" s="23"/>
      <c r="J1179" s="23"/>
      <c r="K1179" s="23"/>
      <c r="L1179" s="23"/>
      <c r="M1179" s="23"/>
      <c r="N1179" s="23"/>
      <c r="O1179" s="28"/>
      <c r="P1179" s="23"/>
      <c r="Q1179" s="29"/>
      <c r="R1179" s="23"/>
      <c r="S1179" s="30"/>
      <c r="T1179" s="30"/>
    </row>
    <row r="1180" spans="1:20" x14ac:dyDescent="0.2">
      <c r="A1180" s="23"/>
      <c r="B1180" s="24"/>
      <c r="C1180" s="24"/>
      <c r="D1180" s="25"/>
      <c r="E1180" s="26"/>
      <c r="F1180" s="27"/>
      <c r="G1180" s="23"/>
      <c r="H1180" s="23"/>
      <c r="I1180" s="23"/>
      <c r="J1180" s="23"/>
      <c r="K1180" s="23"/>
      <c r="L1180" s="23"/>
      <c r="M1180" s="23"/>
      <c r="N1180" s="23"/>
      <c r="O1180" s="28"/>
      <c r="P1180" s="23"/>
      <c r="Q1180" s="29"/>
      <c r="R1180" s="23"/>
      <c r="S1180" s="30"/>
      <c r="T1180" s="30"/>
    </row>
    <row r="1181" spans="1:20" x14ac:dyDescent="0.2">
      <c r="A1181" s="23"/>
      <c r="B1181" s="24"/>
      <c r="C1181" s="24"/>
      <c r="D1181" s="25"/>
      <c r="E1181" s="26"/>
      <c r="F1181" s="27"/>
      <c r="G1181" s="23"/>
      <c r="H1181" s="23"/>
      <c r="I1181" s="23"/>
      <c r="J1181" s="23"/>
      <c r="K1181" s="23"/>
      <c r="L1181" s="23"/>
      <c r="M1181" s="23"/>
      <c r="N1181" s="23"/>
      <c r="O1181" s="28"/>
      <c r="P1181" s="23"/>
      <c r="Q1181" s="29"/>
      <c r="R1181" s="23"/>
      <c r="S1181" s="30"/>
      <c r="T1181" s="30"/>
    </row>
    <row r="1182" spans="1:20" x14ac:dyDescent="0.2">
      <c r="A1182" s="23"/>
      <c r="B1182" s="24"/>
      <c r="C1182" s="24"/>
      <c r="D1182" s="25"/>
      <c r="E1182" s="26"/>
      <c r="F1182" s="27"/>
      <c r="G1182" s="23"/>
      <c r="H1182" s="23"/>
      <c r="I1182" s="23"/>
      <c r="J1182" s="23"/>
      <c r="K1182" s="23"/>
      <c r="L1182" s="23"/>
      <c r="M1182" s="23"/>
      <c r="N1182" s="23"/>
      <c r="O1182" s="28"/>
      <c r="P1182" s="23"/>
      <c r="Q1182" s="29"/>
      <c r="R1182" s="23"/>
      <c r="S1182" s="30"/>
      <c r="T1182" s="30"/>
    </row>
    <row r="1183" spans="1:20" x14ac:dyDescent="0.2">
      <c r="A1183" s="23"/>
      <c r="B1183" s="24"/>
      <c r="C1183" s="24"/>
      <c r="D1183" s="25"/>
      <c r="E1183" s="26"/>
      <c r="F1183" s="27"/>
      <c r="G1183" s="23"/>
      <c r="H1183" s="23"/>
      <c r="I1183" s="23"/>
      <c r="J1183" s="23"/>
      <c r="K1183" s="23"/>
      <c r="L1183" s="23"/>
      <c r="M1183" s="23"/>
      <c r="N1183" s="23"/>
      <c r="O1183" s="28"/>
      <c r="P1183" s="23"/>
      <c r="Q1183" s="29"/>
      <c r="R1183" s="23"/>
      <c r="S1183" s="30"/>
      <c r="T1183" s="30"/>
    </row>
    <row r="1184" spans="1:20" x14ac:dyDescent="0.2">
      <c r="A1184" s="23"/>
      <c r="B1184" s="24"/>
      <c r="C1184" s="24"/>
      <c r="D1184" s="25"/>
      <c r="E1184" s="26"/>
      <c r="F1184" s="27"/>
      <c r="G1184" s="23"/>
      <c r="H1184" s="23"/>
      <c r="I1184" s="23"/>
      <c r="J1184" s="23"/>
      <c r="K1184" s="23"/>
      <c r="L1184" s="23"/>
      <c r="M1184" s="23"/>
      <c r="N1184" s="23"/>
      <c r="O1184" s="28"/>
      <c r="P1184" s="23"/>
      <c r="Q1184" s="29"/>
      <c r="R1184" s="23"/>
      <c r="S1184" s="30"/>
      <c r="T1184" s="30"/>
    </row>
    <row r="1185" spans="1:20" x14ac:dyDescent="0.2">
      <c r="A1185" s="23"/>
      <c r="B1185" s="24"/>
      <c r="C1185" s="24"/>
      <c r="D1185" s="25"/>
      <c r="E1185" s="26"/>
      <c r="F1185" s="27"/>
      <c r="G1185" s="23"/>
      <c r="H1185" s="23"/>
      <c r="I1185" s="23"/>
      <c r="J1185" s="23"/>
      <c r="K1185" s="23"/>
      <c r="L1185" s="23"/>
      <c r="M1185" s="23"/>
      <c r="N1185" s="23"/>
      <c r="O1185" s="28"/>
      <c r="P1185" s="23"/>
      <c r="Q1185" s="29"/>
      <c r="R1185" s="23"/>
      <c r="S1185" s="30"/>
      <c r="T1185" s="30"/>
    </row>
    <row r="1186" spans="1:20" x14ac:dyDescent="0.2">
      <c r="A1186" s="23"/>
      <c r="B1186" s="24"/>
      <c r="C1186" s="24"/>
      <c r="D1186" s="25"/>
      <c r="E1186" s="26"/>
      <c r="F1186" s="27"/>
      <c r="G1186" s="23"/>
      <c r="H1186" s="23"/>
      <c r="I1186" s="23"/>
      <c r="J1186" s="23"/>
      <c r="K1186" s="23"/>
      <c r="L1186" s="23"/>
      <c r="M1186" s="23"/>
      <c r="N1186" s="23"/>
      <c r="O1186" s="28"/>
      <c r="P1186" s="23"/>
      <c r="Q1186" s="29"/>
      <c r="R1186" s="23"/>
      <c r="S1186" s="30"/>
      <c r="T1186" s="30"/>
    </row>
    <row r="1187" spans="1:20" x14ac:dyDescent="0.2">
      <c r="A1187" s="23"/>
      <c r="B1187" s="24"/>
      <c r="C1187" s="24"/>
      <c r="D1187" s="25"/>
      <c r="E1187" s="26"/>
      <c r="F1187" s="27"/>
      <c r="G1187" s="23"/>
      <c r="H1187" s="23"/>
      <c r="I1187" s="23"/>
      <c r="J1187" s="23"/>
      <c r="K1187" s="23"/>
      <c r="L1187" s="23"/>
      <c r="M1187" s="23"/>
      <c r="N1187" s="23"/>
      <c r="O1187" s="28"/>
      <c r="P1187" s="23"/>
      <c r="Q1187" s="29"/>
      <c r="R1187" s="23"/>
      <c r="S1187" s="30"/>
      <c r="T1187" s="30"/>
    </row>
    <row r="1188" spans="1:20" x14ac:dyDescent="0.2">
      <c r="A1188" s="23"/>
      <c r="B1188" s="24"/>
      <c r="C1188" s="24"/>
      <c r="D1188" s="25"/>
      <c r="E1188" s="26"/>
      <c r="F1188" s="27"/>
      <c r="G1188" s="23"/>
      <c r="H1188" s="23"/>
      <c r="I1188" s="23"/>
      <c r="J1188" s="23"/>
      <c r="K1188" s="23"/>
      <c r="L1188" s="23"/>
      <c r="M1188" s="23"/>
      <c r="N1188" s="23"/>
      <c r="O1188" s="28"/>
      <c r="P1188" s="23"/>
      <c r="Q1188" s="29"/>
      <c r="R1188" s="23"/>
      <c r="S1188" s="30"/>
      <c r="T1188" s="30"/>
    </row>
    <row r="1189" spans="1:20" x14ac:dyDescent="0.2">
      <c r="A1189" s="23"/>
      <c r="B1189" s="24"/>
      <c r="C1189" s="24"/>
      <c r="D1189" s="25"/>
      <c r="E1189" s="26"/>
      <c r="F1189" s="27"/>
      <c r="G1189" s="23"/>
      <c r="H1189" s="23"/>
      <c r="I1189" s="23"/>
      <c r="J1189" s="23"/>
      <c r="K1189" s="23"/>
      <c r="L1189" s="23"/>
      <c r="M1189" s="23"/>
      <c r="N1189" s="23"/>
      <c r="O1189" s="28"/>
      <c r="P1189" s="23"/>
      <c r="Q1189" s="29"/>
      <c r="R1189" s="23"/>
      <c r="S1189" s="30"/>
      <c r="T1189" s="30"/>
    </row>
    <row r="1190" spans="1:20" x14ac:dyDescent="0.2">
      <c r="A1190" s="23"/>
      <c r="B1190" s="24"/>
      <c r="C1190" s="24"/>
      <c r="D1190" s="25"/>
      <c r="E1190" s="26"/>
      <c r="F1190" s="27"/>
      <c r="G1190" s="23"/>
      <c r="H1190" s="23"/>
      <c r="I1190" s="23"/>
      <c r="J1190" s="23"/>
      <c r="K1190" s="23"/>
      <c r="L1190" s="23"/>
      <c r="M1190" s="23"/>
      <c r="N1190" s="23"/>
      <c r="O1190" s="28"/>
      <c r="P1190" s="23"/>
      <c r="Q1190" s="29"/>
      <c r="R1190" s="23"/>
      <c r="S1190" s="30"/>
      <c r="T1190" s="30"/>
    </row>
    <row r="1191" spans="1:20" x14ac:dyDescent="0.2">
      <c r="A1191" s="23"/>
      <c r="B1191" s="24"/>
      <c r="C1191" s="24"/>
      <c r="D1191" s="25"/>
      <c r="E1191" s="26"/>
      <c r="F1191" s="27"/>
      <c r="G1191" s="23"/>
      <c r="H1191" s="23"/>
      <c r="I1191" s="23"/>
      <c r="J1191" s="23"/>
      <c r="K1191" s="23"/>
      <c r="L1191" s="23"/>
      <c r="M1191" s="23"/>
      <c r="N1191" s="23"/>
      <c r="O1191" s="28"/>
      <c r="P1191" s="23"/>
      <c r="Q1191" s="29"/>
      <c r="R1191" s="23"/>
      <c r="S1191" s="30"/>
      <c r="T1191" s="30"/>
    </row>
    <row r="1192" spans="1:20" x14ac:dyDescent="0.2">
      <c r="A1192" s="23"/>
      <c r="B1192" s="24"/>
      <c r="C1192" s="24"/>
      <c r="D1192" s="25"/>
      <c r="E1192" s="26"/>
      <c r="F1192" s="27"/>
      <c r="G1192" s="23"/>
      <c r="H1192" s="23"/>
      <c r="I1192" s="23"/>
      <c r="J1192" s="23"/>
      <c r="K1192" s="23"/>
      <c r="L1192" s="23"/>
      <c r="M1192" s="23"/>
      <c r="N1192" s="23"/>
      <c r="O1192" s="28"/>
      <c r="P1192" s="23"/>
      <c r="Q1192" s="29"/>
      <c r="R1192" s="23"/>
      <c r="S1192" s="30"/>
      <c r="T1192" s="30"/>
    </row>
    <row r="1193" spans="1:20" x14ac:dyDescent="0.2">
      <c r="A1193" s="23"/>
      <c r="B1193" s="24"/>
      <c r="C1193" s="24"/>
      <c r="D1193" s="25"/>
      <c r="E1193" s="26"/>
      <c r="F1193" s="27"/>
      <c r="G1193" s="23"/>
      <c r="H1193" s="23"/>
      <c r="I1193" s="23"/>
      <c r="J1193" s="23"/>
      <c r="K1193" s="23"/>
      <c r="L1193" s="23"/>
      <c r="M1193" s="23"/>
      <c r="N1193" s="23"/>
      <c r="O1193" s="28"/>
      <c r="P1193" s="23"/>
      <c r="Q1193" s="29"/>
      <c r="R1193" s="23"/>
      <c r="S1193" s="30"/>
      <c r="T1193" s="30"/>
    </row>
    <row r="1194" spans="1:20" x14ac:dyDescent="0.2">
      <c r="A1194" s="23"/>
      <c r="B1194" s="24"/>
      <c r="C1194" s="24"/>
      <c r="D1194" s="25"/>
      <c r="E1194" s="26"/>
      <c r="F1194" s="27"/>
      <c r="G1194" s="23"/>
      <c r="H1194" s="23"/>
      <c r="I1194" s="23"/>
      <c r="J1194" s="23"/>
      <c r="K1194" s="23"/>
      <c r="L1194" s="23"/>
      <c r="M1194" s="23"/>
      <c r="N1194" s="23"/>
      <c r="O1194" s="28"/>
      <c r="P1194" s="23"/>
      <c r="Q1194" s="29"/>
      <c r="R1194" s="23"/>
      <c r="S1194" s="30"/>
      <c r="T1194" s="30"/>
    </row>
    <row r="1195" spans="1:20" x14ac:dyDescent="0.2">
      <c r="A1195" s="23"/>
      <c r="B1195" s="24"/>
      <c r="C1195" s="24"/>
      <c r="D1195" s="25"/>
      <c r="E1195" s="26"/>
      <c r="F1195" s="27"/>
      <c r="G1195" s="23"/>
      <c r="H1195" s="23"/>
      <c r="I1195" s="23"/>
      <c r="J1195" s="23"/>
      <c r="K1195" s="23"/>
      <c r="L1195" s="23"/>
      <c r="M1195" s="23"/>
      <c r="N1195" s="23"/>
      <c r="O1195" s="28"/>
      <c r="P1195" s="23"/>
      <c r="Q1195" s="29"/>
      <c r="R1195" s="23"/>
      <c r="S1195" s="30"/>
      <c r="T1195" s="30"/>
    </row>
    <row r="1196" spans="1:20" x14ac:dyDescent="0.2">
      <c r="A1196" s="23"/>
      <c r="B1196" s="24"/>
      <c r="C1196" s="24"/>
      <c r="D1196" s="25"/>
      <c r="E1196" s="26"/>
      <c r="F1196" s="27"/>
      <c r="G1196" s="23"/>
      <c r="H1196" s="23"/>
      <c r="I1196" s="23"/>
      <c r="J1196" s="23"/>
      <c r="K1196" s="23"/>
      <c r="L1196" s="23"/>
      <c r="M1196" s="23"/>
      <c r="N1196" s="23"/>
      <c r="O1196" s="28"/>
      <c r="P1196" s="23"/>
      <c r="Q1196" s="29"/>
      <c r="R1196" s="23"/>
      <c r="S1196" s="30"/>
      <c r="T1196" s="30"/>
    </row>
    <row r="1197" spans="1:20" x14ac:dyDescent="0.2">
      <c r="A1197" s="23"/>
      <c r="B1197" s="24"/>
      <c r="C1197" s="24"/>
      <c r="D1197" s="25"/>
      <c r="E1197" s="26"/>
      <c r="F1197" s="27"/>
      <c r="G1197" s="23"/>
      <c r="H1197" s="23"/>
      <c r="I1197" s="23"/>
      <c r="J1197" s="23"/>
      <c r="K1197" s="23"/>
      <c r="L1197" s="23"/>
      <c r="M1197" s="23"/>
      <c r="N1197" s="23"/>
      <c r="O1197" s="28"/>
      <c r="P1197" s="23"/>
      <c r="Q1197" s="29"/>
      <c r="R1197" s="23"/>
      <c r="S1197" s="30"/>
      <c r="T1197" s="30"/>
    </row>
    <row r="1198" spans="1:20" x14ac:dyDescent="0.2">
      <c r="A1198" s="23"/>
      <c r="B1198" s="24"/>
      <c r="C1198" s="24"/>
      <c r="D1198" s="25"/>
      <c r="E1198" s="26"/>
      <c r="F1198" s="27"/>
      <c r="G1198" s="23"/>
      <c r="H1198" s="23"/>
      <c r="I1198" s="23"/>
      <c r="J1198" s="23"/>
      <c r="K1198" s="23"/>
      <c r="L1198" s="23"/>
      <c r="M1198" s="23"/>
      <c r="N1198" s="23"/>
      <c r="O1198" s="28"/>
      <c r="P1198" s="23"/>
      <c r="Q1198" s="29"/>
      <c r="R1198" s="23"/>
      <c r="S1198" s="30"/>
      <c r="T1198" s="30"/>
    </row>
    <row r="1199" spans="1:20" x14ac:dyDescent="0.2">
      <c r="A1199" s="23"/>
      <c r="B1199" s="24"/>
      <c r="C1199" s="24"/>
      <c r="D1199" s="25"/>
      <c r="E1199" s="26"/>
      <c r="F1199" s="27"/>
      <c r="G1199" s="23"/>
      <c r="H1199" s="23"/>
      <c r="I1199" s="23"/>
      <c r="J1199" s="23"/>
      <c r="K1199" s="23"/>
      <c r="L1199" s="23"/>
      <c r="M1199" s="23"/>
      <c r="N1199" s="23"/>
      <c r="O1199" s="28"/>
      <c r="P1199" s="23"/>
      <c r="Q1199" s="29"/>
      <c r="R1199" s="23"/>
      <c r="S1199" s="30"/>
      <c r="T1199" s="30"/>
    </row>
    <row r="1200" spans="1:20" x14ac:dyDescent="0.2">
      <c r="A1200" s="23"/>
      <c r="B1200" s="24"/>
      <c r="C1200" s="24"/>
      <c r="D1200" s="25"/>
      <c r="E1200" s="26"/>
      <c r="F1200" s="27"/>
      <c r="G1200" s="23"/>
      <c r="H1200" s="23"/>
      <c r="I1200" s="23"/>
      <c r="J1200" s="23"/>
      <c r="K1200" s="23"/>
      <c r="L1200" s="23"/>
      <c r="M1200" s="23"/>
      <c r="N1200" s="23"/>
      <c r="O1200" s="28"/>
      <c r="P1200" s="23"/>
      <c r="Q1200" s="29"/>
      <c r="R1200" s="23"/>
      <c r="S1200" s="30"/>
      <c r="T1200" s="30"/>
    </row>
    <row r="1201" spans="1:20" x14ac:dyDescent="0.2">
      <c r="A1201" s="23"/>
      <c r="B1201" s="24"/>
      <c r="C1201" s="24"/>
      <c r="D1201" s="25"/>
      <c r="E1201" s="26"/>
      <c r="F1201" s="27"/>
      <c r="G1201" s="23"/>
      <c r="H1201" s="23"/>
      <c r="I1201" s="23"/>
      <c r="J1201" s="23"/>
      <c r="K1201" s="23"/>
      <c r="L1201" s="23"/>
      <c r="M1201" s="23"/>
      <c r="N1201" s="23"/>
      <c r="O1201" s="28"/>
      <c r="P1201" s="23"/>
      <c r="Q1201" s="29"/>
      <c r="R1201" s="23"/>
      <c r="S1201" s="30"/>
      <c r="T1201" s="30"/>
    </row>
    <row r="1202" spans="1:20" x14ac:dyDescent="0.2">
      <c r="A1202" s="23"/>
      <c r="B1202" s="24"/>
      <c r="C1202" s="24"/>
      <c r="D1202" s="25"/>
      <c r="E1202" s="26"/>
      <c r="F1202" s="27"/>
      <c r="G1202" s="23"/>
      <c r="H1202" s="23"/>
      <c r="I1202" s="23"/>
      <c r="J1202" s="23"/>
      <c r="K1202" s="23"/>
      <c r="L1202" s="23"/>
      <c r="M1202" s="23"/>
      <c r="N1202" s="23"/>
      <c r="O1202" s="28"/>
      <c r="P1202" s="23"/>
      <c r="Q1202" s="29"/>
      <c r="R1202" s="23"/>
      <c r="S1202" s="30"/>
      <c r="T1202" s="30"/>
    </row>
    <row r="1203" spans="1:20" x14ac:dyDescent="0.2">
      <c r="A1203" s="23"/>
      <c r="B1203" s="24"/>
      <c r="C1203" s="24"/>
      <c r="D1203" s="25"/>
      <c r="E1203" s="26"/>
      <c r="F1203" s="27"/>
      <c r="G1203" s="23"/>
      <c r="H1203" s="23"/>
      <c r="I1203" s="23"/>
      <c r="J1203" s="23"/>
      <c r="K1203" s="23"/>
      <c r="L1203" s="23"/>
      <c r="M1203" s="23"/>
      <c r="N1203" s="23"/>
      <c r="O1203" s="28"/>
      <c r="P1203" s="23"/>
      <c r="Q1203" s="29"/>
      <c r="R1203" s="23"/>
      <c r="S1203" s="30"/>
      <c r="T1203" s="30"/>
    </row>
    <row r="1204" spans="1:20" x14ac:dyDescent="0.2">
      <c r="A1204" s="23"/>
      <c r="B1204" s="24"/>
      <c r="C1204" s="24"/>
      <c r="D1204" s="25"/>
      <c r="E1204" s="26"/>
      <c r="F1204" s="27"/>
      <c r="G1204" s="23"/>
      <c r="H1204" s="23"/>
      <c r="I1204" s="23"/>
      <c r="J1204" s="23"/>
      <c r="K1204" s="23"/>
      <c r="L1204" s="23"/>
      <c r="M1204" s="23"/>
      <c r="N1204" s="23"/>
      <c r="O1204" s="28"/>
      <c r="P1204" s="23"/>
      <c r="Q1204" s="29"/>
      <c r="R1204" s="23"/>
      <c r="S1204" s="30"/>
      <c r="T1204" s="30"/>
    </row>
    <row r="1205" spans="1:20" x14ac:dyDescent="0.2">
      <c r="A1205" s="23"/>
      <c r="B1205" s="24"/>
      <c r="C1205" s="24"/>
      <c r="D1205" s="25"/>
      <c r="E1205" s="26"/>
      <c r="F1205" s="27"/>
      <c r="G1205" s="23"/>
      <c r="H1205" s="23"/>
      <c r="I1205" s="23"/>
      <c r="J1205" s="23"/>
      <c r="K1205" s="23"/>
      <c r="L1205" s="23"/>
      <c r="M1205" s="23"/>
      <c r="N1205" s="23"/>
      <c r="O1205" s="28"/>
      <c r="P1205" s="23"/>
      <c r="Q1205" s="29"/>
      <c r="R1205" s="23"/>
      <c r="S1205" s="30"/>
      <c r="T1205" s="30"/>
    </row>
    <row r="1206" spans="1:20" x14ac:dyDescent="0.2">
      <c r="A1206" s="23"/>
      <c r="B1206" s="24"/>
      <c r="C1206" s="24"/>
      <c r="D1206" s="25"/>
      <c r="E1206" s="26"/>
      <c r="F1206" s="27"/>
      <c r="G1206" s="23"/>
      <c r="H1206" s="23"/>
      <c r="I1206" s="23"/>
      <c r="J1206" s="23"/>
      <c r="K1206" s="23"/>
      <c r="L1206" s="23"/>
      <c r="M1206" s="23"/>
      <c r="N1206" s="23"/>
      <c r="O1206" s="28"/>
      <c r="P1206" s="23"/>
      <c r="Q1206" s="29"/>
      <c r="R1206" s="23"/>
      <c r="S1206" s="30"/>
      <c r="T1206" s="30"/>
    </row>
    <row r="1207" spans="1:20" x14ac:dyDescent="0.2">
      <c r="A1207" s="23"/>
      <c r="B1207" s="24"/>
      <c r="C1207" s="24"/>
      <c r="D1207" s="25"/>
      <c r="E1207" s="26"/>
      <c r="F1207" s="27"/>
      <c r="G1207" s="23"/>
      <c r="H1207" s="23"/>
      <c r="I1207" s="23"/>
      <c r="J1207" s="23"/>
      <c r="K1207" s="23"/>
      <c r="L1207" s="23"/>
      <c r="M1207" s="23"/>
      <c r="N1207" s="23"/>
      <c r="O1207" s="28"/>
      <c r="P1207" s="23"/>
      <c r="Q1207" s="29"/>
      <c r="R1207" s="23"/>
      <c r="S1207" s="30"/>
      <c r="T1207" s="30"/>
    </row>
    <row r="1208" spans="1:20" x14ac:dyDescent="0.2">
      <c r="A1208" s="23"/>
      <c r="B1208" s="24"/>
      <c r="C1208" s="24"/>
      <c r="D1208" s="25"/>
      <c r="E1208" s="26"/>
      <c r="F1208" s="27"/>
      <c r="G1208" s="23"/>
      <c r="H1208" s="23"/>
      <c r="I1208" s="23"/>
      <c r="J1208" s="23"/>
      <c r="K1208" s="23"/>
      <c r="L1208" s="23"/>
      <c r="M1208" s="23"/>
      <c r="N1208" s="23"/>
      <c r="O1208" s="28"/>
      <c r="P1208" s="23"/>
      <c r="Q1208" s="29"/>
      <c r="R1208" s="23"/>
      <c r="S1208" s="30"/>
      <c r="T1208" s="30"/>
    </row>
    <row r="1209" spans="1:20" x14ac:dyDescent="0.2">
      <c r="A1209" s="23"/>
      <c r="B1209" s="24"/>
      <c r="C1209" s="24"/>
      <c r="D1209" s="25"/>
      <c r="E1209" s="26"/>
      <c r="F1209" s="27"/>
      <c r="G1209" s="23"/>
      <c r="H1209" s="23"/>
      <c r="I1209" s="23"/>
      <c r="J1209" s="23"/>
      <c r="K1209" s="23"/>
      <c r="L1209" s="23"/>
      <c r="M1209" s="23"/>
      <c r="N1209" s="23"/>
      <c r="O1209" s="28"/>
      <c r="P1209" s="23"/>
      <c r="Q1209" s="29"/>
      <c r="R1209" s="23"/>
      <c r="S1209" s="30"/>
      <c r="T1209" s="30"/>
    </row>
    <row r="1210" spans="1:20" x14ac:dyDescent="0.2">
      <c r="A1210" s="23"/>
      <c r="B1210" s="24"/>
      <c r="C1210" s="24"/>
      <c r="D1210" s="25"/>
      <c r="E1210" s="26"/>
      <c r="F1210" s="27"/>
      <c r="G1210" s="23"/>
      <c r="H1210" s="23"/>
      <c r="I1210" s="23"/>
      <c r="J1210" s="23"/>
      <c r="K1210" s="23"/>
      <c r="L1210" s="23"/>
      <c r="M1210" s="23"/>
      <c r="N1210" s="23"/>
      <c r="O1210" s="28"/>
      <c r="P1210" s="23"/>
      <c r="Q1210" s="29"/>
      <c r="R1210" s="23"/>
      <c r="S1210" s="30"/>
      <c r="T1210" s="30"/>
    </row>
    <row r="1211" spans="1:20" x14ac:dyDescent="0.2">
      <c r="A1211" s="23"/>
      <c r="B1211" s="24"/>
      <c r="C1211" s="24"/>
      <c r="D1211" s="25"/>
      <c r="E1211" s="26"/>
      <c r="F1211" s="27"/>
      <c r="G1211" s="23"/>
      <c r="H1211" s="23"/>
      <c r="I1211" s="23"/>
      <c r="J1211" s="23"/>
      <c r="K1211" s="23"/>
      <c r="L1211" s="23"/>
      <c r="M1211" s="23"/>
      <c r="N1211" s="23"/>
      <c r="O1211" s="28"/>
      <c r="P1211" s="23"/>
      <c r="Q1211" s="29"/>
      <c r="R1211" s="23"/>
      <c r="S1211" s="30"/>
      <c r="T1211" s="30"/>
    </row>
    <row r="1212" spans="1:20" x14ac:dyDescent="0.2">
      <c r="A1212" s="23"/>
      <c r="B1212" s="24"/>
      <c r="C1212" s="24"/>
      <c r="D1212" s="25"/>
      <c r="E1212" s="26"/>
      <c r="F1212" s="27"/>
      <c r="G1212" s="23"/>
      <c r="H1212" s="23"/>
      <c r="I1212" s="23"/>
      <c r="J1212" s="23"/>
      <c r="K1212" s="23"/>
      <c r="L1212" s="23"/>
      <c r="M1212" s="23"/>
      <c r="N1212" s="23"/>
      <c r="O1212" s="28"/>
      <c r="P1212" s="23"/>
      <c r="Q1212" s="29"/>
      <c r="R1212" s="23"/>
      <c r="S1212" s="30"/>
      <c r="T1212" s="30"/>
    </row>
    <row r="1213" spans="1:20" x14ac:dyDescent="0.2">
      <c r="A1213" s="23"/>
      <c r="B1213" s="24"/>
      <c r="C1213" s="24"/>
      <c r="D1213" s="25"/>
      <c r="E1213" s="26"/>
      <c r="F1213" s="27"/>
      <c r="G1213" s="23"/>
      <c r="H1213" s="23"/>
      <c r="I1213" s="23"/>
      <c r="J1213" s="23"/>
      <c r="K1213" s="23"/>
      <c r="L1213" s="23"/>
      <c r="M1213" s="23"/>
      <c r="N1213" s="23"/>
      <c r="O1213" s="28"/>
      <c r="P1213" s="23"/>
      <c r="Q1213" s="29"/>
      <c r="R1213" s="23"/>
      <c r="S1213" s="30"/>
      <c r="T1213" s="30"/>
    </row>
    <row r="1214" spans="1:20" x14ac:dyDescent="0.2">
      <c r="A1214" s="23"/>
      <c r="B1214" s="24"/>
      <c r="C1214" s="24"/>
      <c r="D1214" s="25"/>
      <c r="E1214" s="26"/>
      <c r="F1214" s="27"/>
      <c r="G1214" s="23"/>
      <c r="H1214" s="23"/>
      <c r="I1214" s="23"/>
      <c r="J1214" s="23"/>
      <c r="K1214" s="23"/>
      <c r="L1214" s="23"/>
      <c r="M1214" s="23"/>
      <c r="N1214" s="23"/>
      <c r="O1214" s="28"/>
      <c r="P1214" s="23"/>
      <c r="Q1214" s="29"/>
      <c r="R1214" s="23"/>
      <c r="S1214" s="30"/>
      <c r="T1214" s="30"/>
    </row>
    <row r="1215" spans="1:20" x14ac:dyDescent="0.2">
      <c r="A1215" s="23"/>
      <c r="B1215" s="24"/>
      <c r="C1215" s="24"/>
      <c r="D1215" s="25"/>
      <c r="E1215" s="26"/>
      <c r="F1215" s="27"/>
      <c r="G1215" s="23"/>
      <c r="H1215" s="23"/>
      <c r="I1215" s="23"/>
      <c r="J1215" s="23"/>
      <c r="K1215" s="23"/>
      <c r="L1215" s="23"/>
      <c r="M1215" s="23"/>
      <c r="N1215" s="23"/>
      <c r="O1215" s="28"/>
      <c r="P1215" s="23"/>
      <c r="Q1215" s="29"/>
      <c r="R1215" s="23"/>
      <c r="S1215" s="30"/>
      <c r="T1215" s="30"/>
    </row>
    <row r="1216" spans="1:20" x14ac:dyDescent="0.2">
      <c r="A1216" s="23"/>
      <c r="B1216" s="24"/>
      <c r="C1216" s="24"/>
      <c r="D1216" s="25"/>
      <c r="E1216" s="26"/>
      <c r="F1216" s="27"/>
      <c r="G1216" s="23"/>
      <c r="H1216" s="23"/>
      <c r="I1216" s="23"/>
      <c r="J1216" s="23"/>
      <c r="K1216" s="23"/>
      <c r="L1216" s="23"/>
      <c r="M1216" s="23"/>
      <c r="N1216" s="23"/>
      <c r="O1216" s="28"/>
      <c r="P1216" s="23"/>
      <c r="Q1216" s="29"/>
      <c r="R1216" s="23"/>
      <c r="S1216" s="30"/>
      <c r="T1216" s="30"/>
    </row>
    <row r="1217" spans="1:20" x14ac:dyDescent="0.2">
      <c r="A1217" s="23"/>
      <c r="B1217" s="24"/>
      <c r="C1217" s="24"/>
      <c r="D1217" s="25"/>
      <c r="E1217" s="26"/>
      <c r="F1217" s="27"/>
      <c r="G1217" s="23"/>
      <c r="H1217" s="23"/>
      <c r="I1217" s="23"/>
      <c r="J1217" s="23"/>
      <c r="K1217" s="23"/>
      <c r="L1217" s="23"/>
      <c r="M1217" s="23"/>
      <c r="N1217" s="23"/>
      <c r="O1217" s="28"/>
      <c r="P1217" s="23"/>
      <c r="Q1217" s="29"/>
      <c r="R1217" s="23"/>
      <c r="S1217" s="30"/>
      <c r="T1217" s="30"/>
    </row>
    <row r="1218" spans="1:20" x14ac:dyDescent="0.2">
      <c r="A1218" s="23"/>
      <c r="B1218" s="24"/>
      <c r="C1218" s="24"/>
      <c r="D1218" s="25"/>
      <c r="E1218" s="26"/>
      <c r="F1218" s="27"/>
      <c r="G1218" s="23"/>
      <c r="H1218" s="23"/>
      <c r="I1218" s="23"/>
      <c r="J1218" s="23"/>
      <c r="K1218" s="23"/>
      <c r="L1218" s="23"/>
      <c r="M1218" s="23"/>
      <c r="N1218" s="23"/>
      <c r="O1218" s="28"/>
      <c r="P1218" s="23"/>
      <c r="Q1218" s="29"/>
      <c r="R1218" s="23"/>
      <c r="S1218" s="30"/>
      <c r="T1218" s="30"/>
    </row>
    <row r="1219" spans="1:20" x14ac:dyDescent="0.2">
      <c r="A1219" s="23"/>
      <c r="B1219" s="24"/>
      <c r="C1219" s="24"/>
      <c r="D1219" s="25"/>
      <c r="E1219" s="26"/>
      <c r="F1219" s="27"/>
      <c r="G1219" s="23"/>
      <c r="H1219" s="23"/>
      <c r="I1219" s="23"/>
      <c r="J1219" s="23"/>
      <c r="K1219" s="23"/>
      <c r="L1219" s="23"/>
      <c r="M1219" s="23"/>
      <c r="N1219" s="23"/>
      <c r="O1219" s="28"/>
      <c r="P1219" s="23"/>
      <c r="Q1219" s="29"/>
      <c r="R1219" s="23"/>
      <c r="S1219" s="30"/>
      <c r="T1219" s="30"/>
    </row>
    <row r="1220" spans="1:20" x14ac:dyDescent="0.2">
      <c r="A1220" s="23"/>
      <c r="B1220" s="24"/>
      <c r="C1220" s="24"/>
      <c r="D1220" s="25"/>
      <c r="E1220" s="26"/>
      <c r="F1220" s="27"/>
      <c r="G1220" s="23"/>
      <c r="H1220" s="23"/>
      <c r="I1220" s="23"/>
      <c r="J1220" s="23"/>
      <c r="K1220" s="23"/>
      <c r="L1220" s="23"/>
      <c r="M1220" s="23"/>
      <c r="N1220" s="23"/>
      <c r="O1220" s="28"/>
      <c r="P1220" s="23"/>
      <c r="Q1220" s="29"/>
      <c r="R1220" s="23"/>
      <c r="S1220" s="30"/>
      <c r="T1220" s="30"/>
    </row>
    <row r="1221" spans="1:20" x14ac:dyDescent="0.2">
      <c r="A1221" s="23"/>
      <c r="B1221" s="24"/>
      <c r="C1221" s="24"/>
      <c r="D1221" s="25"/>
      <c r="E1221" s="26"/>
      <c r="F1221" s="27"/>
      <c r="G1221" s="23"/>
      <c r="H1221" s="23"/>
      <c r="I1221" s="23"/>
      <c r="J1221" s="23"/>
      <c r="K1221" s="23"/>
      <c r="L1221" s="23"/>
      <c r="M1221" s="23"/>
      <c r="N1221" s="23"/>
      <c r="O1221" s="28"/>
      <c r="P1221" s="23"/>
      <c r="Q1221" s="29"/>
      <c r="R1221" s="23"/>
      <c r="S1221" s="30"/>
      <c r="T1221" s="30"/>
    </row>
    <row r="1222" spans="1:20" x14ac:dyDescent="0.2">
      <c r="A1222" s="23"/>
      <c r="B1222" s="24"/>
      <c r="C1222" s="24"/>
      <c r="D1222" s="25"/>
      <c r="E1222" s="26"/>
      <c r="F1222" s="27"/>
      <c r="G1222" s="23"/>
      <c r="H1222" s="23"/>
      <c r="I1222" s="23"/>
      <c r="J1222" s="23"/>
      <c r="K1222" s="23"/>
      <c r="L1222" s="23"/>
      <c r="M1222" s="23"/>
      <c r="N1222" s="23"/>
      <c r="O1222" s="28"/>
      <c r="P1222" s="23"/>
      <c r="Q1222" s="29"/>
      <c r="R1222" s="23"/>
      <c r="S1222" s="30"/>
      <c r="T1222" s="30"/>
    </row>
    <row r="1223" spans="1:20" x14ac:dyDescent="0.2">
      <c r="A1223" s="23"/>
      <c r="B1223" s="24"/>
      <c r="C1223" s="24"/>
      <c r="D1223" s="25"/>
      <c r="E1223" s="26"/>
      <c r="F1223" s="27"/>
      <c r="G1223" s="23"/>
      <c r="H1223" s="23"/>
      <c r="I1223" s="23"/>
      <c r="J1223" s="23"/>
      <c r="K1223" s="23"/>
      <c r="L1223" s="23"/>
      <c r="M1223" s="23"/>
      <c r="N1223" s="23"/>
      <c r="O1223" s="28"/>
      <c r="P1223" s="23"/>
      <c r="Q1223" s="29"/>
      <c r="R1223" s="23"/>
      <c r="S1223" s="30"/>
      <c r="T1223" s="30"/>
    </row>
    <row r="1224" spans="1:20" x14ac:dyDescent="0.2">
      <c r="A1224" s="23"/>
      <c r="B1224" s="24"/>
      <c r="C1224" s="24"/>
      <c r="D1224" s="25"/>
      <c r="E1224" s="26"/>
      <c r="F1224" s="27"/>
      <c r="G1224" s="23"/>
      <c r="H1224" s="23"/>
      <c r="I1224" s="23"/>
      <c r="J1224" s="23"/>
      <c r="K1224" s="23"/>
      <c r="L1224" s="23"/>
      <c r="M1224" s="23"/>
      <c r="N1224" s="23"/>
      <c r="O1224" s="28"/>
      <c r="P1224" s="23"/>
      <c r="Q1224" s="29"/>
      <c r="R1224" s="23"/>
      <c r="S1224" s="30"/>
      <c r="T1224" s="30"/>
    </row>
    <row r="1225" spans="1:20" x14ac:dyDescent="0.2">
      <c r="A1225" s="23"/>
      <c r="B1225" s="24"/>
      <c r="C1225" s="24"/>
      <c r="D1225" s="25"/>
      <c r="E1225" s="26"/>
      <c r="F1225" s="27"/>
      <c r="G1225" s="23"/>
      <c r="H1225" s="23"/>
      <c r="I1225" s="23"/>
      <c r="J1225" s="23"/>
      <c r="K1225" s="23"/>
      <c r="L1225" s="23"/>
      <c r="M1225" s="23"/>
      <c r="N1225" s="23"/>
      <c r="O1225" s="28"/>
      <c r="P1225" s="23"/>
      <c r="Q1225" s="29"/>
      <c r="R1225" s="23"/>
      <c r="S1225" s="30"/>
      <c r="T1225" s="30"/>
    </row>
    <row r="1226" spans="1:20" x14ac:dyDescent="0.2">
      <c r="A1226" s="23"/>
      <c r="B1226" s="24"/>
      <c r="C1226" s="24"/>
      <c r="D1226" s="25"/>
      <c r="E1226" s="26"/>
      <c r="F1226" s="27"/>
      <c r="G1226" s="23"/>
      <c r="H1226" s="23"/>
      <c r="I1226" s="23"/>
      <c r="J1226" s="23"/>
      <c r="K1226" s="23"/>
      <c r="L1226" s="23"/>
      <c r="M1226" s="23"/>
      <c r="N1226" s="23"/>
      <c r="O1226" s="28"/>
      <c r="P1226" s="23"/>
      <c r="Q1226" s="29"/>
      <c r="R1226" s="23"/>
      <c r="S1226" s="30"/>
      <c r="T1226" s="30"/>
    </row>
    <row r="1227" spans="1:20" x14ac:dyDescent="0.2">
      <c r="A1227" s="23"/>
      <c r="B1227" s="24"/>
      <c r="C1227" s="24"/>
      <c r="D1227" s="25"/>
      <c r="E1227" s="26"/>
      <c r="F1227" s="27"/>
      <c r="G1227" s="23"/>
      <c r="H1227" s="23"/>
      <c r="I1227" s="23"/>
      <c r="J1227" s="23"/>
      <c r="K1227" s="23"/>
      <c r="L1227" s="23"/>
      <c r="M1227" s="23"/>
      <c r="N1227" s="23"/>
      <c r="O1227" s="28"/>
      <c r="P1227" s="23"/>
      <c r="Q1227" s="29"/>
      <c r="R1227" s="23"/>
      <c r="S1227" s="30"/>
      <c r="T1227" s="30"/>
    </row>
    <row r="1228" spans="1:20" x14ac:dyDescent="0.2">
      <c r="A1228" s="23"/>
      <c r="B1228" s="24"/>
      <c r="C1228" s="24"/>
      <c r="D1228" s="25"/>
      <c r="E1228" s="26"/>
      <c r="F1228" s="27"/>
      <c r="G1228" s="23"/>
      <c r="H1228" s="23"/>
      <c r="I1228" s="23"/>
      <c r="J1228" s="23"/>
      <c r="K1228" s="23"/>
      <c r="L1228" s="23"/>
      <c r="M1228" s="23"/>
      <c r="N1228" s="23"/>
      <c r="O1228" s="28"/>
      <c r="P1228" s="23"/>
      <c r="Q1228" s="29"/>
      <c r="R1228" s="23"/>
      <c r="S1228" s="30"/>
      <c r="T1228" s="30"/>
    </row>
    <row r="1229" spans="1:20" x14ac:dyDescent="0.2">
      <c r="A1229" s="23"/>
      <c r="B1229" s="24"/>
      <c r="C1229" s="24"/>
      <c r="D1229" s="25"/>
      <c r="E1229" s="26"/>
      <c r="F1229" s="27"/>
      <c r="G1229" s="23"/>
      <c r="H1229" s="23"/>
      <c r="I1229" s="23"/>
      <c r="J1229" s="23"/>
      <c r="K1229" s="23"/>
      <c r="L1229" s="23"/>
      <c r="M1229" s="23"/>
      <c r="N1229" s="23"/>
      <c r="O1229" s="28"/>
      <c r="P1229" s="23"/>
      <c r="Q1229" s="29"/>
      <c r="R1229" s="23"/>
      <c r="S1229" s="30"/>
      <c r="T1229" s="30"/>
    </row>
    <row r="1230" spans="1:20" x14ac:dyDescent="0.2">
      <c r="A1230" s="23"/>
      <c r="B1230" s="24"/>
      <c r="C1230" s="24"/>
      <c r="D1230" s="25"/>
      <c r="E1230" s="26"/>
      <c r="F1230" s="27"/>
      <c r="G1230" s="23"/>
      <c r="H1230" s="23"/>
      <c r="I1230" s="23"/>
      <c r="J1230" s="23"/>
      <c r="K1230" s="23"/>
      <c r="L1230" s="23"/>
      <c r="M1230" s="23"/>
      <c r="N1230" s="23"/>
      <c r="O1230" s="28"/>
      <c r="P1230" s="23"/>
      <c r="Q1230" s="29"/>
      <c r="R1230" s="23"/>
      <c r="S1230" s="30"/>
      <c r="T1230" s="30"/>
    </row>
    <row r="1231" spans="1:20" x14ac:dyDescent="0.2">
      <c r="A1231" s="23"/>
      <c r="B1231" s="24"/>
      <c r="C1231" s="24"/>
      <c r="D1231" s="25"/>
      <c r="E1231" s="26"/>
      <c r="F1231" s="27"/>
      <c r="G1231" s="23"/>
      <c r="H1231" s="23"/>
      <c r="I1231" s="23"/>
      <c r="J1231" s="23"/>
      <c r="K1231" s="23"/>
      <c r="L1231" s="23"/>
      <c r="M1231" s="23"/>
      <c r="N1231" s="23"/>
      <c r="O1231" s="28"/>
      <c r="P1231" s="23"/>
      <c r="Q1231" s="29"/>
      <c r="R1231" s="23"/>
      <c r="S1231" s="30"/>
      <c r="T1231" s="30"/>
    </row>
    <row r="1232" spans="1:20" x14ac:dyDescent="0.2">
      <c r="A1232" s="23"/>
      <c r="B1232" s="24"/>
      <c r="C1232" s="24"/>
      <c r="D1232" s="25"/>
      <c r="E1232" s="26"/>
      <c r="F1232" s="27"/>
      <c r="G1232" s="23"/>
      <c r="H1232" s="23"/>
      <c r="I1232" s="23"/>
      <c r="J1232" s="23"/>
      <c r="K1232" s="23"/>
      <c r="L1232" s="23"/>
      <c r="M1232" s="23"/>
      <c r="N1232" s="23"/>
      <c r="O1232" s="28"/>
      <c r="P1232" s="23"/>
      <c r="Q1232" s="29"/>
      <c r="R1232" s="23"/>
      <c r="S1232" s="30"/>
      <c r="T1232" s="30"/>
    </row>
    <row r="1233" spans="1:20" x14ac:dyDescent="0.2">
      <c r="A1233" s="23"/>
      <c r="B1233" s="24"/>
      <c r="C1233" s="24"/>
      <c r="D1233" s="25"/>
      <c r="E1233" s="26"/>
      <c r="F1233" s="27"/>
      <c r="G1233" s="23"/>
      <c r="H1233" s="23"/>
      <c r="I1233" s="23"/>
      <c r="J1233" s="23"/>
      <c r="K1233" s="23"/>
      <c r="L1233" s="23"/>
      <c r="M1233" s="23"/>
      <c r="N1233" s="23"/>
      <c r="O1233" s="28"/>
      <c r="P1233" s="23"/>
      <c r="Q1233" s="29"/>
      <c r="R1233" s="23"/>
      <c r="S1233" s="30"/>
      <c r="T1233" s="30"/>
    </row>
    <row r="1234" spans="1:20" x14ac:dyDescent="0.2">
      <c r="A1234" s="23"/>
      <c r="B1234" s="24"/>
      <c r="C1234" s="24"/>
      <c r="D1234" s="25"/>
      <c r="E1234" s="26"/>
      <c r="F1234" s="27"/>
      <c r="G1234" s="23"/>
      <c r="H1234" s="23"/>
      <c r="I1234" s="23"/>
      <c r="J1234" s="23"/>
      <c r="K1234" s="23"/>
      <c r="L1234" s="23"/>
      <c r="M1234" s="23"/>
      <c r="N1234" s="23"/>
      <c r="O1234" s="28"/>
      <c r="P1234" s="23"/>
      <c r="Q1234" s="29"/>
      <c r="R1234" s="23"/>
      <c r="S1234" s="30"/>
      <c r="T1234" s="30"/>
    </row>
    <row r="1235" spans="1:20" x14ac:dyDescent="0.2">
      <c r="A1235" s="23"/>
      <c r="B1235" s="24"/>
      <c r="C1235" s="24"/>
      <c r="D1235" s="25"/>
      <c r="E1235" s="26"/>
      <c r="F1235" s="27"/>
      <c r="G1235" s="23"/>
      <c r="H1235" s="23"/>
      <c r="I1235" s="23"/>
      <c r="J1235" s="23"/>
      <c r="K1235" s="23"/>
      <c r="L1235" s="23"/>
      <c r="M1235" s="23"/>
      <c r="N1235" s="23"/>
      <c r="O1235" s="28"/>
      <c r="P1235" s="23"/>
      <c r="Q1235" s="29"/>
      <c r="R1235" s="23"/>
      <c r="S1235" s="30"/>
      <c r="T1235" s="30"/>
    </row>
    <row r="1236" spans="1:20" x14ac:dyDescent="0.2">
      <c r="A1236" s="23"/>
      <c r="B1236" s="24"/>
      <c r="C1236" s="24"/>
      <c r="D1236" s="25"/>
      <c r="E1236" s="26"/>
      <c r="F1236" s="27"/>
      <c r="G1236" s="23"/>
      <c r="H1236" s="23"/>
      <c r="I1236" s="23"/>
      <c r="J1236" s="23"/>
      <c r="K1236" s="23"/>
      <c r="L1236" s="23"/>
      <c r="M1236" s="23"/>
      <c r="N1236" s="23"/>
      <c r="O1236" s="28"/>
      <c r="P1236" s="23"/>
      <c r="Q1236" s="29"/>
      <c r="R1236" s="23"/>
      <c r="S1236" s="30"/>
      <c r="T1236" s="30"/>
    </row>
    <row r="1237" spans="1:20" x14ac:dyDescent="0.2">
      <c r="A1237" s="23"/>
      <c r="B1237" s="24"/>
      <c r="C1237" s="24"/>
      <c r="D1237" s="25"/>
      <c r="E1237" s="26"/>
      <c r="F1237" s="27"/>
      <c r="G1237" s="23"/>
      <c r="H1237" s="23"/>
      <c r="I1237" s="23"/>
      <c r="J1237" s="23"/>
      <c r="K1237" s="23"/>
      <c r="L1237" s="23"/>
      <c r="M1237" s="23"/>
      <c r="N1237" s="23"/>
      <c r="O1237" s="28"/>
      <c r="P1237" s="23"/>
      <c r="Q1237" s="29"/>
      <c r="R1237" s="23"/>
      <c r="S1237" s="30"/>
      <c r="T1237" s="30"/>
    </row>
    <row r="1238" spans="1:20" x14ac:dyDescent="0.2">
      <c r="A1238" s="23"/>
      <c r="B1238" s="24"/>
      <c r="C1238" s="24"/>
      <c r="D1238" s="25"/>
      <c r="E1238" s="26"/>
      <c r="F1238" s="27"/>
      <c r="G1238" s="23"/>
      <c r="H1238" s="23"/>
      <c r="I1238" s="23"/>
      <c r="J1238" s="23"/>
      <c r="K1238" s="23"/>
      <c r="L1238" s="23"/>
      <c r="M1238" s="23"/>
      <c r="N1238" s="23"/>
      <c r="O1238" s="28"/>
      <c r="P1238" s="23"/>
      <c r="Q1238" s="29"/>
      <c r="R1238" s="23"/>
      <c r="S1238" s="30"/>
      <c r="T1238" s="30"/>
    </row>
    <row r="1239" spans="1:20" x14ac:dyDescent="0.2">
      <c r="A1239" s="23"/>
      <c r="B1239" s="24"/>
      <c r="C1239" s="24"/>
      <c r="D1239" s="25"/>
      <c r="E1239" s="26"/>
      <c r="F1239" s="27"/>
      <c r="G1239" s="23"/>
      <c r="H1239" s="23"/>
      <c r="I1239" s="23"/>
      <c r="J1239" s="23"/>
      <c r="K1239" s="23"/>
      <c r="L1239" s="23"/>
      <c r="M1239" s="23"/>
      <c r="N1239" s="23"/>
      <c r="O1239" s="28"/>
      <c r="P1239" s="23"/>
      <c r="Q1239" s="29"/>
      <c r="R1239" s="23"/>
      <c r="S1239" s="30"/>
      <c r="T1239" s="30"/>
    </row>
    <row r="1240" spans="1:20" x14ac:dyDescent="0.2">
      <c r="A1240" s="23"/>
      <c r="B1240" s="24"/>
      <c r="C1240" s="24"/>
      <c r="D1240" s="25"/>
      <c r="E1240" s="26"/>
      <c r="F1240" s="27"/>
      <c r="G1240" s="23"/>
      <c r="H1240" s="23"/>
      <c r="I1240" s="23"/>
      <c r="J1240" s="23"/>
      <c r="K1240" s="23"/>
      <c r="L1240" s="23"/>
      <c r="M1240" s="23"/>
      <c r="N1240" s="23"/>
      <c r="O1240" s="28"/>
      <c r="P1240" s="23"/>
      <c r="Q1240" s="29"/>
      <c r="R1240" s="23"/>
      <c r="S1240" s="30"/>
      <c r="T1240" s="30"/>
    </row>
    <row r="1241" spans="1:20" x14ac:dyDescent="0.2">
      <c r="A1241" s="23"/>
      <c r="B1241" s="24"/>
      <c r="C1241" s="24"/>
      <c r="D1241" s="25"/>
      <c r="E1241" s="26"/>
      <c r="F1241" s="27"/>
      <c r="G1241" s="23"/>
      <c r="H1241" s="23"/>
      <c r="I1241" s="23"/>
      <c r="J1241" s="23"/>
      <c r="K1241" s="23"/>
      <c r="L1241" s="23"/>
      <c r="M1241" s="23"/>
      <c r="N1241" s="23"/>
      <c r="O1241" s="28"/>
      <c r="P1241" s="23"/>
      <c r="Q1241" s="29"/>
      <c r="R1241" s="23"/>
      <c r="S1241" s="30"/>
      <c r="T1241" s="30"/>
    </row>
    <row r="1242" spans="1:20" x14ac:dyDescent="0.2">
      <c r="A1242" s="23"/>
      <c r="B1242" s="24"/>
      <c r="C1242" s="24"/>
      <c r="D1242" s="25"/>
      <c r="E1242" s="26"/>
      <c r="F1242" s="27"/>
      <c r="G1242" s="23"/>
      <c r="H1242" s="23"/>
      <c r="I1242" s="23"/>
      <c r="J1242" s="23"/>
      <c r="K1242" s="23"/>
      <c r="L1242" s="23"/>
      <c r="M1242" s="23"/>
      <c r="N1242" s="23"/>
      <c r="O1242" s="28"/>
      <c r="P1242" s="23"/>
      <c r="Q1242" s="29"/>
      <c r="R1242" s="23"/>
      <c r="S1242" s="30"/>
      <c r="T1242" s="30"/>
    </row>
    <row r="1243" spans="1:20" x14ac:dyDescent="0.2">
      <c r="A1243" s="23"/>
      <c r="B1243" s="24"/>
      <c r="C1243" s="24"/>
      <c r="D1243" s="25"/>
      <c r="E1243" s="26"/>
      <c r="F1243" s="27"/>
      <c r="G1243" s="23"/>
      <c r="H1243" s="23"/>
      <c r="I1243" s="23"/>
      <c r="J1243" s="23"/>
      <c r="K1243" s="23"/>
      <c r="L1243" s="23"/>
      <c r="M1243" s="23"/>
      <c r="N1243" s="23"/>
      <c r="O1243" s="28"/>
      <c r="P1243" s="23"/>
      <c r="Q1243" s="29"/>
      <c r="R1243" s="23"/>
      <c r="S1243" s="30"/>
      <c r="T1243" s="30"/>
    </row>
    <row r="1244" spans="1:20" x14ac:dyDescent="0.2">
      <c r="A1244" s="23"/>
      <c r="B1244" s="24"/>
      <c r="C1244" s="24"/>
      <c r="D1244" s="25"/>
      <c r="E1244" s="26"/>
      <c r="F1244" s="27"/>
      <c r="G1244" s="23"/>
      <c r="H1244" s="23"/>
      <c r="I1244" s="23"/>
      <c r="J1244" s="23"/>
      <c r="K1244" s="23"/>
      <c r="L1244" s="23"/>
      <c r="M1244" s="23"/>
      <c r="N1244" s="23"/>
      <c r="O1244" s="28"/>
      <c r="P1244" s="23"/>
      <c r="Q1244" s="29"/>
      <c r="R1244" s="23"/>
      <c r="S1244" s="30"/>
      <c r="T1244" s="30"/>
    </row>
    <row r="1245" spans="1:20" x14ac:dyDescent="0.2">
      <c r="A1245" s="23"/>
      <c r="B1245" s="24"/>
      <c r="C1245" s="24"/>
      <c r="D1245" s="25"/>
      <c r="E1245" s="26"/>
      <c r="F1245" s="27"/>
      <c r="G1245" s="23"/>
      <c r="H1245" s="23"/>
      <c r="I1245" s="23"/>
      <c r="J1245" s="23"/>
      <c r="K1245" s="23"/>
      <c r="L1245" s="23"/>
      <c r="M1245" s="23"/>
      <c r="N1245" s="23"/>
      <c r="O1245" s="28"/>
      <c r="P1245" s="23"/>
      <c r="Q1245" s="29"/>
      <c r="R1245" s="23"/>
      <c r="S1245" s="30"/>
      <c r="T1245" s="30"/>
    </row>
    <row r="1246" spans="1:20" x14ac:dyDescent="0.2">
      <c r="A1246" s="23"/>
      <c r="B1246" s="24"/>
      <c r="C1246" s="24"/>
      <c r="D1246" s="25"/>
      <c r="E1246" s="26"/>
      <c r="F1246" s="27"/>
      <c r="G1246" s="23"/>
      <c r="H1246" s="23"/>
      <c r="I1246" s="23"/>
      <c r="J1246" s="23"/>
      <c r="K1246" s="23"/>
      <c r="L1246" s="23"/>
      <c r="M1246" s="23"/>
      <c r="N1246" s="23"/>
      <c r="O1246" s="28"/>
      <c r="P1246" s="23"/>
      <c r="Q1246" s="29"/>
      <c r="R1246" s="23"/>
      <c r="S1246" s="30"/>
      <c r="T1246" s="30"/>
    </row>
    <row r="1247" spans="1:20" x14ac:dyDescent="0.2">
      <c r="A1247" s="23"/>
      <c r="B1247" s="24"/>
      <c r="C1247" s="24"/>
      <c r="D1247" s="25"/>
      <c r="E1247" s="26"/>
      <c r="F1247" s="27"/>
      <c r="G1247" s="23"/>
      <c r="H1247" s="23"/>
      <c r="I1247" s="23"/>
      <c r="J1247" s="23"/>
      <c r="K1247" s="23"/>
      <c r="L1247" s="23"/>
      <c r="M1247" s="23"/>
      <c r="N1247" s="23"/>
      <c r="O1247" s="28"/>
      <c r="P1247" s="23"/>
      <c r="Q1247" s="29"/>
      <c r="R1247" s="23"/>
      <c r="S1247" s="30"/>
      <c r="T1247" s="30"/>
    </row>
    <row r="1248" spans="1:20" x14ac:dyDescent="0.2">
      <c r="A1248" s="23"/>
      <c r="B1248" s="24"/>
      <c r="C1248" s="24"/>
      <c r="D1248" s="25"/>
      <c r="E1248" s="26"/>
      <c r="F1248" s="27"/>
      <c r="G1248" s="23"/>
      <c r="H1248" s="23"/>
      <c r="I1248" s="23"/>
      <c r="J1248" s="23"/>
      <c r="K1248" s="23"/>
      <c r="L1248" s="23"/>
      <c r="M1248" s="23"/>
      <c r="N1248" s="23"/>
      <c r="O1248" s="28"/>
      <c r="P1248" s="23"/>
      <c r="Q1248" s="29"/>
      <c r="R1248" s="23"/>
      <c r="S1248" s="30"/>
      <c r="T1248" s="30"/>
    </row>
    <row r="1249" spans="1:20" x14ac:dyDescent="0.2">
      <c r="A1249" s="23"/>
      <c r="B1249" s="24"/>
      <c r="C1249" s="24"/>
      <c r="D1249" s="25"/>
      <c r="E1249" s="26"/>
      <c r="F1249" s="27"/>
      <c r="G1249" s="23"/>
      <c r="H1249" s="23"/>
      <c r="I1249" s="23"/>
      <c r="J1249" s="23"/>
      <c r="K1249" s="23"/>
      <c r="L1249" s="23"/>
      <c r="M1249" s="23"/>
      <c r="N1249" s="23"/>
      <c r="O1249" s="28"/>
      <c r="P1249" s="23"/>
      <c r="Q1249" s="29"/>
      <c r="R1249" s="23"/>
      <c r="S1249" s="30"/>
      <c r="T1249" s="30"/>
    </row>
    <row r="1250" spans="1:20" x14ac:dyDescent="0.2">
      <c r="A1250" s="23"/>
      <c r="B1250" s="24"/>
      <c r="C1250" s="24"/>
      <c r="D1250" s="25"/>
      <c r="E1250" s="26"/>
      <c r="F1250" s="27"/>
      <c r="G1250" s="23"/>
      <c r="H1250" s="23"/>
      <c r="I1250" s="23"/>
      <c r="J1250" s="23"/>
      <c r="K1250" s="23"/>
      <c r="L1250" s="23"/>
      <c r="M1250" s="23"/>
      <c r="N1250" s="23"/>
      <c r="O1250" s="28"/>
      <c r="P1250" s="23"/>
      <c r="Q1250" s="29"/>
      <c r="R1250" s="23"/>
      <c r="S1250" s="30"/>
      <c r="T1250" s="30"/>
    </row>
    <row r="1251" spans="1:20" x14ac:dyDescent="0.2">
      <c r="A1251" s="23"/>
      <c r="B1251" s="24"/>
      <c r="C1251" s="24"/>
      <c r="D1251" s="25"/>
      <c r="E1251" s="26"/>
      <c r="F1251" s="27"/>
      <c r="G1251" s="23"/>
      <c r="H1251" s="23"/>
      <c r="I1251" s="23"/>
      <c r="J1251" s="23"/>
      <c r="K1251" s="23"/>
      <c r="L1251" s="23"/>
      <c r="M1251" s="23"/>
      <c r="N1251" s="23"/>
      <c r="O1251" s="28"/>
      <c r="P1251" s="23"/>
      <c r="Q1251" s="29"/>
      <c r="R1251" s="23"/>
      <c r="S1251" s="30"/>
      <c r="T1251" s="30"/>
    </row>
    <row r="1252" spans="1:20" x14ac:dyDescent="0.2">
      <c r="A1252" s="23"/>
      <c r="B1252" s="24"/>
      <c r="C1252" s="24"/>
      <c r="D1252" s="25"/>
      <c r="E1252" s="26"/>
      <c r="F1252" s="27"/>
      <c r="G1252" s="23"/>
      <c r="H1252" s="23"/>
      <c r="I1252" s="23"/>
      <c r="J1252" s="23"/>
      <c r="K1252" s="23"/>
      <c r="L1252" s="23"/>
      <c r="M1252" s="23"/>
      <c r="N1252" s="23"/>
      <c r="O1252" s="28"/>
      <c r="P1252" s="23"/>
      <c r="Q1252" s="29"/>
      <c r="R1252" s="23"/>
      <c r="S1252" s="30"/>
      <c r="T1252" s="30"/>
    </row>
    <row r="1253" spans="1:20" x14ac:dyDescent="0.2">
      <c r="A1253" s="23"/>
      <c r="B1253" s="24"/>
      <c r="C1253" s="24"/>
      <c r="D1253" s="25"/>
      <c r="E1253" s="26"/>
      <c r="F1253" s="27"/>
      <c r="G1253" s="23"/>
      <c r="H1253" s="23"/>
      <c r="I1253" s="23"/>
      <c r="J1253" s="23"/>
      <c r="K1253" s="23"/>
      <c r="L1253" s="23"/>
      <c r="M1253" s="23"/>
      <c r="N1253" s="23"/>
      <c r="O1253" s="28"/>
      <c r="P1253" s="23"/>
      <c r="Q1253" s="29"/>
      <c r="R1253" s="23"/>
      <c r="S1253" s="30"/>
      <c r="T1253" s="30"/>
    </row>
    <row r="1254" spans="1:20" x14ac:dyDescent="0.2">
      <c r="A1254" s="23"/>
      <c r="B1254" s="24"/>
      <c r="C1254" s="24"/>
      <c r="D1254" s="25"/>
      <c r="E1254" s="26"/>
      <c r="F1254" s="27"/>
      <c r="G1254" s="23"/>
      <c r="H1254" s="23"/>
      <c r="I1254" s="23"/>
      <c r="J1254" s="23"/>
      <c r="K1254" s="23"/>
      <c r="L1254" s="23"/>
      <c r="M1254" s="23"/>
      <c r="N1254" s="23"/>
      <c r="O1254" s="28"/>
      <c r="P1254" s="23"/>
      <c r="Q1254" s="29"/>
      <c r="R1254" s="23"/>
      <c r="S1254" s="30"/>
      <c r="T1254" s="30"/>
    </row>
    <row r="1255" spans="1:20" x14ac:dyDescent="0.2">
      <c r="A1255" s="23"/>
      <c r="B1255" s="24"/>
      <c r="C1255" s="24"/>
      <c r="D1255" s="25"/>
      <c r="E1255" s="26"/>
      <c r="F1255" s="27"/>
      <c r="G1255" s="23"/>
      <c r="H1255" s="23"/>
      <c r="I1255" s="23"/>
      <c r="J1255" s="23"/>
      <c r="K1255" s="23"/>
      <c r="L1255" s="23"/>
      <c r="M1255" s="23"/>
      <c r="N1255" s="23"/>
      <c r="O1255" s="28"/>
      <c r="P1255" s="23"/>
      <c r="Q1255" s="29"/>
      <c r="R1255" s="23"/>
      <c r="S1255" s="30"/>
      <c r="T1255" s="30"/>
    </row>
    <row r="1256" spans="1:20" x14ac:dyDescent="0.2">
      <c r="A1256" s="23"/>
      <c r="B1256" s="24"/>
      <c r="C1256" s="24"/>
      <c r="D1256" s="25"/>
      <c r="E1256" s="26"/>
      <c r="F1256" s="27"/>
      <c r="G1256" s="23"/>
      <c r="H1256" s="23"/>
      <c r="I1256" s="23"/>
      <c r="J1256" s="23"/>
      <c r="K1256" s="23"/>
      <c r="L1256" s="23"/>
      <c r="M1256" s="23"/>
      <c r="N1256" s="23"/>
      <c r="O1256" s="28"/>
      <c r="P1256" s="23"/>
      <c r="Q1256" s="29"/>
      <c r="R1256" s="23"/>
      <c r="S1256" s="30"/>
      <c r="T1256" s="30"/>
    </row>
    <row r="1257" spans="1:20" x14ac:dyDescent="0.2">
      <c r="A1257" s="23"/>
      <c r="B1257" s="24"/>
      <c r="C1257" s="24"/>
      <c r="D1257" s="25"/>
      <c r="E1257" s="26"/>
      <c r="F1257" s="27"/>
      <c r="G1257" s="23"/>
      <c r="H1257" s="23"/>
      <c r="I1257" s="23"/>
      <c r="J1257" s="23"/>
      <c r="K1257" s="23"/>
      <c r="L1257" s="23"/>
      <c r="M1257" s="23"/>
      <c r="N1257" s="23"/>
      <c r="O1257" s="28"/>
      <c r="P1257" s="23"/>
      <c r="Q1257" s="29"/>
      <c r="R1257" s="23"/>
      <c r="S1257" s="30"/>
      <c r="T1257" s="30"/>
    </row>
    <row r="1258" spans="1:20" x14ac:dyDescent="0.2">
      <c r="A1258" s="23"/>
      <c r="B1258" s="24"/>
      <c r="C1258" s="24"/>
      <c r="D1258" s="25"/>
      <c r="E1258" s="26"/>
      <c r="F1258" s="27"/>
      <c r="G1258" s="23"/>
      <c r="H1258" s="23"/>
      <c r="I1258" s="23"/>
      <c r="J1258" s="23"/>
      <c r="K1258" s="23"/>
      <c r="L1258" s="23"/>
      <c r="M1258" s="23"/>
      <c r="N1258" s="23"/>
      <c r="O1258" s="28"/>
      <c r="P1258" s="23"/>
      <c r="Q1258" s="29"/>
      <c r="R1258" s="23"/>
      <c r="S1258" s="30"/>
      <c r="T1258" s="30"/>
    </row>
    <row r="1259" spans="1:20" x14ac:dyDescent="0.2">
      <c r="A1259" s="23"/>
      <c r="B1259" s="24"/>
      <c r="C1259" s="24"/>
      <c r="D1259" s="25"/>
      <c r="E1259" s="26"/>
      <c r="F1259" s="27"/>
      <c r="G1259" s="23"/>
      <c r="H1259" s="23"/>
      <c r="I1259" s="23"/>
      <c r="J1259" s="23"/>
      <c r="K1259" s="23"/>
      <c r="L1259" s="23"/>
      <c r="M1259" s="23"/>
      <c r="N1259" s="23"/>
      <c r="O1259" s="28"/>
      <c r="P1259" s="23"/>
      <c r="Q1259" s="29"/>
      <c r="R1259" s="23"/>
      <c r="S1259" s="30"/>
      <c r="T1259" s="30"/>
    </row>
    <row r="1260" spans="1:20" x14ac:dyDescent="0.2">
      <c r="A1260" s="23"/>
      <c r="B1260" s="24"/>
      <c r="C1260" s="24"/>
      <c r="D1260" s="25"/>
      <c r="E1260" s="26"/>
      <c r="F1260" s="27"/>
      <c r="G1260" s="23"/>
      <c r="H1260" s="23"/>
      <c r="I1260" s="23"/>
      <c r="J1260" s="23"/>
      <c r="K1260" s="23"/>
      <c r="L1260" s="23"/>
      <c r="M1260" s="23"/>
      <c r="N1260" s="23"/>
      <c r="O1260" s="28"/>
      <c r="P1260" s="23"/>
      <c r="Q1260" s="29"/>
      <c r="R1260" s="23"/>
      <c r="S1260" s="30"/>
      <c r="T1260" s="30"/>
    </row>
    <row r="1261" spans="1:20" x14ac:dyDescent="0.2">
      <c r="A1261" s="23"/>
      <c r="B1261" s="24"/>
      <c r="C1261" s="24"/>
      <c r="D1261" s="25"/>
      <c r="E1261" s="26"/>
      <c r="F1261" s="27"/>
      <c r="G1261" s="23"/>
      <c r="H1261" s="23"/>
      <c r="I1261" s="23"/>
      <c r="J1261" s="23"/>
      <c r="K1261" s="23"/>
      <c r="L1261" s="23"/>
      <c r="M1261" s="23"/>
      <c r="N1261" s="23"/>
      <c r="O1261" s="28"/>
      <c r="P1261" s="23"/>
      <c r="Q1261" s="29"/>
      <c r="R1261" s="23"/>
      <c r="S1261" s="30"/>
      <c r="T1261" s="30"/>
    </row>
    <row r="1262" spans="1:20" x14ac:dyDescent="0.2">
      <c r="A1262" s="23"/>
      <c r="B1262" s="24"/>
      <c r="C1262" s="24"/>
      <c r="D1262" s="25"/>
      <c r="E1262" s="26"/>
      <c r="F1262" s="27"/>
      <c r="G1262" s="23"/>
      <c r="H1262" s="23"/>
      <c r="I1262" s="23"/>
      <c r="J1262" s="23"/>
      <c r="K1262" s="23"/>
      <c r="L1262" s="23"/>
      <c r="M1262" s="23"/>
      <c r="N1262" s="23"/>
      <c r="O1262" s="28"/>
      <c r="P1262" s="23"/>
      <c r="Q1262" s="29"/>
      <c r="R1262" s="23"/>
      <c r="S1262" s="30"/>
      <c r="T1262" s="30"/>
    </row>
    <row r="1263" spans="1:20" x14ac:dyDescent="0.2">
      <c r="A1263" s="23"/>
      <c r="B1263" s="24"/>
      <c r="C1263" s="24"/>
      <c r="D1263" s="25"/>
      <c r="E1263" s="26"/>
      <c r="F1263" s="27"/>
      <c r="G1263" s="23"/>
      <c r="H1263" s="23"/>
      <c r="I1263" s="23"/>
      <c r="J1263" s="23"/>
      <c r="K1263" s="23"/>
      <c r="L1263" s="23"/>
      <c r="M1263" s="23"/>
      <c r="N1263" s="23"/>
      <c r="O1263" s="28"/>
      <c r="P1263" s="23"/>
      <c r="Q1263" s="29"/>
      <c r="R1263" s="23"/>
      <c r="S1263" s="30"/>
      <c r="T1263" s="30"/>
    </row>
    <row r="1264" spans="1:20" x14ac:dyDescent="0.2">
      <c r="A1264" s="23"/>
      <c r="B1264" s="24"/>
      <c r="C1264" s="24"/>
      <c r="D1264" s="25"/>
      <c r="E1264" s="26"/>
      <c r="F1264" s="27"/>
      <c r="G1264" s="23"/>
      <c r="H1264" s="23"/>
      <c r="I1264" s="23"/>
      <c r="J1264" s="23"/>
      <c r="K1264" s="23"/>
      <c r="L1264" s="23"/>
      <c r="M1264" s="23"/>
      <c r="N1264" s="23"/>
      <c r="O1264" s="28"/>
      <c r="P1264" s="23"/>
      <c r="Q1264" s="29"/>
      <c r="R1264" s="23"/>
      <c r="S1264" s="30"/>
      <c r="T1264" s="30"/>
    </row>
    <row r="1265" spans="1:20" x14ac:dyDescent="0.2">
      <c r="A1265" s="23"/>
      <c r="B1265" s="24"/>
      <c r="C1265" s="24"/>
      <c r="D1265" s="25"/>
      <c r="E1265" s="26"/>
      <c r="F1265" s="27"/>
      <c r="G1265" s="23"/>
      <c r="H1265" s="23"/>
      <c r="I1265" s="23"/>
      <c r="J1265" s="23"/>
      <c r="K1265" s="23"/>
      <c r="L1265" s="23"/>
      <c r="M1265" s="23"/>
      <c r="N1265" s="23"/>
      <c r="O1265" s="28"/>
      <c r="P1265" s="23"/>
      <c r="Q1265" s="29"/>
      <c r="R1265" s="23"/>
      <c r="S1265" s="30"/>
      <c r="T1265" s="30"/>
    </row>
    <row r="1266" spans="1:20" x14ac:dyDescent="0.2">
      <c r="A1266" s="23"/>
      <c r="B1266" s="24"/>
      <c r="C1266" s="24"/>
      <c r="D1266" s="25"/>
      <c r="E1266" s="26"/>
      <c r="F1266" s="27"/>
      <c r="G1266" s="23"/>
      <c r="H1266" s="23"/>
      <c r="I1266" s="23"/>
      <c r="J1266" s="23"/>
      <c r="K1266" s="23"/>
      <c r="L1266" s="23"/>
      <c r="M1266" s="23"/>
      <c r="N1266" s="23"/>
      <c r="O1266" s="28"/>
      <c r="P1266" s="23"/>
      <c r="Q1266" s="29"/>
      <c r="R1266" s="23"/>
      <c r="S1266" s="30"/>
      <c r="T1266" s="30"/>
    </row>
    <row r="1267" spans="1:20" x14ac:dyDescent="0.2">
      <c r="A1267" s="23"/>
      <c r="B1267" s="24"/>
      <c r="C1267" s="24"/>
      <c r="D1267" s="25"/>
      <c r="E1267" s="26"/>
      <c r="F1267" s="27"/>
      <c r="G1267" s="23"/>
      <c r="H1267" s="23"/>
      <c r="I1267" s="23"/>
      <c r="J1267" s="23"/>
      <c r="K1267" s="23"/>
      <c r="L1267" s="23"/>
      <c r="M1267" s="23"/>
      <c r="N1267" s="23"/>
      <c r="O1267" s="28"/>
      <c r="P1267" s="23"/>
      <c r="Q1267" s="29"/>
      <c r="R1267" s="23"/>
      <c r="S1267" s="30"/>
      <c r="T1267" s="30"/>
    </row>
    <row r="1268" spans="1:20" x14ac:dyDescent="0.2">
      <c r="A1268" s="23"/>
      <c r="B1268" s="24"/>
      <c r="C1268" s="24"/>
      <c r="D1268" s="25"/>
      <c r="E1268" s="26"/>
      <c r="F1268" s="27"/>
      <c r="G1268" s="23"/>
      <c r="H1268" s="23"/>
      <c r="I1268" s="23"/>
      <c r="J1268" s="23"/>
      <c r="K1268" s="23"/>
      <c r="L1268" s="23"/>
      <c r="M1268" s="23"/>
      <c r="N1268" s="23"/>
      <c r="O1268" s="28"/>
      <c r="P1268" s="23"/>
      <c r="Q1268" s="29"/>
      <c r="R1268" s="23"/>
      <c r="S1268" s="30"/>
      <c r="T1268" s="30"/>
    </row>
    <row r="1269" spans="1:20" x14ac:dyDescent="0.2">
      <c r="A1269" s="23"/>
      <c r="B1269" s="24"/>
      <c r="C1269" s="24"/>
      <c r="D1269" s="25"/>
      <c r="E1269" s="26"/>
      <c r="F1269" s="27"/>
      <c r="G1269" s="23"/>
      <c r="H1269" s="23"/>
      <c r="I1269" s="23"/>
      <c r="J1269" s="23"/>
      <c r="K1269" s="23"/>
      <c r="L1269" s="23"/>
      <c r="M1269" s="23"/>
      <c r="N1269" s="23"/>
      <c r="O1269" s="28"/>
      <c r="P1269" s="23"/>
      <c r="Q1269" s="29"/>
      <c r="R1269" s="23"/>
      <c r="S1269" s="30"/>
      <c r="T1269" s="30"/>
    </row>
    <row r="1270" spans="1:20" x14ac:dyDescent="0.2">
      <c r="A1270" s="23"/>
      <c r="B1270" s="24"/>
      <c r="C1270" s="24"/>
      <c r="D1270" s="25"/>
      <c r="E1270" s="26"/>
      <c r="F1270" s="27"/>
      <c r="G1270" s="23"/>
      <c r="H1270" s="23"/>
      <c r="I1270" s="23"/>
      <c r="J1270" s="23"/>
      <c r="K1270" s="23"/>
      <c r="L1270" s="23"/>
      <c r="M1270" s="23"/>
      <c r="N1270" s="23"/>
      <c r="O1270" s="28"/>
      <c r="P1270" s="23"/>
      <c r="Q1270" s="29"/>
      <c r="R1270" s="23"/>
      <c r="S1270" s="30"/>
      <c r="T1270" s="30"/>
    </row>
    <row r="1271" spans="1:20" x14ac:dyDescent="0.2">
      <c r="A1271" s="23"/>
      <c r="B1271" s="24"/>
      <c r="C1271" s="24"/>
      <c r="D1271" s="25"/>
      <c r="E1271" s="26"/>
      <c r="F1271" s="27"/>
      <c r="G1271" s="23"/>
      <c r="H1271" s="23"/>
      <c r="I1271" s="23"/>
      <c r="J1271" s="23"/>
      <c r="K1271" s="23"/>
      <c r="L1271" s="23"/>
      <c r="M1271" s="23"/>
      <c r="N1271" s="23"/>
      <c r="O1271" s="28"/>
      <c r="P1271" s="23"/>
      <c r="Q1271" s="29"/>
      <c r="R1271" s="23"/>
      <c r="S1271" s="30"/>
      <c r="T1271" s="30"/>
    </row>
    <row r="1272" spans="1:20" x14ac:dyDescent="0.2">
      <c r="A1272" s="23"/>
      <c r="B1272" s="24"/>
      <c r="C1272" s="24"/>
      <c r="D1272" s="25"/>
      <c r="E1272" s="26"/>
      <c r="F1272" s="27"/>
      <c r="G1272" s="23"/>
      <c r="H1272" s="23"/>
      <c r="I1272" s="23"/>
      <c r="J1272" s="23"/>
      <c r="K1272" s="23"/>
      <c r="L1272" s="23"/>
      <c r="M1272" s="23"/>
      <c r="N1272" s="23"/>
      <c r="O1272" s="28"/>
      <c r="P1272" s="23"/>
      <c r="Q1272" s="29"/>
      <c r="R1272" s="23"/>
      <c r="S1272" s="30"/>
      <c r="T1272" s="30"/>
    </row>
    <row r="1273" spans="1:20" x14ac:dyDescent="0.2">
      <c r="A1273" s="23"/>
      <c r="B1273" s="24"/>
      <c r="C1273" s="24"/>
      <c r="D1273" s="25"/>
      <c r="E1273" s="26"/>
      <c r="F1273" s="27"/>
      <c r="G1273" s="23"/>
      <c r="H1273" s="23"/>
      <c r="I1273" s="23"/>
      <c r="J1273" s="23"/>
      <c r="K1273" s="23"/>
      <c r="L1273" s="23"/>
      <c r="M1273" s="23"/>
      <c r="N1273" s="23"/>
      <c r="O1273" s="28"/>
      <c r="P1273" s="23"/>
      <c r="Q1273" s="29"/>
      <c r="R1273" s="23"/>
      <c r="S1273" s="30"/>
      <c r="T1273" s="30"/>
    </row>
    <row r="1274" spans="1:20" x14ac:dyDescent="0.2">
      <c r="A1274" s="23"/>
      <c r="B1274" s="24"/>
      <c r="C1274" s="24"/>
      <c r="D1274" s="25"/>
      <c r="E1274" s="26"/>
      <c r="F1274" s="27"/>
      <c r="G1274" s="23"/>
      <c r="H1274" s="23"/>
      <c r="I1274" s="23"/>
      <c r="J1274" s="23"/>
      <c r="K1274" s="23"/>
      <c r="L1274" s="23"/>
      <c r="M1274" s="23"/>
      <c r="N1274" s="23"/>
      <c r="O1274" s="28"/>
      <c r="P1274" s="23"/>
      <c r="Q1274" s="29"/>
      <c r="R1274" s="23"/>
      <c r="S1274" s="30"/>
      <c r="T1274" s="30"/>
    </row>
    <row r="1275" spans="1:20" x14ac:dyDescent="0.2">
      <c r="A1275" s="23"/>
      <c r="B1275" s="24"/>
      <c r="C1275" s="24"/>
      <c r="D1275" s="25"/>
      <c r="E1275" s="26"/>
      <c r="F1275" s="27"/>
      <c r="G1275" s="23"/>
      <c r="H1275" s="23"/>
      <c r="I1275" s="23"/>
      <c r="J1275" s="23"/>
      <c r="K1275" s="23"/>
      <c r="L1275" s="23"/>
      <c r="M1275" s="23"/>
      <c r="N1275" s="23"/>
      <c r="O1275" s="28"/>
      <c r="P1275" s="23"/>
      <c r="Q1275" s="29"/>
      <c r="R1275" s="23"/>
      <c r="S1275" s="30"/>
      <c r="T1275" s="30"/>
    </row>
    <row r="1276" spans="1:20" x14ac:dyDescent="0.2">
      <c r="A1276" s="23"/>
      <c r="B1276" s="24"/>
      <c r="C1276" s="24"/>
      <c r="D1276" s="25"/>
      <c r="E1276" s="26"/>
      <c r="F1276" s="27"/>
      <c r="G1276" s="23"/>
      <c r="H1276" s="23"/>
      <c r="I1276" s="23"/>
      <c r="J1276" s="23"/>
      <c r="K1276" s="23"/>
      <c r="L1276" s="23"/>
      <c r="M1276" s="23"/>
      <c r="N1276" s="23"/>
      <c r="O1276" s="28"/>
      <c r="P1276" s="23"/>
      <c r="Q1276" s="29"/>
      <c r="R1276" s="23"/>
      <c r="S1276" s="30"/>
      <c r="T1276" s="30"/>
    </row>
    <row r="1277" spans="1:20" x14ac:dyDescent="0.2">
      <c r="A1277" s="23"/>
      <c r="B1277" s="24"/>
      <c r="C1277" s="24"/>
      <c r="D1277" s="25"/>
      <c r="E1277" s="26"/>
      <c r="F1277" s="27"/>
      <c r="G1277" s="23"/>
      <c r="H1277" s="23"/>
      <c r="I1277" s="23"/>
      <c r="J1277" s="23"/>
      <c r="K1277" s="23"/>
      <c r="L1277" s="23"/>
      <c r="M1277" s="23"/>
      <c r="N1277" s="23"/>
      <c r="O1277" s="28"/>
      <c r="P1277" s="23"/>
      <c r="Q1277" s="29"/>
      <c r="R1277" s="23"/>
      <c r="S1277" s="30"/>
      <c r="T1277" s="30"/>
    </row>
    <row r="1278" spans="1:20" x14ac:dyDescent="0.2">
      <c r="A1278" s="23"/>
      <c r="B1278" s="24"/>
      <c r="C1278" s="24"/>
      <c r="D1278" s="25"/>
      <c r="E1278" s="26"/>
      <c r="F1278" s="27"/>
      <c r="G1278" s="23"/>
      <c r="H1278" s="23"/>
      <c r="I1278" s="23"/>
      <c r="J1278" s="23"/>
      <c r="K1278" s="23"/>
      <c r="L1278" s="23"/>
      <c r="M1278" s="23"/>
      <c r="N1278" s="23"/>
      <c r="O1278" s="28"/>
      <c r="P1278" s="23"/>
      <c r="Q1278" s="29"/>
      <c r="R1278" s="23"/>
      <c r="S1278" s="30"/>
      <c r="T1278" s="30"/>
    </row>
    <row r="1279" spans="1:20" x14ac:dyDescent="0.2">
      <c r="A1279" s="23"/>
      <c r="B1279" s="24"/>
      <c r="C1279" s="24"/>
      <c r="D1279" s="25"/>
      <c r="E1279" s="26"/>
      <c r="F1279" s="27"/>
      <c r="G1279" s="23"/>
      <c r="H1279" s="23"/>
      <c r="I1279" s="23"/>
      <c r="J1279" s="23"/>
      <c r="K1279" s="23"/>
      <c r="L1279" s="23"/>
      <c r="M1279" s="23"/>
      <c r="N1279" s="23"/>
      <c r="O1279" s="28"/>
      <c r="P1279" s="23"/>
      <c r="Q1279" s="29"/>
      <c r="R1279" s="23"/>
      <c r="S1279" s="30"/>
      <c r="T1279" s="30"/>
    </row>
    <row r="1280" spans="1:20" x14ac:dyDescent="0.2">
      <c r="A1280" s="23"/>
      <c r="B1280" s="24"/>
      <c r="C1280" s="24"/>
      <c r="D1280" s="25"/>
      <c r="E1280" s="26"/>
      <c r="F1280" s="27"/>
      <c r="G1280" s="23"/>
      <c r="H1280" s="23"/>
      <c r="I1280" s="23"/>
      <c r="J1280" s="23"/>
      <c r="K1280" s="23"/>
      <c r="L1280" s="23"/>
      <c r="M1280" s="23"/>
      <c r="N1280" s="23"/>
      <c r="O1280" s="28"/>
      <c r="P1280" s="23"/>
      <c r="Q1280" s="29"/>
      <c r="R1280" s="23"/>
      <c r="S1280" s="30"/>
      <c r="T1280" s="30"/>
    </row>
    <row r="1281" spans="1:20" x14ac:dyDescent="0.2">
      <c r="A1281" s="23"/>
      <c r="B1281" s="24"/>
      <c r="C1281" s="24"/>
      <c r="D1281" s="25"/>
      <c r="E1281" s="26"/>
      <c r="F1281" s="27"/>
      <c r="G1281" s="23"/>
      <c r="H1281" s="23"/>
      <c r="I1281" s="23"/>
      <c r="J1281" s="23"/>
      <c r="K1281" s="23"/>
      <c r="L1281" s="23"/>
      <c r="M1281" s="23"/>
      <c r="N1281" s="23"/>
      <c r="O1281" s="28"/>
      <c r="P1281" s="23"/>
      <c r="Q1281" s="29"/>
      <c r="R1281" s="23"/>
      <c r="S1281" s="30"/>
      <c r="T1281" s="30"/>
    </row>
    <row r="1282" spans="1:20" x14ac:dyDescent="0.2">
      <c r="A1282" s="23"/>
      <c r="B1282" s="24"/>
      <c r="C1282" s="24"/>
      <c r="D1282" s="25"/>
      <c r="E1282" s="26"/>
      <c r="F1282" s="27"/>
      <c r="G1282" s="23"/>
      <c r="H1282" s="23"/>
      <c r="I1282" s="23"/>
      <c r="J1282" s="23"/>
      <c r="K1282" s="23"/>
      <c r="L1282" s="23"/>
      <c r="M1282" s="23"/>
      <c r="N1282" s="23"/>
      <c r="O1282" s="28"/>
      <c r="P1282" s="23"/>
      <c r="Q1282" s="29"/>
      <c r="R1282" s="23"/>
      <c r="S1282" s="30"/>
      <c r="T1282" s="30"/>
    </row>
    <row r="1283" spans="1:20" x14ac:dyDescent="0.2">
      <c r="A1283" s="23"/>
      <c r="B1283" s="24"/>
      <c r="C1283" s="24"/>
      <c r="D1283" s="25"/>
      <c r="E1283" s="26"/>
      <c r="F1283" s="27"/>
      <c r="G1283" s="23"/>
      <c r="H1283" s="23"/>
      <c r="I1283" s="23"/>
      <c r="J1283" s="23"/>
      <c r="K1283" s="23"/>
      <c r="L1283" s="23"/>
      <c r="M1283" s="23"/>
      <c r="N1283" s="23"/>
      <c r="O1283" s="28"/>
      <c r="P1283" s="23"/>
      <c r="Q1283" s="29"/>
      <c r="R1283" s="23"/>
      <c r="S1283" s="30"/>
      <c r="T1283" s="30"/>
    </row>
    <row r="1284" spans="1:20" x14ac:dyDescent="0.2">
      <c r="A1284" s="23"/>
      <c r="B1284" s="24"/>
      <c r="C1284" s="24"/>
      <c r="D1284" s="25"/>
      <c r="E1284" s="26"/>
      <c r="F1284" s="27"/>
      <c r="G1284" s="23"/>
      <c r="H1284" s="23"/>
      <c r="I1284" s="23"/>
      <c r="J1284" s="23"/>
      <c r="K1284" s="23"/>
      <c r="L1284" s="23"/>
      <c r="M1284" s="23"/>
      <c r="N1284" s="23"/>
      <c r="O1284" s="28"/>
      <c r="P1284" s="23"/>
      <c r="Q1284" s="29"/>
      <c r="R1284" s="23"/>
      <c r="S1284" s="30"/>
      <c r="T1284" s="30"/>
    </row>
    <row r="1285" spans="1:20" x14ac:dyDescent="0.2">
      <c r="A1285" s="23"/>
      <c r="B1285" s="24"/>
      <c r="C1285" s="24"/>
      <c r="D1285" s="25"/>
      <c r="E1285" s="26"/>
      <c r="F1285" s="27"/>
      <c r="G1285" s="23"/>
      <c r="H1285" s="23"/>
      <c r="I1285" s="23"/>
      <c r="J1285" s="23"/>
      <c r="K1285" s="23"/>
      <c r="L1285" s="23"/>
      <c r="M1285" s="23"/>
      <c r="N1285" s="23"/>
      <c r="O1285" s="28"/>
      <c r="P1285" s="23"/>
      <c r="Q1285" s="29"/>
      <c r="R1285" s="23"/>
      <c r="S1285" s="30"/>
      <c r="T1285" s="30"/>
    </row>
    <row r="1286" spans="1:20" x14ac:dyDescent="0.2">
      <c r="A1286" s="23"/>
      <c r="B1286" s="24"/>
      <c r="C1286" s="24"/>
      <c r="D1286" s="25"/>
      <c r="E1286" s="26"/>
      <c r="F1286" s="27"/>
      <c r="G1286" s="23"/>
      <c r="H1286" s="23"/>
      <c r="I1286" s="23"/>
      <c r="J1286" s="23"/>
      <c r="K1286" s="23"/>
      <c r="L1286" s="23"/>
      <c r="M1286" s="23"/>
      <c r="N1286" s="23"/>
      <c r="O1286" s="28"/>
      <c r="P1286" s="23"/>
      <c r="Q1286" s="29"/>
      <c r="R1286" s="23"/>
      <c r="S1286" s="30"/>
      <c r="T1286" s="30"/>
    </row>
    <row r="1287" spans="1:20" x14ac:dyDescent="0.2">
      <c r="A1287" s="23"/>
      <c r="B1287" s="24"/>
      <c r="C1287" s="24"/>
      <c r="D1287" s="25"/>
      <c r="E1287" s="26"/>
      <c r="F1287" s="27"/>
      <c r="G1287" s="23"/>
      <c r="H1287" s="23"/>
      <c r="I1287" s="23"/>
      <c r="J1287" s="23"/>
      <c r="K1287" s="23"/>
      <c r="L1287" s="23"/>
      <c r="M1287" s="23"/>
      <c r="N1287" s="23"/>
      <c r="O1287" s="28"/>
      <c r="P1287" s="23"/>
      <c r="Q1287" s="29"/>
      <c r="R1287" s="23"/>
      <c r="S1287" s="30"/>
      <c r="T1287" s="30"/>
    </row>
    <row r="1288" spans="1:20" x14ac:dyDescent="0.2">
      <c r="A1288" s="23"/>
      <c r="B1288" s="24"/>
      <c r="C1288" s="24"/>
      <c r="D1288" s="25"/>
      <c r="E1288" s="26"/>
      <c r="F1288" s="27"/>
      <c r="G1288" s="23"/>
      <c r="H1288" s="23"/>
      <c r="I1288" s="23"/>
      <c r="J1288" s="23"/>
      <c r="K1288" s="23"/>
      <c r="L1288" s="23"/>
      <c r="M1288" s="23"/>
      <c r="N1288" s="23"/>
      <c r="O1288" s="28"/>
      <c r="P1288" s="23"/>
      <c r="Q1288" s="29"/>
      <c r="R1288" s="23"/>
      <c r="S1288" s="30"/>
      <c r="T1288" s="30"/>
    </row>
    <row r="1289" spans="1:20" x14ac:dyDescent="0.2">
      <c r="A1289" s="23"/>
      <c r="B1289" s="24"/>
      <c r="C1289" s="24"/>
      <c r="D1289" s="25"/>
      <c r="E1289" s="26"/>
      <c r="F1289" s="27"/>
      <c r="G1289" s="23"/>
      <c r="H1289" s="23"/>
      <c r="I1289" s="23"/>
      <c r="J1289" s="23"/>
      <c r="K1289" s="23"/>
      <c r="L1289" s="23"/>
      <c r="M1289" s="23"/>
      <c r="N1289" s="23"/>
      <c r="O1289" s="28"/>
      <c r="P1289" s="23"/>
      <c r="Q1289" s="29"/>
      <c r="R1289" s="23"/>
      <c r="S1289" s="30"/>
      <c r="T1289" s="30"/>
    </row>
    <row r="1290" spans="1:20" x14ac:dyDescent="0.2">
      <c r="A1290" s="23"/>
      <c r="B1290" s="24"/>
      <c r="C1290" s="24"/>
      <c r="D1290" s="25"/>
      <c r="E1290" s="26"/>
      <c r="F1290" s="27"/>
      <c r="G1290" s="23"/>
      <c r="H1290" s="23"/>
      <c r="I1290" s="23"/>
      <c r="J1290" s="23"/>
      <c r="K1290" s="23"/>
      <c r="L1290" s="23"/>
      <c r="M1290" s="23"/>
      <c r="N1290" s="23"/>
      <c r="O1290" s="28"/>
      <c r="P1290" s="23"/>
      <c r="Q1290" s="29"/>
      <c r="R1290" s="23"/>
      <c r="S1290" s="30"/>
      <c r="T1290" s="30"/>
    </row>
    <row r="1291" spans="1:20" x14ac:dyDescent="0.2">
      <c r="A1291" s="23"/>
      <c r="B1291" s="24"/>
      <c r="C1291" s="24"/>
      <c r="D1291" s="25"/>
      <c r="E1291" s="26"/>
      <c r="F1291" s="27"/>
      <c r="G1291" s="23"/>
      <c r="H1291" s="23"/>
      <c r="I1291" s="23"/>
      <c r="J1291" s="23"/>
      <c r="K1291" s="23"/>
      <c r="L1291" s="23"/>
      <c r="M1291" s="23"/>
      <c r="N1291" s="23"/>
      <c r="O1291" s="28"/>
      <c r="P1291" s="23"/>
      <c r="Q1291" s="29"/>
      <c r="R1291" s="23"/>
      <c r="S1291" s="30"/>
      <c r="T1291" s="30"/>
    </row>
    <row r="1292" spans="1:20" x14ac:dyDescent="0.2">
      <c r="A1292" s="23"/>
      <c r="B1292" s="24"/>
      <c r="C1292" s="24"/>
      <c r="D1292" s="25"/>
      <c r="E1292" s="26"/>
      <c r="F1292" s="27"/>
      <c r="G1292" s="23"/>
      <c r="H1292" s="23"/>
      <c r="I1292" s="23"/>
      <c r="J1292" s="23"/>
      <c r="K1292" s="23"/>
      <c r="L1292" s="23"/>
      <c r="M1292" s="23"/>
      <c r="N1292" s="23"/>
      <c r="O1292" s="28"/>
      <c r="P1292" s="23"/>
      <c r="Q1292" s="29"/>
      <c r="R1292" s="23"/>
      <c r="S1292" s="30"/>
      <c r="T1292" s="30"/>
    </row>
    <row r="1293" spans="1:20" x14ac:dyDescent="0.2">
      <c r="A1293" s="23"/>
      <c r="B1293" s="24"/>
      <c r="C1293" s="24"/>
      <c r="D1293" s="25"/>
      <c r="E1293" s="26"/>
      <c r="F1293" s="27"/>
      <c r="G1293" s="23"/>
      <c r="H1293" s="23"/>
      <c r="I1293" s="23"/>
      <c r="J1293" s="23"/>
      <c r="K1293" s="23"/>
      <c r="L1293" s="23"/>
      <c r="M1293" s="23"/>
      <c r="N1293" s="23"/>
      <c r="O1293" s="28"/>
      <c r="P1293" s="23"/>
      <c r="Q1293" s="29"/>
      <c r="R1293" s="23"/>
      <c r="S1293" s="30"/>
      <c r="T1293" s="30"/>
    </row>
    <row r="1294" spans="1:20" x14ac:dyDescent="0.2">
      <c r="A1294" s="23"/>
      <c r="B1294" s="24"/>
      <c r="C1294" s="24"/>
      <c r="D1294" s="25"/>
      <c r="E1294" s="26"/>
      <c r="F1294" s="27"/>
      <c r="G1294" s="23"/>
      <c r="H1294" s="23"/>
      <c r="I1294" s="23"/>
      <c r="J1294" s="23"/>
      <c r="K1294" s="23"/>
      <c r="L1294" s="23"/>
      <c r="M1294" s="23"/>
      <c r="N1294" s="23"/>
      <c r="O1294" s="28"/>
      <c r="P1294" s="23"/>
      <c r="Q1294" s="29"/>
      <c r="R1294" s="23"/>
      <c r="S1294" s="30"/>
      <c r="T1294" s="30"/>
    </row>
    <row r="1295" spans="1:20" x14ac:dyDescent="0.2">
      <c r="A1295" s="23"/>
      <c r="B1295" s="24"/>
      <c r="C1295" s="24"/>
      <c r="D1295" s="25"/>
      <c r="E1295" s="26"/>
      <c r="F1295" s="27"/>
      <c r="G1295" s="23"/>
      <c r="H1295" s="23"/>
      <c r="I1295" s="23"/>
      <c r="J1295" s="23"/>
      <c r="K1295" s="23"/>
      <c r="L1295" s="23"/>
      <c r="M1295" s="23"/>
      <c r="N1295" s="23"/>
      <c r="O1295" s="28"/>
      <c r="P1295" s="23"/>
      <c r="Q1295" s="29"/>
      <c r="R1295" s="23"/>
      <c r="S1295" s="30"/>
      <c r="T1295" s="30"/>
    </row>
    <row r="1296" spans="1:20" x14ac:dyDescent="0.2">
      <c r="A1296" s="23"/>
      <c r="B1296" s="24"/>
      <c r="C1296" s="24"/>
      <c r="D1296" s="25"/>
      <c r="E1296" s="26"/>
      <c r="F1296" s="27"/>
      <c r="G1296" s="23"/>
      <c r="H1296" s="23"/>
      <c r="I1296" s="23"/>
      <c r="J1296" s="23"/>
      <c r="K1296" s="23"/>
      <c r="L1296" s="23"/>
      <c r="M1296" s="23"/>
      <c r="N1296" s="23"/>
      <c r="O1296" s="28"/>
      <c r="P1296" s="23"/>
      <c r="Q1296" s="29"/>
      <c r="R1296" s="23"/>
      <c r="S1296" s="30"/>
      <c r="T1296" s="30"/>
    </row>
    <row r="1297" spans="1:20" x14ac:dyDescent="0.2">
      <c r="A1297" s="23"/>
      <c r="B1297" s="24"/>
      <c r="C1297" s="24"/>
      <c r="D1297" s="25"/>
      <c r="E1297" s="26"/>
      <c r="F1297" s="27"/>
      <c r="G1297" s="23"/>
      <c r="H1297" s="23"/>
      <c r="I1297" s="23"/>
      <c r="J1297" s="23"/>
      <c r="K1297" s="23"/>
      <c r="L1297" s="23"/>
      <c r="M1297" s="23"/>
      <c r="N1297" s="23"/>
      <c r="O1297" s="28"/>
      <c r="P1297" s="23"/>
      <c r="Q1297" s="29"/>
      <c r="R1297" s="23"/>
      <c r="S1297" s="30"/>
      <c r="T1297" s="30"/>
    </row>
    <row r="1298" spans="1:20" x14ac:dyDescent="0.2">
      <c r="A1298" s="23"/>
      <c r="B1298" s="24"/>
      <c r="C1298" s="24"/>
      <c r="D1298" s="25"/>
      <c r="E1298" s="26"/>
      <c r="F1298" s="27"/>
      <c r="G1298" s="23"/>
      <c r="H1298" s="23"/>
      <c r="I1298" s="23"/>
      <c r="J1298" s="23"/>
      <c r="K1298" s="23"/>
      <c r="L1298" s="23"/>
      <c r="M1298" s="23"/>
      <c r="N1298" s="23"/>
      <c r="O1298" s="28"/>
      <c r="P1298" s="23"/>
      <c r="Q1298" s="29"/>
      <c r="R1298" s="23"/>
      <c r="S1298" s="30"/>
      <c r="T1298" s="30"/>
    </row>
    <row r="1299" spans="1:20" x14ac:dyDescent="0.2">
      <c r="A1299" s="23"/>
      <c r="B1299" s="24"/>
      <c r="C1299" s="24"/>
      <c r="D1299" s="25"/>
      <c r="E1299" s="26"/>
      <c r="F1299" s="27"/>
      <c r="G1299" s="23"/>
      <c r="H1299" s="23"/>
      <c r="I1299" s="23"/>
      <c r="J1299" s="23"/>
      <c r="K1299" s="23"/>
      <c r="L1299" s="23"/>
      <c r="M1299" s="23"/>
      <c r="N1299" s="23"/>
      <c r="O1299" s="28"/>
      <c r="P1299" s="23"/>
      <c r="Q1299" s="29"/>
      <c r="R1299" s="23"/>
      <c r="S1299" s="30"/>
      <c r="T1299" s="30"/>
    </row>
    <row r="1300" spans="1:20" x14ac:dyDescent="0.2">
      <c r="A1300" s="23"/>
      <c r="B1300" s="24"/>
      <c r="C1300" s="24"/>
      <c r="D1300" s="25"/>
      <c r="E1300" s="26"/>
      <c r="F1300" s="27"/>
      <c r="G1300" s="23"/>
      <c r="H1300" s="23"/>
      <c r="I1300" s="23"/>
      <c r="J1300" s="23"/>
      <c r="K1300" s="23"/>
      <c r="L1300" s="23"/>
      <c r="M1300" s="23"/>
      <c r="N1300" s="23"/>
      <c r="O1300" s="28"/>
      <c r="P1300" s="23"/>
      <c r="Q1300" s="29"/>
      <c r="R1300" s="23"/>
      <c r="S1300" s="30"/>
      <c r="T1300" s="30"/>
    </row>
    <row r="1301" spans="1:20" x14ac:dyDescent="0.2">
      <c r="A1301" s="23"/>
      <c r="B1301" s="24"/>
      <c r="C1301" s="24"/>
      <c r="D1301" s="25"/>
      <c r="E1301" s="26"/>
      <c r="F1301" s="27"/>
      <c r="G1301" s="23"/>
      <c r="H1301" s="23"/>
      <c r="I1301" s="23"/>
      <c r="J1301" s="23"/>
      <c r="K1301" s="23"/>
      <c r="L1301" s="23"/>
      <c r="M1301" s="23"/>
      <c r="N1301" s="23"/>
      <c r="O1301" s="28"/>
      <c r="P1301" s="23"/>
      <c r="Q1301" s="29"/>
      <c r="R1301" s="23"/>
      <c r="S1301" s="30"/>
      <c r="T1301" s="30"/>
    </row>
    <row r="1302" spans="1:20" x14ac:dyDescent="0.2">
      <c r="A1302" s="23"/>
      <c r="B1302" s="24"/>
      <c r="C1302" s="24"/>
      <c r="D1302" s="25"/>
      <c r="E1302" s="26"/>
      <c r="F1302" s="27"/>
      <c r="G1302" s="23"/>
      <c r="H1302" s="23"/>
      <c r="I1302" s="23"/>
      <c r="J1302" s="23"/>
      <c r="K1302" s="23"/>
      <c r="L1302" s="23"/>
      <c r="M1302" s="23"/>
      <c r="N1302" s="23"/>
      <c r="O1302" s="28"/>
      <c r="P1302" s="23"/>
      <c r="Q1302" s="29"/>
      <c r="R1302" s="23"/>
      <c r="S1302" s="30"/>
      <c r="T1302" s="30"/>
    </row>
    <row r="1303" spans="1:20" x14ac:dyDescent="0.2">
      <c r="A1303" s="23"/>
      <c r="B1303" s="24"/>
      <c r="C1303" s="24"/>
      <c r="D1303" s="25"/>
      <c r="E1303" s="26"/>
      <c r="F1303" s="27"/>
      <c r="G1303" s="23"/>
      <c r="H1303" s="23"/>
      <c r="I1303" s="23"/>
      <c r="J1303" s="23"/>
      <c r="K1303" s="23"/>
      <c r="L1303" s="23"/>
      <c r="M1303" s="23"/>
      <c r="N1303" s="23"/>
      <c r="O1303" s="28"/>
      <c r="P1303" s="23"/>
      <c r="Q1303" s="29"/>
      <c r="R1303" s="23"/>
      <c r="S1303" s="30"/>
      <c r="T1303" s="30"/>
    </row>
    <row r="1304" spans="1:20" x14ac:dyDescent="0.2">
      <c r="A1304" s="23"/>
      <c r="B1304" s="24"/>
      <c r="C1304" s="24"/>
      <c r="D1304" s="25"/>
      <c r="E1304" s="26"/>
      <c r="F1304" s="27"/>
      <c r="G1304" s="23"/>
      <c r="H1304" s="23"/>
      <c r="I1304" s="23"/>
      <c r="J1304" s="23"/>
      <c r="K1304" s="23"/>
      <c r="L1304" s="23"/>
      <c r="M1304" s="23"/>
      <c r="N1304" s="23"/>
      <c r="O1304" s="28"/>
      <c r="P1304" s="23"/>
      <c r="Q1304" s="29"/>
      <c r="R1304" s="23"/>
      <c r="S1304" s="30"/>
      <c r="T1304" s="30"/>
    </row>
    <row r="1305" spans="1:20" x14ac:dyDescent="0.2">
      <c r="A1305" s="23"/>
      <c r="B1305" s="24"/>
      <c r="C1305" s="24"/>
      <c r="D1305" s="25"/>
      <c r="E1305" s="26"/>
      <c r="F1305" s="27"/>
      <c r="G1305" s="23"/>
      <c r="H1305" s="23"/>
      <c r="I1305" s="23"/>
      <c r="J1305" s="23"/>
      <c r="K1305" s="23"/>
      <c r="L1305" s="23"/>
      <c r="M1305" s="23"/>
      <c r="N1305" s="23"/>
      <c r="O1305" s="28"/>
      <c r="P1305" s="23"/>
      <c r="Q1305" s="29"/>
      <c r="R1305" s="23"/>
      <c r="S1305" s="30"/>
      <c r="T1305" s="30"/>
    </row>
    <row r="1306" spans="1:20" x14ac:dyDescent="0.2">
      <c r="A1306" s="23"/>
      <c r="B1306" s="24"/>
      <c r="C1306" s="24"/>
      <c r="D1306" s="25"/>
      <c r="E1306" s="26"/>
      <c r="F1306" s="27"/>
      <c r="G1306" s="23"/>
      <c r="H1306" s="23"/>
      <c r="I1306" s="23"/>
      <c r="J1306" s="23"/>
      <c r="K1306" s="23"/>
      <c r="L1306" s="23"/>
      <c r="M1306" s="23"/>
      <c r="N1306" s="23"/>
      <c r="O1306" s="28"/>
      <c r="P1306" s="23"/>
      <c r="Q1306" s="29"/>
      <c r="R1306" s="23"/>
      <c r="S1306" s="30"/>
      <c r="T1306" s="30"/>
    </row>
    <row r="1307" spans="1:20" x14ac:dyDescent="0.2">
      <c r="A1307" s="23"/>
      <c r="B1307" s="24"/>
      <c r="C1307" s="24"/>
      <c r="D1307" s="25"/>
      <c r="E1307" s="26"/>
      <c r="F1307" s="27"/>
      <c r="G1307" s="23"/>
      <c r="H1307" s="23"/>
      <c r="I1307" s="23"/>
      <c r="J1307" s="23"/>
      <c r="K1307" s="23"/>
      <c r="L1307" s="23"/>
      <c r="M1307" s="23"/>
      <c r="N1307" s="23"/>
      <c r="O1307" s="28"/>
      <c r="P1307" s="23"/>
      <c r="Q1307" s="29"/>
      <c r="R1307" s="23"/>
      <c r="S1307" s="30"/>
      <c r="T1307" s="30"/>
    </row>
    <row r="1308" spans="1:20" x14ac:dyDescent="0.2">
      <c r="A1308" s="23"/>
      <c r="B1308" s="24"/>
      <c r="C1308" s="24"/>
      <c r="D1308" s="25"/>
      <c r="E1308" s="26"/>
      <c r="F1308" s="27"/>
      <c r="G1308" s="23"/>
      <c r="H1308" s="23"/>
      <c r="I1308" s="23"/>
      <c r="J1308" s="23"/>
      <c r="K1308" s="23"/>
      <c r="L1308" s="23"/>
      <c r="M1308" s="23"/>
      <c r="N1308" s="23"/>
      <c r="O1308" s="28"/>
      <c r="P1308" s="23"/>
      <c r="Q1308" s="29"/>
      <c r="R1308" s="23"/>
      <c r="S1308" s="30"/>
      <c r="T1308" s="30"/>
    </row>
    <row r="1309" spans="1:20" x14ac:dyDescent="0.2">
      <c r="A1309" s="23"/>
      <c r="B1309" s="24"/>
      <c r="C1309" s="24"/>
      <c r="D1309" s="25"/>
      <c r="E1309" s="26"/>
      <c r="F1309" s="27"/>
      <c r="G1309" s="23"/>
      <c r="H1309" s="23"/>
      <c r="I1309" s="23"/>
      <c r="J1309" s="23"/>
      <c r="K1309" s="23"/>
      <c r="L1309" s="23"/>
      <c r="M1309" s="23"/>
      <c r="N1309" s="23"/>
      <c r="O1309" s="28"/>
      <c r="P1309" s="23"/>
      <c r="Q1309" s="29"/>
      <c r="R1309" s="23"/>
      <c r="S1309" s="30"/>
      <c r="T1309" s="30"/>
    </row>
    <row r="1310" spans="1:20" x14ac:dyDescent="0.2">
      <c r="A1310" s="23"/>
      <c r="B1310" s="24"/>
      <c r="C1310" s="24"/>
      <c r="D1310" s="25"/>
      <c r="E1310" s="26"/>
      <c r="F1310" s="27"/>
      <c r="G1310" s="23"/>
      <c r="H1310" s="23"/>
      <c r="I1310" s="23"/>
      <c r="J1310" s="23"/>
      <c r="K1310" s="23"/>
      <c r="L1310" s="23"/>
      <c r="M1310" s="23"/>
      <c r="N1310" s="23"/>
      <c r="O1310" s="28"/>
      <c r="P1310" s="23"/>
      <c r="Q1310" s="29"/>
      <c r="R1310" s="23"/>
      <c r="S1310" s="30"/>
      <c r="T1310" s="30"/>
    </row>
    <row r="1311" spans="1:20" x14ac:dyDescent="0.2">
      <c r="A1311" s="23"/>
      <c r="B1311" s="24"/>
      <c r="C1311" s="24"/>
      <c r="D1311" s="25"/>
      <c r="E1311" s="26"/>
      <c r="F1311" s="27"/>
      <c r="G1311" s="23"/>
      <c r="H1311" s="23"/>
      <c r="I1311" s="23"/>
      <c r="J1311" s="23"/>
      <c r="K1311" s="23"/>
      <c r="L1311" s="23"/>
      <c r="M1311" s="23"/>
      <c r="N1311" s="23"/>
      <c r="O1311" s="28"/>
      <c r="P1311" s="23"/>
      <c r="Q1311" s="29"/>
      <c r="R1311" s="23"/>
      <c r="S1311" s="30"/>
      <c r="T1311" s="30"/>
    </row>
    <row r="1312" spans="1:20" x14ac:dyDescent="0.2">
      <c r="A1312" s="23"/>
      <c r="B1312" s="24"/>
      <c r="C1312" s="24"/>
      <c r="D1312" s="25"/>
      <c r="E1312" s="26"/>
      <c r="F1312" s="27"/>
      <c r="G1312" s="23"/>
      <c r="H1312" s="23"/>
      <c r="I1312" s="23"/>
      <c r="J1312" s="23"/>
      <c r="K1312" s="23"/>
      <c r="L1312" s="23"/>
      <c r="M1312" s="23"/>
      <c r="N1312" s="23"/>
      <c r="O1312" s="28"/>
      <c r="P1312" s="23"/>
      <c r="Q1312" s="29"/>
      <c r="R1312" s="23"/>
      <c r="S1312" s="30"/>
      <c r="T1312" s="30"/>
    </row>
    <row r="1313" spans="1:20" x14ac:dyDescent="0.2">
      <c r="A1313" s="23"/>
      <c r="B1313" s="24"/>
      <c r="C1313" s="24"/>
      <c r="D1313" s="25"/>
      <c r="E1313" s="26"/>
      <c r="F1313" s="27"/>
      <c r="G1313" s="23"/>
      <c r="H1313" s="23"/>
      <c r="I1313" s="23"/>
      <c r="J1313" s="23"/>
      <c r="K1313" s="23"/>
      <c r="L1313" s="23"/>
      <c r="M1313" s="23"/>
      <c r="N1313" s="23"/>
      <c r="O1313" s="28"/>
      <c r="P1313" s="23"/>
      <c r="Q1313" s="29"/>
      <c r="R1313" s="23"/>
      <c r="S1313" s="30"/>
      <c r="T1313" s="30"/>
    </row>
    <row r="1314" spans="1:20" x14ac:dyDescent="0.2">
      <c r="A1314" s="23"/>
      <c r="B1314" s="24"/>
      <c r="C1314" s="24"/>
      <c r="D1314" s="25"/>
      <c r="E1314" s="26"/>
      <c r="F1314" s="27"/>
      <c r="G1314" s="23"/>
      <c r="H1314" s="23"/>
      <c r="I1314" s="23"/>
      <c r="J1314" s="23"/>
      <c r="K1314" s="23"/>
      <c r="L1314" s="23"/>
      <c r="M1314" s="23"/>
      <c r="N1314" s="23"/>
      <c r="O1314" s="28"/>
      <c r="P1314" s="23"/>
      <c r="Q1314" s="29"/>
      <c r="R1314" s="23"/>
      <c r="S1314" s="30"/>
      <c r="T1314" s="30"/>
    </row>
    <row r="1315" spans="1:20" x14ac:dyDescent="0.2">
      <c r="A1315" s="23"/>
      <c r="B1315" s="24"/>
      <c r="C1315" s="24"/>
      <c r="D1315" s="25"/>
      <c r="E1315" s="26"/>
      <c r="F1315" s="27"/>
      <c r="G1315" s="23"/>
      <c r="H1315" s="23"/>
      <c r="I1315" s="23"/>
      <c r="J1315" s="23"/>
      <c r="K1315" s="23"/>
      <c r="L1315" s="23"/>
      <c r="M1315" s="23"/>
      <c r="N1315" s="23"/>
      <c r="O1315" s="28"/>
      <c r="P1315" s="23"/>
      <c r="Q1315" s="29"/>
      <c r="R1315" s="23"/>
      <c r="S1315" s="30"/>
      <c r="T1315" s="30"/>
    </row>
    <row r="1316" spans="1:20" x14ac:dyDescent="0.2">
      <c r="A1316" s="23"/>
      <c r="B1316" s="24"/>
      <c r="C1316" s="24"/>
      <c r="D1316" s="25"/>
      <c r="E1316" s="26"/>
      <c r="F1316" s="27"/>
      <c r="G1316" s="23"/>
      <c r="H1316" s="23"/>
      <c r="I1316" s="23"/>
      <c r="J1316" s="23"/>
      <c r="K1316" s="23"/>
      <c r="L1316" s="23"/>
      <c r="M1316" s="23"/>
      <c r="N1316" s="23"/>
      <c r="O1316" s="28"/>
      <c r="P1316" s="23"/>
      <c r="Q1316" s="29"/>
      <c r="R1316" s="23"/>
      <c r="S1316" s="30"/>
      <c r="T1316" s="30"/>
    </row>
    <row r="1317" spans="1:20" x14ac:dyDescent="0.2">
      <c r="A1317" s="23"/>
      <c r="B1317" s="24"/>
      <c r="C1317" s="24"/>
      <c r="D1317" s="25"/>
      <c r="E1317" s="26"/>
      <c r="F1317" s="27"/>
      <c r="G1317" s="23"/>
      <c r="H1317" s="23"/>
      <c r="I1317" s="23"/>
      <c r="J1317" s="23"/>
      <c r="K1317" s="23"/>
      <c r="L1317" s="23"/>
      <c r="M1317" s="23"/>
      <c r="N1317" s="23"/>
      <c r="O1317" s="28"/>
      <c r="P1317" s="23"/>
      <c r="Q1317" s="29"/>
      <c r="R1317" s="23"/>
      <c r="S1317" s="30"/>
      <c r="T1317" s="30"/>
    </row>
    <row r="1318" spans="1:20" x14ac:dyDescent="0.2">
      <c r="A1318" s="23"/>
      <c r="B1318" s="24"/>
      <c r="C1318" s="24"/>
      <c r="D1318" s="25"/>
      <c r="E1318" s="26"/>
      <c r="F1318" s="27"/>
      <c r="G1318" s="23"/>
      <c r="H1318" s="23"/>
      <c r="I1318" s="23"/>
      <c r="J1318" s="23"/>
      <c r="K1318" s="23"/>
      <c r="L1318" s="23"/>
      <c r="M1318" s="23"/>
      <c r="N1318" s="23"/>
      <c r="O1318" s="28"/>
      <c r="P1318" s="23"/>
      <c r="Q1318" s="29"/>
      <c r="R1318" s="23"/>
      <c r="S1318" s="30"/>
      <c r="T1318" s="30"/>
    </row>
    <row r="1319" spans="1:20" x14ac:dyDescent="0.2">
      <c r="A1319" s="23"/>
      <c r="B1319" s="24"/>
      <c r="C1319" s="24"/>
      <c r="D1319" s="25"/>
      <c r="E1319" s="26"/>
      <c r="F1319" s="27"/>
      <c r="G1319" s="23"/>
      <c r="H1319" s="23"/>
      <c r="I1319" s="23"/>
      <c r="J1319" s="23"/>
      <c r="K1319" s="23"/>
      <c r="L1319" s="23"/>
      <c r="M1319" s="23"/>
      <c r="N1319" s="23"/>
      <c r="O1319" s="28"/>
      <c r="P1319" s="23"/>
      <c r="Q1319" s="29"/>
      <c r="R1319" s="23"/>
      <c r="S1319" s="30"/>
      <c r="T1319" s="30"/>
    </row>
    <row r="1320" spans="1:20" x14ac:dyDescent="0.2">
      <c r="A1320" s="23"/>
      <c r="B1320" s="24"/>
      <c r="C1320" s="24"/>
      <c r="D1320" s="25"/>
      <c r="E1320" s="26"/>
      <c r="F1320" s="27"/>
      <c r="G1320" s="23"/>
      <c r="H1320" s="23"/>
      <c r="I1320" s="23"/>
      <c r="J1320" s="23"/>
      <c r="K1320" s="23"/>
      <c r="L1320" s="23"/>
      <c r="M1320" s="23"/>
      <c r="N1320" s="23"/>
      <c r="O1320" s="28"/>
      <c r="P1320" s="23"/>
      <c r="Q1320" s="29"/>
      <c r="R1320" s="23"/>
      <c r="S1320" s="30"/>
      <c r="T1320" s="30"/>
    </row>
    <row r="1321" spans="1:20" x14ac:dyDescent="0.2">
      <c r="A1321" s="23"/>
      <c r="B1321" s="24"/>
      <c r="C1321" s="24"/>
      <c r="D1321" s="25"/>
      <c r="E1321" s="26"/>
      <c r="F1321" s="27"/>
      <c r="G1321" s="23"/>
      <c r="H1321" s="23"/>
      <c r="I1321" s="23"/>
      <c r="J1321" s="23"/>
      <c r="K1321" s="23"/>
      <c r="L1321" s="23"/>
      <c r="M1321" s="23"/>
      <c r="N1321" s="23"/>
      <c r="O1321" s="28"/>
      <c r="P1321" s="23"/>
      <c r="Q1321" s="29"/>
      <c r="R1321" s="23"/>
      <c r="S1321" s="30"/>
      <c r="T1321" s="30"/>
    </row>
    <row r="1322" spans="1:20" x14ac:dyDescent="0.2">
      <c r="A1322" s="23"/>
      <c r="B1322" s="24"/>
      <c r="C1322" s="24"/>
      <c r="D1322" s="25"/>
      <c r="E1322" s="26"/>
      <c r="F1322" s="27"/>
      <c r="G1322" s="23"/>
      <c r="H1322" s="23"/>
      <c r="I1322" s="23"/>
      <c r="J1322" s="23"/>
      <c r="K1322" s="23"/>
      <c r="L1322" s="23"/>
      <c r="M1322" s="23"/>
      <c r="N1322" s="23"/>
      <c r="O1322" s="28"/>
      <c r="P1322" s="23"/>
      <c r="Q1322" s="29"/>
      <c r="R1322" s="23"/>
      <c r="S1322" s="30"/>
      <c r="T1322" s="30"/>
    </row>
    <row r="1323" spans="1:20" x14ac:dyDescent="0.2">
      <c r="A1323" s="23"/>
      <c r="B1323" s="24"/>
      <c r="C1323" s="24"/>
      <c r="D1323" s="25"/>
      <c r="E1323" s="26"/>
      <c r="F1323" s="27"/>
      <c r="G1323" s="23"/>
      <c r="H1323" s="23"/>
      <c r="I1323" s="23"/>
      <c r="J1323" s="23"/>
      <c r="K1323" s="23"/>
      <c r="L1323" s="23"/>
      <c r="M1323" s="23"/>
      <c r="N1323" s="23"/>
      <c r="O1323" s="28"/>
      <c r="P1323" s="23"/>
      <c r="Q1323" s="29"/>
      <c r="R1323" s="23"/>
      <c r="S1323" s="30"/>
      <c r="T1323" s="30"/>
    </row>
    <row r="1324" spans="1:20" x14ac:dyDescent="0.2">
      <c r="A1324" s="23"/>
      <c r="B1324" s="24"/>
      <c r="C1324" s="24"/>
      <c r="D1324" s="25"/>
      <c r="E1324" s="26"/>
      <c r="F1324" s="27"/>
      <c r="G1324" s="23"/>
      <c r="H1324" s="23"/>
      <c r="I1324" s="23"/>
      <c r="J1324" s="23"/>
      <c r="K1324" s="23"/>
      <c r="L1324" s="23"/>
      <c r="M1324" s="23"/>
      <c r="N1324" s="23"/>
      <c r="O1324" s="28"/>
      <c r="P1324" s="23"/>
      <c r="Q1324" s="29"/>
      <c r="R1324" s="23"/>
      <c r="S1324" s="30"/>
      <c r="T1324" s="30"/>
    </row>
    <row r="1325" spans="1:20" x14ac:dyDescent="0.2">
      <c r="A1325" s="23"/>
      <c r="B1325" s="24"/>
      <c r="C1325" s="24"/>
      <c r="D1325" s="25"/>
      <c r="E1325" s="26"/>
      <c r="F1325" s="27"/>
      <c r="G1325" s="23"/>
      <c r="H1325" s="23"/>
      <c r="I1325" s="23"/>
      <c r="J1325" s="23"/>
      <c r="K1325" s="23"/>
      <c r="L1325" s="23"/>
      <c r="M1325" s="23"/>
      <c r="N1325" s="23"/>
      <c r="O1325" s="28"/>
      <c r="P1325" s="23"/>
      <c r="Q1325" s="29"/>
      <c r="R1325" s="23"/>
      <c r="S1325" s="30"/>
      <c r="T1325" s="30"/>
    </row>
    <row r="1326" spans="1:20" x14ac:dyDescent="0.2">
      <c r="A1326" s="23"/>
      <c r="B1326" s="24"/>
      <c r="C1326" s="24"/>
      <c r="D1326" s="25"/>
      <c r="E1326" s="26"/>
      <c r="F1326" s="27"/>
      <c r="G1326" s="23"/>
      <c r="H1326" s="23"/>
      <c r="I1326" s="23"/>
      <c r="J1326" s="23"/>
      <c r="K1326" s="23"/>
      <c r="L1326" s="23"/>
      <c r="M1326" s="23"/>
      <c r="N1326" s="23"/>
      <c r="O1326" s="28"/>
      <c r="P1326" s="23"/>
      <c r="Q1326" s="29"/>
      <c r="R1326" s="23"/>
      <c r="S1326" s="30"/>
      <c r="T1326" s="30"/>
    </row>
    <row r="1327" spans="1:20" x14ac:dyDescent="0.2">
      <c r="A1327" s="23"/>
      <c r="B1327" s="24"/>
      <c r="C1327" s="24"/>
      <c r="D1327" s="25"/>
      <c r="E1327" s="26"/>
      <c r="F1327" s="27"/>
      <c r="G1327" s="23"/>
      <c r="H1327" s="23"/>
      <c r="I1327" s="23"/>
      <c r="J1327" s="23"/>
      <c r="K1327" s="23"/>
      <c r="L1327" s="23"/>
      <c r="M1327" s="23"/>
      <c r="N1327" s="23"/>
      <c r="O1327" s="28"/>
      <c r="P1327" s="23"/>
      <c r="Q1327" s="29"/>
      <c r="R1327" s="23"/>
      <c r="S1327" s="30"/>
      <c r="T1327" s="30"/>
    </row>
    <row r="1328" spans="1:20" x14ac:dyDescent="0.2">
      <c r="A1328" s="23"/>
      <c r="B1328" s="24"/>
      <c r="C1328" s="24"/>
      <c r="D1328" s="25"/>
      <c r="E1328" s="26"/>
      <c r="F1328" s="27"/>
      <c r="G1328" s="23"/>
      <c r="H1328" s="23"/>
      <c r="I1328" s="23"/>
      <c r="J1328" s="23"/>
      <c r="K1328" s="23"/>
      <c r="L1328" s="23"/>
      <c r="M1328" s="23"/>
      <c r="N1328" s="23"/>
      <c r="O1328" s="28"/>
      <c r="P1328" s="23"/>
      <c r="Q1328" s="29"/>
      <c r="R1328" s="23"/>
      <c r="S1328" s="30"/>
      <c r="T1328" s="30"/>
    </row>
    <row r="1329" spans="1:20" x14ac:dyDescent="0.2">
      <c r="A1329" s="23"/>
      <c r="B1329" s="24"/>
      <c r="C1329" s="24"/>
      <c r="D1329" s="25"/>
      <c r="E1329" s="26"/>
      <c r="F1329" s="27"/>
      <c r="G1329" s="23"/>
      <c r="H1329" s="23"/>
      <c r="I1329" s="23"/>
      <c r="J1329" s="23"/>
      <c r="K1329" s="23"/>
      <c r="L1329" s="23"/>
      <c r="M1329" s="23"/>
      <c r="N1329" s="23"/>
      <c r="O1329" s="28"/>
      <c r="P1329" s="23"/>
      <c r="Q1329" s="29"/>
      <c r="R1329" s="23"/>
      <c r="S1329" s="30"/>
      <c r="T1329" s="30"/>
    </row>
    <row r="1330" spans="1:20" x14ac:dyDescent="0.2">
      <c r="A1330" s="23"/>
      <c r="B1330" s="24"/>
      <c r="C1330" s="24"/>
      <c r="D1330" s="25"/>
      <c r="E1330" s="26"/>
      <c r="F1330" s="27"/>
      <c r="G1330" s="23"/>
      <c r="H1330" s="23"/>
      <c r="I1330" s="23"/>
      <c r="J1330" s="23"/>
      <c r="K1330" s="23"/>
      <c r="L1330" s="23"/>
      <c r="M1330" s="23"/>
      <c r="N1330" s="23"/>
      <c r="O1330" s="28"/>
      <c r="P1330" s="23"/>
      <c r="Q1330" s="29"/>
      <c r="R1330" s="23"/>
      <c r="S1330" s="30"/>
      <c r="T1330" s="30"/>
    </row>
    <row r="1331" spans="1:20" x14ac:dyDescent="0.2">
      <c r="A1331" s="23"/>
      <c r="B1331" s="24"/>
      <c r="C1331" s="24"/>
      <c r="D1331" s="25"/>
      <c r="E1331" s="26"/>
      <c r="F1331" s="27"/>
      <c r="G1331" s="23"/>
      <c r="H1331" s="23"/>
      <c r="I1331" s="23"/>
      <c r="J1331" s="23"/>
      <c r="K1331" s="23"/>
      <c r="L1331" s="23"/>
      <c r="M1331" s="23"/>
      <c r="N1331" s="23"/>
      <c r="O1331" s="28"/>
      <c r="P1331" s="23"/>
      <c r="Q1331" s="29"/>
      <c r="R1331" s="23"/>
      <c r="S1331" s="30"/>
      <c r="T1331" s="30"/>
    </row>
    <row r="1332" spans="1:20" x14ac:dyDescent="0.2">
      <c r="A1332" s="23"/>
      <c r="B1332" s="24"/>
      <c r="C1332" s="24"/>
      <c r="D1332" s="25"/>
      <c r="E1332" s="26"/>
      <c r="F1332" s="27"/>
      <c r="G1332" s="23"/>
      <c r="H1332" s="23"/>
      <c r="I1332" s="23"/>
      <c r="J1332" s="23"/>
      <c r="K1332" s="23"/>
      <c r="L1332" s="23"/>
      <c r="M1332" s="23"/>
      <c r="N1332" s="23"/>
      <c r="O1332" s="28"/>
      <c r="P1332" s="23"/>
      <c r="Q1332" s="29"/>
      <c r="R1332" s="23"/>
      <c r="S1332" s="30"/>
      <c r="T1332" s="30"/>
    </row>
    <row r="1333" spans="1:20" x14ac:dyDescent="0.2">
      <c r="A1333" s="23"/>
      <c r="B1333" s="24"/>
      <c r="C1333" s="24"/>
      <c r="D1333" s="25"/>
      <c r="E1333" s="26"/>
      <c r="F1333" s="27"/>
      <c r="G1333" s="23"/>
      <c r="H1333" s="23"/>
      <c r="I1333" s="23"/>
      <c r="J1333" s="23"/>
      <c r="K1333" s="23"/>
      <c r="L1333" s="23"/>
      <c r="M1333" s="23"/>
      <c r="N1333" s="23"/>
      <c r="O1333" s="28"/>
      <c r="P1333" s="23"/>
      <c r="Q1333" s="29"/>
      <c r="R1333" s="23"/>
      <c r="S1333" s="30"/>
      <c r="T1333" s="30"/>
    </row>
    <row r="1334" spans="1:20" x14ac:dyDescent="0.2">
      <c r="A1334" s="23"/>
      <c r="B1334" s="24"/>
      <c r="C1334" s="24"/>
      <c r="D1334" s="25"/>
      <c r="E1334" s="26"/>
      <c r="F1334" s="27"/>
      <c r="G1334" s="23"/>
      <c r="H1334" s="23"/>
      <c r="I1334" s="23"/>
      <c r="J1334" s="23"/>
      <c r="K1334" s="23"/>
      <c r="L1334" s="23"/>
      <c r="M1334" s="23"/>
      <c r="N1334" s="23"/>
      <c r="O1334" s="28"/>
      <c r="P1334" s="23"/>
      <c r="Q1334" s="29"/>
      <c r="R1334" s="23"/>
      <c r="S1334" s="30"/>
      <c r="T1334" s="30"/>
    </row>
    <row r="1335" spans="1:20" x14ac:dyDescent="0.2">
      <c r="A1335" s="23"/>
      <c r="B1335" s="24"/>
      <c r="C1335" s="24"/>
      <c r="D1335" s="25"/>
      <c r="E1335" s="26"/>
      <c r="F1335" s="27"/>
      <c r="G1335" s="23"/>
      <c r="H1335" s="23"/>
      <c r="I1335" s="23"/>
      <c r="J1335" s="23"/>
      <c r="K1335" s="23"/>
      <c r="L1335" s="23"/>
      <c r="M1335" s="23"/>
      <c r="N1335" s="23"/>
      <c r="O1335" s="28"/>
      <c r="P1335" s="23"/>
      <c r="Q1335" s="29"/>
      <c r="R1335" s="23"/>
      <c r="S1335" s="30"/>
      <c r="T1335" s="30"/>
    </row>
    <row r="1336" spans="1:20" x14ac:dyDescent="0.2">
      <c r="A1336" s="23"/>
      <c r="B1336" s="24"/>
      <c r="C1336" s="24"/>
      <c r="D1336" s="25"/>
      <c r="E1336" s="26"/>
      <c r="F1336" s="27"/>
      <c r="G1336" s="23"/>
      <c r="H1336" s="23"/>
      <c r="I1336" s="23"/>
      <c r="J1336" s="23"/>
      <c r="K1336" s="23"/>
      <c r="L1336" s="23"/>
      <c r="M1336" s="23"/>
      <c r="N1336" s="23"/>
      <c r="O1336" s="28"/>
      <c r="P1336" s="23"/>
      <c r="Q1336" s="29"/>
      <c r="R1336" s="23"/>
      <c r="S1336" s="30"/>
      <c r="T1336" s="30"/>
    </row>
    <row r="1337" spans="1:20" x14ac:dyDescent="0.2">
      <c r="A1337" s="23"/>
      <c r="B1337" s="24"/>
      <c r="C1337" s="24"/>
      <c r="D1337" s="25"/>
      <c r="E1337" s="26"/>
      <c r="F1337" s="27"/>
      <c r="G1337" s="23"/>
      <c r="H1337" s="23"/>
      <c r="I1337" s="23"/>
      <c r="J1337" s="23"/>
      <c r="K1337" s="23"/>
      <c r="L1337" s="23"/>
      <c r="M1337" s="23"/>
      <c r="N1337" s="23"/>
      <c r="O1337" s="28"/>
      <c r="P1337" s="23"/>
      <c r="Q1337" s="29"/>
      <c r="R1337" s="23"/>
      <c r="S1337" s="30"/>
      <c r="T1337" s="30"/>
    </row>
    <row r="1338" spans="1:20" x14ac:dyDescent="0.2">
      <c r="A1338" s="23"/>
      <c r="B1338" s="24"/>
      <c r="C1338" s="24"/>
      <c r="D1338" s="25"/>
      <c r="E1338" s="26"/>
      <c r="F1338" s="27"/>
      <c r="G1338" s="23"/>
      <c r="H1338" s="23"/>
      <c r="I1338" s="23"/>
      <c r="J1338" s="23"/>
      <c r="K1338" s="23"/>
      <c r="L1338" s="23"/>
      <c r="M1338" s="23"/>
      <c r="N1338" s="23"/>
      <c r="O1338" s="28"/>
      <c r="P1338" s="23"/>
      <c r="Q1338" s="29"/>
      <c r="R1338" s="23"/>
      <c r="S1338" s="30"/>
      <c r="T1338" s="30"/>
    </row>
    <row r="1339" spans="1:20" x14ac:dyDescent="0.2">
      <c r="A1339" s="23"/>
      <c r="B1339" s="24"/>
      <c r="C1339" s="24"/>
      <c r="D1339" s="25"/>
      <c r="E1339" s="26"/>
      <c r="F1339" s="27"/>
      <c r="G1339" s="23"/>
      <c r="H1339" s="23"/>
      <c r="I1339" s="23"/>
      <c r="J1339" s="23"/>
      <c r="K1339" s="23"/>
      <c r="L1339" s="23"/>
      <c r="M1339" s="23"/>
      <c r="N1339" s="23"/>
      <c r="O1339" s="28"/>
      <c r="P1339" s="23"/>
      <c r="Q1339" s="29"/>
      <c r="R1339" s="23"/>
      <c r="S1339" s="30"/>
      <c r="T1339" s="30"/>
    </row>
    <row r="1340" spans="1:20" x14ac:dyDescent="0.2">
      <c r="A1340" s="23"/>
      <c r="B1340" s="24"/>
      <c r="C1340" s="24"/>
      <c r="D1340" s="25"/>
      <c r="E1340" s="26"/>
      <c r="F1340" s="27"/>
      <c r="G1340" s="23"/>
      <c r="H1340" s="23"/>
      <c r="I1340" s="23"/>
      <c r="J1340" s="23"/>
      <c r="K1340" s="23"/>
      <c r="L1340" s="23"/>
      <c r="M1340" s="23"/>
      <c r="N1340" s="23"/>
      <c r="O1340" s="28"/>
      <c r="P1340" s="23"/>
      <c r="Q1340" s="29"/>
      <c r="R1340" s="23"/>
      <c r="S1340" s="30"/>
      <c r="T1340" s="30"/>
    </row>
    <row r="1341" spans="1:20" x14ac:dyDescent="0.2">
      <c r="A1341" s="23"/>
      <c r="B1341" s="24"/>
      <c r="C1341" s="24"/>
      <c r="D1341" s="25"/>
      <c r="E1341" s="26"/>
      <c r="F1341" s="27"/>
      <c r="G1341" s="23"/>
      <c r="H1341" s="23"/>
      <c r="I1341" s="23"/>
      <c r="J1341" s="23"/>
      <c r="K1341" s="23"/>
      <c r="L1341" s="23"/>
      <c r="M1341" s="23"/>
      <c r="N1341" s="23"/>
      <c r="O1341" s="28"/>
      <c r="P1341" s="23"/>
      <c r="Q1341" s="29"/>
      <c r="R1341" s="23"/>
      <c r="S1341" s="30"/>
      <c r="T1341" s="30"/>
    </row>
    <row r="1342" spans="1:20" x14ac:dyDescent="0.2">
      <c r="A1342" s="23"/>
      <c r="B1342" s="24"/>
      <c r="C1342" s="24"/>
      <c r="D1342" s="25"/>
      <c r="E1342" s="26"/>
      <c r="F1342" s="27"/>
      <c r="G1342" s="23"/>
      <c r="H1342" s="23"/>
      <c r="I1342" s="23"/>
      <c r="J1342" s="23"/>
      <c r="K1342" s="23"/>
      <c r="L1342" s="23"/>
      <c r="M1342" s="23"/>
      <c r="N1342" s="23"/>
      <c r="O1342" s="28"/>
      <c r="P1342" s="23"/>
      <c r="Q1342" s="29"/>
      <c r="R1342" s="23"/>
      <c r="S1342" s="30"/>
      <c r="T1342" s="30"/>
    </row>
    <row r="1343" spans="1:20" x14ac:dyDescent="0.2">
      <c r="A1343" s="23"/>
      <c r="B1343" s="24"/>
      <c r="C1343" s="24"/>
      <c r="D1343" s="25"/>
      <c r="E1343" s="26"/>
      <c r="F1343" s="27"/>
      <c r="G1343" s="23"/>
      <c r="H1343" s="23"/>
      <c r="I1343" s="23"/>
      <c r="J1343" s="23"/>
      <c r="K1343" s="23"/>
      <c r="L1343" s="23"/>
      <c r="M1343" s="23"/>
      <c r="N1343" s="23"/>
      <c r="O1343" s="28"/>
      <c r="P1343" s="23"/>
      <c r="Q1343" s="29"/>
      <c r="R1343" s="23"/>
      <c r="S1343" s="30"/>
      <c r="T1343" s="30"/>
    </row>
    <row r="1344" spans="1:20" x14ac:dyDescent="0.2">
      <c r="A1344" s="23"/>
      <c r="B1344" s="24"/>
      <c r="C1344" s="24"/>
      <c r="D1344" s="25"/>
      <c r="E1344" s="26"/>
      <c r="F1344" s="27"/>
      <c r="G1344" s="23"/>
      <c r="H1344" s="23"/>
      <c r="I1344" s="23"/>
      <c r="J1344" s="23"/>
      <c r="K1344" s="23"/>
      <c r="L1344" s="23"/>
      <c r="M1344" s="23"/>
      <c r="N1344" s="23"/>
      <c r="O1344" s="28"/>
      <c r="P1344" s="23"/>
      <c r="Q1344" s="29"/>
      <c r="R1344" s="23"/>
      <c r="S1344" s="30"/>
      <c r="T1344" s="30"/>
    </row>
    <row r="1345" spans="1:20" x14ac:dyDescent="0.2">
      <c r="A1345" s="23"/>
      <c r="B1345" s="24"/>
      <c r="C1345" s="24"/>
      <c r="D1345" s="25"/>
      <c r="E1345" s="26"/>
      <c r="F1345" s="27"/>
      <c r="G1345" s="23"/>
      <c r="H1345" s="23"/>
      <c r="I1345" s="23"/>
      <c r="J1345" s="23"/>
      <c r="K1345" s="23"/>
      <c r="L1345" s="23"/>
      <c r="M1345" s="23"/>
      <c r="N1345" s="23"/>
      <c r="O1345" s="28"/>
      <c r="P1345" s="23"/>
      <c r="Q1345" s="29"/>
      <c r="R1345" s="23"/>
      <c r="S1345" s="30"/>
      <c r="T1345" s="30"/>
    </row>
    <row r="1346" spans="1:20" x14ac:dyDescent="0.2">
      <c r="A1346" s="23"/>
      <c r="B1346" s="24"/>
      <c r="C1346" s="24"/>
      <c r="D1346" s="25"/>
      <c r="E1346" s="26"/>
      <c r="F1346" s="27"/>
      <c r="G1346" s="23"/>
      <c r="H1346" s="23"/>
      <c r="I1346" s="23"/>
      <c r="J1346" s="23"/>
      <c r="K1346" s="23"/>
      <c r="L1346" s="23"/>
      <c r="M1346" s="23"/>
      <c r="N1346" s="23"/>
      <c r="O1346" s="28"/>
      <c r="P1346" s="23"/>
      <c r="Q1346" s="29"/>
      <c r="R1346" s="23"/>
      <c r="S1346" s="30"/>
      <c r="T1346" s="30"/>
    </row>
    <row r="1347" spans="1:20" x14ac:dyDescent="0.2">
      <c r="A1347" s="23"/>
      <c r="B1347" s="24"/>
      <c r="C1347" s="24"/>
      <c r="D1347" s="25"/>
      <c r="E1347" s="26"/>
      <c r="F1347" s="27"/>
      <c r="G1347" s="23"/>
      <c r="H1347" s="23"/>
      <c r="I1347" s="23"/>
      <c r="J1347" s="23"/>
      <c r="K1347" s="23"/>
      <c r="L1347" s="23"/>
      <c r="M1347" s="23"/>
      <c r="N1347" s="23"/>
      <c r="O1347" s="28"/>
      <c r="P1347" s="23"/>
      <c r="Q1347" s="29"/>
      <c r="R1347" s="23"/>
      <c r="S1347" s="30"/>
      <c r="T1347" s="30"/>
    </row>
    <row r="1348" spans="1:20" x14ac:dyDescent="0.2">
      <c r="A1348" s="23"/>
      <c r="B1348" s="24"/>
      <c r="C1348" s="24"/>
      <c r="D1348" s="25"/>
      <c r="E1348" s="26"/>
      <c r="F1348" s="27"/>
      <c r="G1348" s="23"/>
      <c r="H1348" s="23"/>
      <c r="I1348" s="23"/>
      <c r="J1348" s="23"/>
      <c r="K1348" s="23"/>
      <c r="L1348" s="23"/>
      <c r="M1348" s="23"/>
      <c r="N1348" s="23"/>
      <c r="O1348" s="28"/>
      <c r="P1348" s="23"/>
      <c r="Q1348" s="29"/>
      <c r="R1348" s="23"/>
      <c r="S1348" s="30"/>
      <c r="T1348" s="30"/>
    </row>
    <row r="1349" spans="1:20" x14ac:dyDescent="0.2">
      <c r="A1349" s="23"/>
      <c r="B1349" s="24"/>
      <c r="C1349" s="24"/>
      <c r="D1349" s="25"/>
      <c r="E1349" s="26"/>
      <c r="F1349" s="27"/>
      <c r="G1349" s="23"/>
      <c r="H1349" s="23"/>
      <c r="I1349" s="23"/>
      <c r="J1349" s="23"/>
      <c r="K1349" s="23"/>
      <c r="L1349" s="23"/>
      <c r="M1349" s="23"/>
      <c r="N1349" s="23"/>
      <c r="O1349" s="28"/>
      <c r="P1349" s="23"/>
      <c r="Q1349" s="29"/>
      <c r="R1349" s="23"/>
      <c r="S1349" s="30"/>
      <c r="T1349" s="30"/>
    </row>
    <row r="1350" spans="1:20" x14ac:dyDescent="0.2">
      <c r="A1350" s="23"/>
      <c r="B1350" s="24"/>
      <c r="C1350" s="24"/>
      <c r="D1350" s="25"/>
      <c r="E1350" s="26"/>
      <c r="F1350" s="27"/>
      <c r="G1350" s="23"/>
      <c r="H1350" s="23"/>
      <c r="I1350" s="23"/>
      <c r="J1350" s="23"/>
      <c r="K1350" s="23"/>
      <c r="L1350" s="23"/>
      <c r="M1350" s="23"/>
      <c r="N1350" s="23"/>
      <c r="O1350" s="28"/>
      <c r="P1350" s="23"/>
      <c r="Q1350" s="29"/>
      <c r="R1350" s="23"/>
      <c r="S1350" s="30"/>
      <c r="T1350" s="30"/>
    </row>
    <row r="1351" spans="1:20" x14ac:dyDescent="0.2">
      <c r="A1351" s="23"/>
      <c r="B1351" s="24"/>
      <c r="C1351" s="24"/>
      <c r="D1351" s="25"/>
      <c r="E1351" s="26"/>
      <c r="F1351" s="27"/>
      <c r="G1351" s="23"/>
      <c r="H1351" s="23"/>
      <c r="I1351" s="23"/>
      <c r="J1351" s="23"/>
      <c r="K1351" s="23"/>
      <c r="L1351" s="23"/>
      <c r="M1351" s="23"/>
      <c r="N1351" s="23"/>
      <c r="O1351" s="28"/>
      <c r="P1351" s="23"/>
      <c r="Q1351" s="29"/>
      <c r="R1351" s="23"/>
      <c r="S1351" s="30"/>
      <c r="T1351" s="30"/>
    </row>
    <row r="1352" spans="1:20" x14ac:dyDescent="0.2">
      <c r="A1352" s="23"/>
      <c r="B1352" s="24"/>
      <c r="C1352" s="24"/>
      <c r="D1352" s="25"/>
      <c r="E1352" s="26"/>
      <c r="F1352" s="27"/>
      <c r="G1352" s="23"/>
      <c r="H1352" s="23"/>
      <c r="I1352" s="23"/>
      <c r="J1352" s="23"/>
      <c r="K1352" s="23"/>
      <c r="L1352" s="23"/>
      <c r="M1352" s="23"/>
      <c r="N1352" s="23"/>
      <c r="O1352" s="28"/>
      <c r="P1352" s="23"/>
      <c r="Q1352" s="29"/>
      <c r="R1352" s="23"/>
      <c r="S1352" s="30"/>
      <c r="T1352" s="30"/>
    </row>
    <row r="1353" spans="1:20" x14ac:dyDescent="0.2">
      <c r="A1353" s="23"/>
      <c r="B1353" s="24"/>
      <c r="C1353" s="24"/>
      <c r="D1353" s="25"/>
      <c r="E1353" s="26"/>
      <c r="F1353" s="27"/>
      <c r="G1353" s="23"/>
      <c r="H1353" s="23"/>
      <c r="I1353" s="23"/>
      <c r="J1353" s="23"/>
      <c r="K1353" s="23"/>
      <c r="L1353" s="23"/>
      <c r="M1353" s="23"/>
      <c r="N1353" s="23"/>
      <c r="O1353" s="28"/>
      <c r="P1353" s="23"/>
      <c r="Q1353" s="29"/>
      <c r="R1353" s="23"/>
      <c r="S1353" s="30"/>
      <c r="T1353" s="30"/>
    </row>
    <row r="1354" spans="1:20" x14ac:dyDescent="0.2">
      <c r="A1354" s="23"/>
      <c r="B1354" s="24"/>
      <c r="C1354" s="24"/>
      <c r="D1354" s="25"/>
      <c r="E1354" s="26"/>
      <c r="F1354" s="27"/>
      <c r="G1354" s="23"/>
      <c r="H1354" s="23"/>
      <c r="I1354" s="23"/>
      <c r="J1354" s="23"/>
      <c r="K1354" s="23"/>
      <c r="L1354" s="23"/>
      <c r="M1354" s="23"/>
      <c r="N1354" s="23"/>
      <c r="O1354" s="28"/>
      <c r="P1354" s="23"/>
      <c r="Q1354" s="29"/>
      <c r="R1354" s="23"/>
      <c r="S1354" s="30"/>
      <c r="T1354" s="30"/>
    </row>
    <row r="1355" spans="1:20" x14ac:dyDescent="0.2">
      <c r="A1355" s="23"/>
      <c r="B1355" s="24"/>
      <c r="C1355" s="24"/>
      <c r="D1355" s="25"/>
      <c r="E1355" s="26"/>
      <c r="F1355" s="27"/>
      <c r="G1355" s="23"/>
      <c r="H1355" s="23"/>
      <c r="I1355" s="23"/>
      <c r="J1355" s="23"/>
      <c r="K1355" s="23"/>
      <c r="L1355" s="23"/>
      <c r="M1355" s="23"/>
      <c r="N1355" s="23"/>
      <c r="O1355" s="28"/>
      <c r="P1355" s="23"/>
      <c r="Q1355" s="29"/>
      <c r="R1355" s="23"/>
      <c r="S1355" s="30"/>
      <c r="T1355" s="30"/>
    </row>
    <row r="1356" spans="1:20" x14ac:dyDescent="0.2">
      <c r="A1356" s="23"/>
      <c r="B1356" s="24"/>
      <c r="C1356" s="24"/>
      <c r="D1356" s="25"/>
      <c r="E1356" s="26"/>
      <c r="F1356" s="27"/>
      <c r="G1356" s="23"/>
      <c r="H1356" s="23"/>
      <c r="I1356" s="23"/>
      <c r="J1356" s="23"/>
      <c r="K1356" s="23"/>
      <c r="L1356" s="23"/>
      <c r="M1356" s="23"/>
      <c r="N1356" s="23"/>
      <c r="O1356" s="28"/>
      <c r="P1356" s="23"/>
      <c r="Q1356" s="29"/>
      <c r="R1356" s="23"/>
      <c r="S1356" s="30"/>
      <c r="T1356" s="30"/>
    </row>
    <row r="1357" spans="1:20" x14ac:dyDescent="0.2">
      <c r="A1357" s="23"/>
      <c r="B1357" s="24"/>
      <c r="C1357" s="24"/>
      <c r="D1357" s="25"/>
      <c r="E1357" s="26"/>
      <c r="F1357" s="27"/>
      <c r="G1357" s="23"/>
      <c r="H1357" s="23"/>
      <c r="I1357" s="23"/>
      <c r="J1357" s="23"/>
      <c r="K1357" s="23"/>
      <c r="L1357" s="23"/>
      <c r="M1357" s="23"/>
      <c r="N1357" s="23"/>
      <c r="O1357" s="28"/>
      <c r="P1357" s="23"/>
      <c r="Q1357" s="29"/>
      <c r="R1357" s="23"/>
      <c r="S1357" s="30"/>
      <c r="T1357" s="30"/>
    </row>
    <row r="1358" spans="1:20" x14ac:dyDescent="0.2">
      <c r="A1358" s="23"/>
      <c r="B1358" s="24"/>
      <c r="C1358" s="24"/>
      <c r="D1358" s="25"/>
      <c r="E1358" s="26"/>
      <c r="F1358" s="27"/>
      <c r="G1358" s="23"/>
      <c r="H1358" s="23"/>
      <c r="I1358" s="23"/>
      <c r="J1358" s="23"/>
      <c r="K1358" s="23"/>
      <c r="L1358" s="23"/>
      <c r="M1358" s="23"/>
      <c r="N1358" s="23"/>
      <c r="O1358" s="28"/>
      <c r="P1358" s="23"/>
      <c r="Q1358" s="29"/>
      <c r="R1358" s="23"/>
      <c r="S1358" s="30"/>
      <c r="T1358" s="30"/>
    </row>
    <row r="1359" spans="1:20" x14ac:dyDescent="0.2">
      <c r="A1359" s="23"/>
      <c r="B1359" s="24"/>
      <c r="C1359" s="24"/>
      <c r="D1359" s="25"/>
      <c r="E1359" s="26"/>
      <c r="F1359" s="27"/>
      <c r="G1359" s="23"/>
      <c r="H1359" s="23"/>
      <c r="I1359" s="23"/>
      <c r="J1359" s="23"/>
      <c r="K1359" s="23"/>
      <c r="L1359" s="23"/>
      <c r="M1359" s="23"/>
      <c r="N1359" s="23"/>
      <c r="O1359" s="28"/>
      <c r="P1359" s="23"/>
      <c r="Q1359" s="29"/>
      <c r="R1359" s="23"/>
      <c r="S1359" s="30"/>
      <c r="T1359" s="30"/>
    </row>
    <row r="1360" spans="1:20" x14ac:dyDescent="0.2">
      <c r="A1360" s="23"/>
      <c r="B1360" s="24"/>
      <c r="C1360" s="24"/>
      <c r="D1360" s="25"/>
      <c r="E1360" s="26"/>
      <c r="F1360" s="27"/>
      <c r="G1360" s="23"/>
      <c r="H1360" s="23"/>
      <c r="I1360" s="23"/>
      <c r="J1360" s="23"/>
      <c r="K1360" s="23"/>
      <c r="L1360" s="23"/>
      <c r="M1360" s="23"/>
      <c r="N1360" s="23"/>
      <c r="O1360" s="28"/>
      <c r="P1360" s="23"/>
      <c r="Q1360" s="29"/>
      <c r="R1360" s="23"/>
      <c r="S1360" s="30"/>
      <c r="T1360" s="30"/>
    </row>
    <row r="1361" spans="1:20" x14ac:dyDescent="0.2">
      <c r="A1361" s="23"/>
      <c r="B1361" s="24"/>
      <c r="C1361" s="24"/>
      <c r="D1361" s="25"/>
      <c r="E1361" s="26"/>
      <c r="F1361" s="27"/>
      <c r="G1361" s="23"/>
      <c r="H1361" s="23"/>
      <c r="I1361" s="23"/>
      <c r="J1361" s="23"/>
      <c r="K1361" s="23"/>
      <c r="L1361" s="23"/>
      <c r="M1361" s="23"/>
      <c r="N1361" s="23"/>
      <c r="O1361" s="28"/>
      <c r="P1361" s="23"/>
      <c r="Q1361" s="29"/>
      <c r="R1361" s="23"/>
      <c r="S1361" s="30"/>
      <c r="T1361" s="30"/>
    </row>
    <row r="1362" spans="1:20" x14ac:dyDescent="0.2">
      <c r="A1362" s="23"/>
      <c r="B1362" s="24"/>
      <c r="C1362" s="24"/>
      <c r="D1362" s="25"/>
      <c r="E1362" s="26"/>
      <c r="F1362" s="27"/>
      <c r="G1362" s="23"/>
      <c r="H1362" s="23"/>
      <c r="I1362" s="23"/>
      <c r="J1362" s="23"/>
      <c r="K1362" s="23"/>
      <c r="L1362" s="23"/>
      <c r="M1362" s="23"/>
      <c r="N1362" s="23"/>
      <c r="O1362" s="28"/>
      <c r="P1362" s="23"/>
      <c r="Q1362" s="29"/>
      <c r="R1362" s="23"/>
      <c r="S1362" s="30"/>
      <c r="T1362" s="30"/>
    </row>
    <row r="1363" spans="1:20" x14ac:dyDescent="0.2">
      <c r="A1363" s="23"/>
      <c r="B1363" s="24"/>
      <c r="C1363" s="24"/>
      <c r="D1363" s="25"/>
      <c r="E1363" s="26"/>
      <c r="F1363" s="27"/>
      <c r="G1363" s="23"/>
      <c r="H1363" s="23"/>
      <c r="I1363" s="23"/>
      <c r="J1363" s="23"/>
      <c r="K1363" s="23"/>
      <c r="L1363" s="23"/>
      <c r="M1363" s="23"/>
      <c r="N1363" s="23"/>
      <c r="O1363" s="28"/>
      <c r="P1363" s="23"/>
      <c r="Q1363" s="29"/>
      <c r="R1363" s="23"/>
      <c r="S1363" s="30"/>
      <c r="T1363" s="30"/>
    </row>
    <row r="1364" spans="1:20" x14ac:dyDescent="0.2">
      <c r="A1364" s="23"/>
      <c r="B1364" s="24"/>
      <c r="C1364" s="24"/>
      <c r="D1364" s="25"/>
      <c r="E1364" s="26"/>
      <c r="F1364" s="27"/>
      <c r="G1364" s="23"/>
      <c r="H1364" s="23"/>
      <c r="I1364" s="23"/>
      <c r="J1364" s="23"/>
      <c r="K1364" s="23"/>
      <c r="L1364" s="23"/>
      <c r="M1364" s="23"/>
      <c r="N1364" s="23"/>
      <c r="O1364" s="28"/>
      <c r="P1364" s="23"/>
      <c r="Q1364" s="29"/>
      <c r="R1364" s="23"/>
      <c r="S1364" s="30"/>
      <c r="T1364" s="30"/>
    </row>
    <row r="1365" spans="1:20" x14ac:dyDescent="0.2">
      <c r="A1365" s="23"/>
      <c r="B1365" s="24"/>
      <c r="C1365" s="24"/>
      <c r="D1365" s="25"/>
      <c r="E1365" s="26"/>
      <c r="F1365" s="27"/>
      <c r="G1365" s="23"/>
      <c r="H1365" s="23"/>
      <c r="I1365" s="23"/>
      <c r="J1365" s="23"/>
      <c r="K1365" s="23"/>
      <c r="L1365" s="23"/>
      <c r="M1365" s="23"/>
      <c r="N1365" s="23"/>
      <c r="O1365" s="28"/>
      <c r="P1365" s="23"/>
      <c r="Q1365" s="29"/>
      <c r="R1365" s="23"/>
      <c r="S1365" s="30"/>
      <c r="T1365" s="30"/>
    </row>
    <row r="1366" spans="1:20" x14ac:dyDescent="0.2">
      <c r="A1366" s="23"/>
      <c r="B1366" s="24"/>
      <c r="C1366" s="24"/>
      <c r="D1366" s="25"/>
      <c r="E1366" s="26"/>
      <c r="F1366" s="27"/>
      <c r="G1366" s="23"/>
      <c r="H1366" s="23"/>
      <c r="I1366" s="23"/>
      <c r="J1366" s="23"/>
      <c r="K1366" s="23"/>
      <c r="L1366" s="23"/>
      <c r="M1366" s="23"/>
      <c r="N1366" s="23"/>
      <c r="O1366" s="28"/>
      <c r="P1366" s="23"/>
      <c r="Q1366" s="29"/>
      <c r="R1366" s="23"/>
      <c r="S1366" s="30"/>
      <c r="T1366" s="30"/>
    </row>
    <row r="1367" spans="1:20" x14ac:dyDescent="0.2">
      <c r="A1367" s="23"/>
      <c r="B1367" s="24"/>
      <c r="C1367" s="24"/>
      <c r="D1367" s="25"/>
      <c r="E1367" s="26"/>
      <c r="F1367" s="27"/>
      <c r="G1367" s="23"/>
      <c r="H1367" s="23"/>
      <c r="I1367" s="23"/>
      <c r="J1367" s="23"/>
      <c r="K1367" s="23"/>
      <c r="L1367" s="23"/>
      <c r="M1367" s="23"/>
      <c r="N1367" s="23"/>
      <c r="O1367" s="28"/>
      <c r="P1367" s="23"/>
      <c r="Q1367" s="29"/>
      <c r="R1367" s="23"/>
      <c r="S1367" s="30"/>
      <c r="T1367" s="30"/>
    </row>
    <row r="1368" spans="1:20" x14ac:dyDescent="0.2">
      <c r="A1368" s="23"/>
      <c r="B1368" s="24"/>
      <c r="C1368" s="24"/>
      <c r="D1368" s="25"/>
      <c r="E1368" s="26"/>
      <c r="F1368" s="27"/>
      <c r="G1368" s="23"/>
      <c r="H1368" s="23"/>
      <c r="I1368" s="23"/>
      <c r="J1368" s="23"/>
      <c r="K1368" s="23"/>
      <c r="L1368" s="23"/>
      <c r="M1368" s="23"/>
      <c r="N1368" s="23"/>
      <c r="O1368" s="28"/>
      <c r="P1368" s="23"/>
      <c r="Q1368" s="29"/>
      <c r="R1368" s="23"/>
      <c r="S1368" s="30"/>
      <c r="T1368" s="30"/>
    </row>
    <row r="1369" spans="1:20" x14ac:dyDescent="0.2">
      <c r="A1369" s="23"/>
      <c r="B1369" s="24"/>
      <c r="C1369" s="24"/>
      <c r="D1369" s="25"/>
      <c r="E1369" s="26"/>
      <c r="F1369" s="27"/>
      <c r="G1369" s="23"/>
      <c r="H1369" s="23"/>
      <c r="I1369" s="23"/>
      <c r="J1369" s="23"/>
      <c r="K1369" s="23"/>
      <c r="L1369" s="23"/>
      <c r="M1369" s="23"/>
      <c r="N1369" s="23"/>
      <c r="O1369" s="28"/>
      <c r="P1369" s="23"/>
      <c r="Q1369" s="29"/>
      <c r="R1369" s="23"/>
      <c r="S1369" s="30"/>
      <c r="T1369" s="30"/>
    </row>
    <row r="1370" spans="1:20" x14ac:dyDescent="0.2">
      <c r="A1370" s="23"/>
      <c r="B1370" s="24"/>
      <c r="C1370" s="24"/>
      <c r="D1370" s="25"/>
      <c r="E1370" s="26"/>
      <c r="F1370" s="27"/>
      <c r="G1370" s="23"/>
      <c r="H1370" s="23"/>
      <c r="I1370" s="23"/>
      <c r="J1370" s="23"/>
      <c r="K1370" s="23"/>
      <c r="L1370" s="23"/>
      <c r="M1370" s="23"/>
      <c r="N1370" s="23"/>
      <c r="O1370" s="28"/>
      <c r="P1370" s="23"/>
      <c r="Q1370" s="29"/>
      <c r="R1370" s="23"/>
      <c r="S1370" s="30"/>
      <c r="T1370" s="30"/>
    </row>
    <row r="1371" spans="1:20" x14ac:dyDescent="0.2">
      <c r="A1371" s="23"/>
      <c r="B1371" s="24"/>
      <c r="C1371" s="24"/>
      <c r="D1371" s="25"/>
      <c r="E1371" s="26"/>
      <c r="F1371" s="27"/>
      <c r="G1371" s="23"/>
      <c r="H1371" s="23"/>
      <c r="I1371" s="23"/>
      <c r="J1371" s="23"/>
      <c r="K1371" s="23"/>
      <c r="L1371" s="23"/>
      <c r="M1371" s="23"/>
      <c r="N1371" s="23"/>
      <c r="O1371" s="28"/>
      <c r="P1371" s="23"/>
      <c r="Q1371" s="29"/>
      <c r="R1371" s="23"/>
      <c r="S1371" s="30"/>
      <c r="T1371" s="30"/>
    </row>
    <row r="1372" spans="1:20" x14ac:dyDescent="0.2">
      <c r="A1372" s="23"/>
      <c r="B1372" s="24"/>
      <c r="C1372" s="24"/>
      <c r="D1372" s="25"/>
      <c r="E1372" s="26"/>
      <c r="F1372" s="27"/>
      <c r="G1372" s="23"/>
      <c r="H1372" s="23"/>
      <c r="I1372" s="23"/>
      <c r="J1372" s="23"/>
      <c r="K1372" s="23"/>
      <c r="L1372" s="23"/>
      <c r="M1372" s="23"/>
      <c r="N1372" s="23"/>
      <c r="O1372" s="28"/>
      <c r="P1372" s="23"/>
      <c r="Q1372" s="29"/>
      <c r="R1372" s="23"/>
      <c r="S1372" s="30"/>
      <c r="T1372" s="30"/>
    </row>
    <row r="1373" spans="1:20" x14ac:dyDescent="0.2">
      <c r="A1373" s="23"/>
      <c r="B1373" s="24"/>
      <c r="C1373" s="24"/>
      <c r="D1373" s="25"/>
      <c r="E1373" s="26"/>
      <c r="F1373" s="27"/>
      <c r="G1373" s="23"/>
      <c r="H1373" s="23"/>
      <c r="I1373" s="23"/>
      <c r="J1373" s="23"/>
      <c r="K1373" s="23"/>
      <c r="L1373" s="23"/>
      <c r="M1373" s="23"/>
      <c r="N1373" s="23"/>
      <c r="O1373" s="28"/>
      <c r="P1373" s="23"/>
      <c r="Q1373" s="29"/>
      <c r="R1373" s="23"/>
      <c r="S1373" s="30"/>
      <c r="T1373" s="30"/>
    </row>
    <row r="1374" spans="1:20" x14ac:dyDescent="0.2">
      <c r="A1374" s="23"/>
      <c r="B1374" s="24"/>
      <c r="C1374" s="24"/>
      <c r="D1374" s="25"/>
      <c r="E1374" s="26"/>
      <c r="F1374" s="27"/>
      <c r="G1374" s="23"/>
      <c r="H1374" s="23"/>
      <c r="I1374" s="23"/>
      <c r="J1374" s="23"/>
      <c r="K1374" s="23"/>
      <c r="L1374" s="23"/>
      <c r="M1374" s="23"/>
      <c r="N1374" s="23"/>
      <c r="O1374" s="28"/>
      <c r="P1374" s="23"/>
      <c r="Q1374" s="29"/>
      <c r="R1374" s="23"/>
      <c r="S1374" s="30"/>
      <c r="T1374" s="30"/>
    </row>
    <row r="1375" spans="1:20" x14ac:dyDescent="0.2">
      <c r="A1375" s="23"/>
      <c r="B1375" s="24"/>
      <c r="C1375" s="24"/>
      <c r="D1375" s="25"/>
      <c r="E1375" s="26"/>
      <c r="F1375" s="27"/>
      <c r="G1375" s="23"/>
      <c r="H1375" s="23"/>
      <c r="I1375" s="23"/>
      <c r="J1375" s="23"/>
      <c r="K1375" s="23"/>
      <c r="L1375" s="23"/>
      <c r="M1375" s="23"/>
      <c r="N1375" s="23"/>
      <c r="O1375" s="28"/>
      <c r="P1375" s="23"/>
      <c r="Q1375" s="29"/>
      <c r="R1375" s="23"/>
      <c r="S1375" s="30"/>
      <c r="T1375" s="30"/>
    </row>
    <row r="1376" spans="1:20" x14ac:dyDescent="0.2">
      <c r="A1376" s="23"/>
      <c r="B1376" s="24"/>
      <c r="C1376" s="24"/>
      <c r="D1376" s="25"/>
      <c r="E1376" s="26"/>
      <c r="F1376" s="27"/>
      <c r="G1376" s="23"/>
      <c r="H1376" s="23"/>
      <c r="I1376" s="23"/>
      <c r="J1376" s="23"/>
      <c r="K1376" s="23"/>
      <c r="L1376" s="23"/>
      <c r="M1376" s="23"/>
      <c r="N1376" s="23"/>
      <c r="O1376" s="28"/>
      <c r="P1376" s="23"/>
      <c r="Q1376" s="29"/>
      <c r="R1376" s="23"/>
      <c r="S1376" s="30"/>
      <c r="T1376" s="30"/>
    </row>
    <row r="1377" spans="1:20" x14ac:dyDescent="0.2">
      <c r="A1377" s="23"/>
      <c r="B1377" s="24"/>
      <c r="C1377" s="24"/>
      <c r="D1377" s="25"/>
      <c r="E1377" s="26"/>
      <c r="F1377" s="27"/>
      <c r="G1377" s="23"/>
      <c r="H1377" s="23"/>
      <c r="I1377" s="23"/>
      <c r="J1377" s="23"/>
      <c r="K1377" s="23"/>
      <c r="L1377" s="23"/>
      <c r="M1377" s="23"/>
      <c r="N1377" s="23"/>
      <c r="O1377" s="28"/>
      <c r="P1377" s="23"/>
      <c r="Q1377" s="29"/>
      <c r="R1377" s="23"/>
      <c r="S1377" s="30"/>
      <c r="T1377" s="30"/>
    </row>
    <row r="1378" spans="1:20" x14ac:dyDescent="0.2">
      <c r="A1378" s="23"/>
      <c r="B1378" s="24"/>
      <c r="C1378" s="24"/>
      <c r="D1378" s="25"/>
      <c r="E1378" s="26"/>
      <c r="F1378" s="27"/>
      <c r="G1378" s="23"/>
      <c r="H1378" s="23"/>
      <c r="I1378" s="23"/>
      <c r="J1378" s="23"/>
      <c r="K1378" s="23"/>
      <c r="L1378" s="23"/>
      <c r="M1378" s="23"/>
      <c r="N1378" s="23"/>
      <c r="O1378" s="28"/>
      <c r="P1378" s="23"/>
      <c r="Q1378" s="29"/>
      <c r="R1378" s="23"/>
      <c r="S1378" s="30"/>
      <c r="T1378" s="30"/>
    </row>
    <row r="1379" spans="1:20" x14ac:dyDescent="0.2">
      <c r="A1379" s="23"/>
      <c r="B1379" s="24"/>
      <c r="C1379" s="24"/>
      <c r="D1379" s="25"/>
      <c r="E1379" s="26"/>
      <c r="F1379" s="27"/>
      <c r="G1379" s="23"/>
      <c r="H1379" s="23"/>
      <c r="I1379" s="23"/>
      <c r="J1379" s="23"/>
      <c r="K1379" s="23"/>
      <c r="L1379" s="23"/>
      <c r="M1379" s="23"/>
      <c r="N1379" s="23"/>
      <c r="O1379" s="28"/>
      <c r="P1379" s="23"/>
      <c r="Q1379" s="29"/>
      <c r="R1379" s="23"/>
      <c r="S1379" s="30"/>
      <c r="T1379" s="30"/>
    </row>
    <row r="1380" spans="1:20" x14ac:dyDescent="0.2">
      <c r="A1380" s="23"/>
      <c r="B1380" s="24"/>
      <c r="C1380" s="24"/>
      <c r="D1380" s="25"/>
      <c r="E1380" s="26"/>
      <c r="F1380" s="27"/>
      <c r="G1380" s="23"/>
      <c r="H1380" s="23"/>
      <c r="I1380" s="23"/>
      <c r="J1380" s="23"/>
      <c r="K1380" s="23"/>
      <c r="L1380" s="23"/>
      <c r="M1380" s="23"/>
      <c r="N1380" s="23"/>
      <c r="O1380" s="28"/>
      <c r="P1380" s="23"/>
      <c r="Q1380" s="29"/>
      <c r="R1380" s="23"/>
      <c r="S1380" s="30"/>
      <c r="T1380" s="30"/>
    </row>
    <row r="1381" spans="1:20" x14ac:dyDescent="0.2">
      <c r="A1381" s="23"/>
      <c r="B1381" s="24"/>
      <c r="C1381" s="24"/>
      <c r="D1381" s="25"/>
      <c r="E1381" s="26"/>
      <c r="F1381" s="27"/>
      <c r="G1381" s="23"/>
      <c r="H1381" s="23"/>
      <c r="I1381" s="23"/>
      <c r="J1381" s="23"/>
      <c r="K1381" s="23"/>
      <c r="L1381" s="23"/>
      <c r="M1381" s="23"/>
      <c r="N1381" s="23"/>
      <c r="O1381" s="28"/>
      <c r="P1381" s="23"/>
      <c r="Q1381" s="29"/>
      <c r="R1381" s="23"/>
      <c r="S1381" s="30"/>
      <c r="T1381" s="30"/>
    </row>
    <row r="1382" spans="1:20" x14ac:dyDescent="0.2">
      <c r="A1382" s="23"/>
      <c r="B1382" s="24"/>
      <c r="C1382" s="24"/>
      <c r="D1382" s="25"/>
      <c r="E1382" s="26"/>
      <c r="F1382" s="27"/>
      <c r="G1382" s="23"/>
      <c r="H1382" s="23"/>
      <c r="I1382" s="23"/>
      <c r="J1382" s="23"/>
      <c r="K1382" s="23"/>
      <c r="L1382" s="23"/>
      <c r="M1382" s="23"/>
      <c r="N1382" s="23"/>
      <c r="O1382" s="28"/>
      <c r="P1382" s="23"/>
      <c r="Q1382" s="29"/>
      <c r="R1382" s="23"/>
      <c r="S1382" s="30"/>
      <c r="T1382" s="30"/>
    </row>
    <row r="1383" spans="1:20" x14ac:dyDescent="0.2">
      <c r="A1383" s="23"/>
      <c r="B1383" s="24"/>
      <c r="C1383" s="24"/>
      <c r="D1383" s="25"/>
      <c r="E1383" s="26"/>
      <c r="F1383" s="27"/>
      <c r="G1383" s="23"/>
      <c r="H1383" s="23"/>
      <c r="I1383" s="23"/>
      <c r="J1383" s="23"/>
      <c r="K1383" s="23"/>
      <c r="L1383" s="23"/>
      <c r="M1383" s="23"/>
      <c r="N1383" s="23"/>
      <c r="O1383" s="28"/>
      <c r="P1383" s="23"/>
      <c r="Q1383" s="29"/>
      <c r="R1383" s="23"/>
      <c r="S1383" s="30"/>
      <c r="T1383" s="30"/>
    </row>
    <row r="1384" spans="1:20" x14ac:dyDescent="0.2">
      <c r="A1384" s="23"/>
      <c r="B1384" s="24"/>
      <c r="C1384" s="24"/>
      <c r="D1384" s="25"/>
      <c r="E1384" s="26"/>
      <c r="F1384" s="27"/>
      <c r="G1384" s="23"/>
      <c r="H1384" s="23"/>
      <c r="I1384" s="23"/>
      <c r="J1384" s="23"/>
      <c r="K1384" s="23"/>
      <c r="L1384" s="23"/>
      <c r="M1384" s="23"/>
      <c r="N1384" s="23"/>
      <c r="O1384" s="28"/>
      <c r="P1384" s="23"/>
      <c r="Q1384" s="29"/>
      <c r="R1384" s="23"/>
      <c r="S1384" s="30"/>
      <c r="T1384" s="30"/>
    </row>
    <row r="1385" spans="1:20" x14ac:dyDescent="0.2">
      <c r="A1385" s="23"/>
      <c r="B1385" s="24"/>
      <c r="C1385" s="24"/>
      <c r="D1385" s="25"/>
      <c r="E1385" s="26"/>
      <c r="F1385" s="27"/>
      <c r="G1385" s="23"/>
      <c r="H1385" s="23"/>
      <c r="I1385" s="23"/>
      <c r="J1385" s="23"/>
      <c r="K1385" s="23"/>
      <c r="L1385" s="23"/>
      <c r="M1385" s="23"/>
      <c r="N1385" s="23"/>
      <c r="O1385" s="28"/>
      <c r="P1385" s="23"/>
      <c r="Q1385" s="29"/>
      <c r="R1385" s="23"/>
      <c r="S1385" s="30"/>
      <c r="T1385" s="30"/>
    </row>
    <row r="1386" spans="1:20" x14ac:dyDescent="0.2">
      <c r="A1386" s="23"/>
      <c r="B1386" s="24"/>
      <c r="C1386" s="24"/>
      <c r="D1386" s="25"/>
      <c r="E1386" s="26"/>
      <c r="F1386" s="27"/>
      <c r="G1386" s="23"/>
      <c r="H1386" s="23"/>
      <c r="I1386" s="23"/>
      <c r="J1386" s="23"/>
      <c r="K1386" s="23"/>
      <c r="L1386" s="23"/>
      <c r="M1386" s="23"/>
      <c r="N1386" s="23"/>
      <c r="O1386" s="28"/>
      <c r="P1386" s="23"/>
      <c r="Q1386" s="29"/>
      <c r="R1386" s="23"/>
      <c r="S1386" s="30"/>
      <c r="T1386" s="30"/>
    </row>
    <row r="1387" spans="1:20" x14ac:dyDescent="0.2">
      <c r="A1387" s="23"/>
      <c r="B1387" s="24"/>
      <c r="C1387" s="24"/>
      <c r="D1387" s="25"/>
      <c r="E1387" s="26"/>
      <c r="F1387" s="27"/>
      <c r="G1387" s="23"/>
      <c r="H1387" s="23"/>
      <c r="I1387" s="23"/>
      <c r="J1387" s="23"/>
      <c r="K1387" s="23"/>
      <c r="L1387" s="23"/>
      <c r="M1387" s="23"/>
      <c r="N1387" s="23"/>
      <c r="O1387" s="28"/>
      <c r="P1387" s="23"/>
      <c r="Q1387" s="29"/>
      <c r="R1387" s="23"/>
      <c r="S1387" s="30"/>
      <c r="T1387" s="30"/>
    </row>
    <row r="1388" spans="1:20" x14ac:dyDescent="0.2">
      <c r="A1388" s="23"/>
      <c r="B1388" s="24"/>
      <c r="C1388" s="24"/>
      <c r="D1388" s="25"/>
      <c r="E1388" s="26"/>
      <c r="F1388" s="27"/>
      <c r="G1388" s="23"/>
      <c r="H1388" s="23"/>
      <c r="I1388" s="23"/>
      <c r="J1388" s="23"/>
      <c r="K1388" s="23"/>
      <c r="L1388" s="23"/>
      <c r="M1388" s="23"/>
      <c r="N1388" s="23"/>
      <c r="O1388" s="28"/>
      <c r="P1388" s="23"/>
      <c r="Q1388" s="29"/>
      <c r="R1388" s="23"/>
      <c r="S1388" s="30"/>
      <c r="T1388" s="30"/>
    </row>
    <row r="1389" spans="1:20" x14ac:dyDescent="0.2">
      <c r="A1389" s="23"/>
      <c r="B1389" s="24"/>
      <c r="C1389" s="24"/>
      <c r="D1389" s="25"/>
      <c r="E1389" s="26"/>
      <c r="F1389" s="27"/>
      <c r="G1389" s="23"/>
      <c r="H1389" s="23"/>
      <c r="I1389" s="23"/>
      <c r="J1389" s="23"/>
      <c r="K1389" s="23"/>
      <c r="L1389" s="23"/>
      <c r="M1389" s="23"/>
      <c r="N1389" s="23"/>
      <c r="O1389" s="28"/>
      <c r="P1389" s="23"/>
      <c r="Q1389" s="29"/>
      <c r="R1389" s="23"/>
      <c r="S1389" s="30"/>
      <c r="T1389" s="30"/>
    </row>
    <row r="1390" spans="1:20" x14ac:dyDescent="0.2">
      <c r="A1390" s="23"/>
      <c r="B1390" s="24"/>
      <c r="C1390" s="24"/>
      <c r="D1390" s="25"/>
      <c r="E1390" s="26"/>
      <c r="F1390" s="27"/>
      <c r="G1390" s="23"/>
      <c r="H1390" s="23"/>
      <c r="I1390" s="23"/>
      <c r="J1390" s="23"/>
      <c r="K1390" s="23"/>
      <c r="L1390" s="23"/>
      <c r="M1390" s="23"/>
      <c r="N1390" s="23"/>
      <c r="O1390" s="28"/>
      <c r="P1390" s="23"/>
      <c r="Q1390" s="29"/>
      <c r="R1390" s="23"/>
      <c r="S1390" s="30"/>
      <c r="T1390" s="30"/>
    </row>
    <row r="1391" spans="1:20" x14ac:dyDescent="0.2">
      <c r="A1391" s="23"/>
      <c r="B1391" s="24"/>
      <c r="C1391" s="24"/>
      <c r="D1391" s="25"/>
      <c r="E1391" s="26"/>
      <c r="F1391" s="27"/>
      <c r="G1391" s="23"/>
      <c r="H1391" s="23"/>
      <c r="I1391" s="23"/>
      <c r="J1391" s="23"/>
      <c r="K1391" s="23"/>
      <c r="L1391" s="23"/>
      <c r="M1391" s="23"/>
      <c r="N1391" s="23"/>
      <c r="O1391" s="28"/>
      <c r="P1391" s="23"/>
      <c r="Q1391" s="29"/>
      <c r="R1391" s="23"/>
      <c r="S1391" s="30"/>
      <c r="T1391" s="30"/>
    </row>
    <row r="1392" spans="1:20" x14ac:dyDescent="0.2">
      <c r="A1392" s="23"/>
      <c r="B1392" s="24"/>
      <c r="C1392" s="24"/>
      <c r="D1392" s="25"/>
      <c r="E1392" s="26"/>
      <c r="F1392" s="27"/>
      <c r="G1392" s="23"/>
      <c r="H1392" s="23"/>
      <c r="I1392" s="23"/>
      <c r="J1392" s="23"/>
      <c r="K1392" s="23"/>
      <c r="L1392" s="23"/>
      <c r="M1392" s="23"/>
      <c r="N1392" s="23"/>
      <c r="O1392" s="28"/>
      <c r="P1392" s="23"/>
      <c r="Q1392" s="29"/>
      <c r="R1392" s="23"/>
      <c r="S1392" s="30"/>
      <c r="T1392" s="30"/>
    </row>
    <row r="1393" spans="1:20" x14ac:dyDescent="0.2">
      <c r="A1393" s="23"/>
      <c r="B1393" s="24"/>
      <c r="C1393" s="24"/>
      <c r="D1393" s="25"/>
      <c r="E1393" s="26"/>
      <c r="F1393" s="27"/>
      <c r="G1393" s="23"/>
      <c r="H1393" s="23"/>
      <c r="I1393" s="23"/>
      <c r="J1393" s="23"/>
      <c r="K1393" s="23"/>
      <c r="L1393" s="23"/>
      <c r="M1393" s="23"/>
      <c r="N1393" s="23"/>
      <c r="O1393" s="28"/>
      <c r="P1393" s="23"/>
      <c r="Q1393" s="29"/>
      <c r="R1393" s="23"/>
      <c r="S1393" s="30"/>
      <c r="T1393" s="30"/>
    </row>
    <row r="1394" spans="1:20" x14ac:dyDescent="0.2">
      <c r="A1394" s="23"/>
      <c r="B1394" s="24"/>
      <c r="C1394" s="24"/>
      <c r="D1394" s="25"/>
      <c r="E1394" s="26"/>
      <c r="F1394" s="27"/>
      <c r="G1394" s="23"/>
      <c r="H1394" s="23"/>
      <c r="I1394" s="23"/>
      <c r="J1394" s="23"/>
      <c r="K1394" s="23"/>
      <c r="L1394" s="23"/>
      <c r="M1394" s="23"/>
      <c r="N1394" s="23"/>
      <c r="O1394" s="28"/>
      <c r="P1394" s="23"/>
      <c r="Q1394" s="29"/>
      <c r="R1394" s="23"/>
      <c r="S1394" s="30"/>
      <c r="T1394" s="30"/>
    </row>
    <row r="1395" spans="1:20" x14ac:dyDescent="0.2">
      <c r="A1395" s="23"/>
      <c r="B1395" s="24"/>
      <c r="C1395" s="24"/>
      <c r="D1395" s="25"/>
      <c r="E1395" s="26"/>
      <c r="F1395" s="27"/>
      <c r="G1395" s="23"/>
      <c r="H1395" s="23"/>
      <c r="I1395" s="23"/>
      <c r="J1395" s="23"/>
      <c r="K1395" s="23"/>
      <c r="L1395" s="23"/>
      <c r="M1395" s="23"/>
      <c r="N1395" s="23"/>
      <c r="O1395" s="28"/>
      <c r="P1395" s="23"/>
      <c r="Q1395" s="29"/>
      <c r="R1395" s="23"/>
      <c r="S1395" s="30"/>
      <c r="T1395" s="30"/>
    </row>
    <row r="1396" spans="1:20" x14ac:dyDescent="0.2">
      <c r="A1396" s="23"/>
      <c r="B1396" s="24"/>
      <c r="C1396" s="24"/>
      <c r="D1396" s="25"/>
      <c r="E1396" s="26"/>
      <c r="F1396" s="27"/>
      <c r="G1396" s="23"/>
      <c r="H1396" s="23"/>
      <c r="I1396" s="23"/>
      <c r="J1396" s="23"/>
      <c r="K1396" s="23"/>
      <c r="L1396" s="23"/>
      <c r="M1396" s="23"/>
      <c r="N1396" s="23"/>
      <c r="O1396" s="28"/>
      <c r="P1396" s="23"/>
      <c r="Q1396" s="29"/>
      <c r="R1396" s="23"/>
      <c r="S1396" s="30"/>
      <c r="T1396" s="30"/>
    </row>
    <row r="1397" spans="1:20" x14ac:dyDescent="0.2">
      <c r="A1397" s="23"/>
      <c r="B1397" s="24"/>
      <c r="C1397" s="24"/>
      <c r="D1397" s="25"/>
      <c r="E1397" s="26"/>
      <c r="F1397" s="27"/>
      <c r="G1397" s="23"/>
      <c r="H1397" s="23"/>
      <c r="I1397" s="23"/>
      <c r="J1397" s="23"/>
      <c r="K1397" s="23"/>
      <c r="L1397" s="23"/>
      <c r="M1397" s="23"/>
      <c r="N1397" s="23"/>
      <c r="O1397" s="28"/>
      <c r="P1397" s="23"/>
      <c r="Q1397" s="29"/>
      <c r="R1397" s="23"/>
      <c r="S1397" s="30"/>
      <c r="T1397" s="30"/>
    </row>
    <row r="1398" spans="1:20" x14ac:dyDescent="0.2">
      <c r="A1398" s="23"/>
      <c r="B1398" s="24"/>
      <c r="C1398" s="24"/>
      <c r="D1398" s="25"/>
      <c r="E1398" s="26"/>
      <c r="F1398" s="27"/>
      <c r="G1398" s="23"/>
      <c r="H1398" s="23"/>
      <c r="I1398" s="23"/>
      <c r="J1398" s="23"/>
      <c r="K1398" s="23"/>
      <c r="L1398" s="23"/>
      <c r="M1398" s="23"/>
      <c r="N1398" s="23"/>
      <c r="O1398" s="28"/>
      <c r="P1398" s="23"/>
      <c r="Q1398" s="29"/>
      <c r="R1398" s="23"/>
      <c r="S1398" s="30"/>
      <c r="T1398" s="30"/>
    </row>
    <row r="1399" spans="1:20" x14ac:dyDescent="0.2">
      <c r="A1399" s="23"/>
      <c r="B1399" s="24"/>
      <c r="C1399" s="24"/>
      <c r="D1399" s="25"/>
      <c r="E1399" s="26"/>
      <c r="F1399" s="27"/>
      <c r="G1399" s="23"/>
      <c r="H1399" s="23"/>
      <c r="I1399" s="23"/>
      <c r="J1399" s="23"/>
      <c r="K1399" s="23"/>
      <c r="L1399" s="23"/>
      <c r="M1399" s="23"/>
      <c r="N1399" s="23"/>
      <c r="O1399" s="28"/>
      <c r="P1399" s="23"/>
      <c r="Q1399" s="29"/>
      <c r="R1399" s="23"/>
      <c r="S1399" s="30"/>
      <c r="T1399" s="30"/>
    </row>
    <row r="1400" spans="1:20" x14ac:dyDescent="0.2">
      <c r="A1400" s="23"/>
      <c r="B1400" s="24"/>
      <c r="C1400" s="24"/>
      <c r="D1400" s="25"/>
      <c r="E1400" s="26"/>
      <c r="F1400" s="27"/>
      <c r="G1400" s="23"/>
      <c r="H1400" s="23"/>
      <c r="I1400" s="23"/>
      <c r="J1400" s="23"/>
      <c r="K1400" s="23"/>
      <c r="L1400" s="23"/>
      <c r="M1400" s="23"/>
      <c r="N1400" s="23"/>
      <c r="O1400" s="28"/>
      <c r="P1400" s="23"/>
      <c r="Q1400" s="29"/>
      <c r="R1400" s="23"/>
      <c r="S1400" s="30"/>
      <c r="T1400" s="30"/>
    </row>
    <row r="1401" spans="1:20" x14ac:dyDescent="0.2">
      <c r="A1401" s="23"/>
      <c r="B1401" s="24"/>
      <c r="C1401" s="24"/>
      <c r="D1401" s="25"/>
      <c r="E1401" s="26"/>
      <c r="F1401" s="27"/>
      <c r="G1401" s="23"/>
      <c r="H1401" s="23"/>
      <c r="I1401" s="23"/>
      <c r="J1401" s="23"/>
      <c r="K1401" s="23"/>
      <c r="L1401" s="23"/>
      <c r="M1401" s="23"/>
      <c r="N1401" s="23"/>
      <c r="O1401" s="28"/>
      <c r="P1401" s="23"/>
      <c r="Q1401" s="29"/>
      <c r="R1401" s="23"/>
      <c r="S1401" s="30"/>
      <c r="T1401" s="30"/>
    </row>
    <row r="1402" spans="1:20" x14ac:dyDescent="0.2">
      <c r="A1402" s="23"/>
      <c r="B1402" s="24"/>
      <c r="C1402" s="24"/>
      <c r="D1402" s="25"/>
      <c r="E1402" s="26"/>
      <c r="F1402" s="27"/>
      <c r="G1402" s="23"/>
      <c r="H1402" s="23"/>
      <c r="I1402" s="23"/>
      <c r="J1402" s="23"/>
      <c r="K1402" s="23"/>
      <c r="L1402" s="23"/>
      <c r="M1402" s="23"/>
      <c r="N1402" s="23"/>
      <c r="O1402" s="28"/>
      <c r="P1402" s="23"/>
      <c r="Q1402" s="29"/>
      <c r="R1402" s="23"/>
      <c r="S1402" s="30"/>
      <c r="T1402" s="30"/>
    </row>
    <row r="1403" spans="1:20" x14ac:dyDescent="0.2">
      <c r="A1403" s="23"/>
      <c r="B1403" s="24"/>
      <c r="C1403" s="24"/>
      <c r="D1403" s="25"/>
      <c r="E1403" s="26"/>
      <c r="F1403" s="27"/>
      <c r="G1403" s="23"/>
      <c r="H1403" s="23"/>
      <c r="I1403" s="23"/>
      <c r="J1403" s="23"/>
      <c r="K1403" s="23"/>
      <c r="L1403" s="23"/>
      <c r="M1403" s="23"/>
      <c r="N1403" s="23"/>
      <c r="O1403" s="28"/>
      <c r="P1403" s="23"/>
      <c r="Q1403" s="29"/>
      <c r="R1403" s="23"/>
      <c r="S1403" s="30"/>
      <c r="T1403" s="30"/>
    </row>
    <row r="1404" spans="1:20" x14ac:dyDescent="0.2">
      <c r="A1404" s="23"/>
      <c r="B1404" s="24"/>
      <c r="C1404" s="24"/>
      <c r="D1404" s="25"/>
      <c r="E1404" s="26"/>
      <c r="F1404" s="27"/>
      <c r="G1404" s="23"/>
      <c r="H1404" s="23"/>
      <c r="I1404" s="23"/>
      <c r="J1404" s="23"/>
      <c r="K1404" s="23"/>
      <c r="L1404" s="23"/>
      <c r="M1404" s="23"/>
      <c r="N1404" s="23"/>
      <c r="O1404" s="28"/>
      <c r="P1404" s="23"/>
      <c r="Q1404" s="29"/>
      <c r="R1404" s="23"/>
      <c r="S1404" s="30"/>
      <c r="T1404" s="30"/>
    </row>
    <row r="1405" spans="1:20" x14ac:dyDescent="0.2">
      <c r="A1405" s="23"/>
      <c r="B1405" s="24"/>
      <c r="C1405" s="24"/>
      <c r="D1405" s="25"/>
      <c r="E1405" s="26"/>
      <c r="F1405" s="27"/>
      <c r="G1405" s="23"/>
      <c r="H1405" s="23"/>
      <c r="I1405" s="23"/>
      <c r="J1405" s="23"/>
      <c r="K1405" s="23"/>
      <c r="L1405" s="23"/>
      <c r="M1405" s="23"/>
      <c r="N1405" s="23"/>
      <c r="O1405" s="28"/>
      <c r="P1405" s="23"/>
      <c r="Q1405" s="29"/>
      <c r="R1405" s="23"/>
      <c r="S1405" s="30"/>
      <c r="T1405" s="30"/>
    </row>
    <row r="1406" spans="1:20" x14ac:dyDescent="0.2">
      <c r="A1406" s="23"/>
      <c r="B1406" s="24"/>
      <c r="C1406" s="24"/>
      <c r="D1406" s="25"/>
      <c r="E1406" s="26"/>
      <c r="F1406" s="27"/>
      <c r="G1406" s="23"/>
      <c r="H1406" s="23"/>
      <c r="I1406" s="23"/>
      <c r="J1406" s="23"/>
      <c r="K1406" s="23"/>
      <c r="L1406" s="23"/>
      <c r="M1406" s="23"/>
      <c r="N1406" s="23"/>
      <c r="O1406" s="28"/>
      <c r="P1406" s="23"/>
      <c r="Q1406" s="29"/>
      <c r="R1406" s="23"/>
      <c r="S1406" s="30"/>
      <c r="T1406" s="30"/>
    </row>
    <row r="1407" spans="1:20" x14ac:dyDescent="0.2">
      <c r="A1407" s="23"/>
      <c r="B1407" s="24"/>
      <c r="C1407" s="24"/>
      <c r="D1407" s="25"/>
      <c r="E1407" s="26"/>
      <c r="F1407" s="27"/>
      <c r="G1407" s="23"/>
      <c r="H1407" s="23"/>
      <c r="I1407" s="23"/>
      <c r="J1407" s="23"/>
      <c r="K1407" s="23"/>
      <c r="L1407" s="23"/>
      <c r="M1407" s="23"/>
      <c r="N1407" s="23"/>
      <c r="O1407" s="28"/>
      <c r="P1407" s="23"/>
      <c r="Q1407" s="29"/>
      <c r="R1407" s="23"/>
      <c r="S1407" s="30"/>
      <c r="T1407" s="30"/>
    </row>
    <row r="1408" spans="1:20" x14ac:dyDescent="0.2">
      <c r="A1408" s="23"/>
      <c r="B1408" s="24"/>
      <c r="C1408" s="24"/>
      <c r="D1408" s="25"/>
      <c r="E1408" s="26"/>
      <c r="F1408" s="27"/>
      <c r="G1408" s="23"/>
      <c r="H1408" s="23"/>
      <c r="I1408" s="23"/>
      <c r="J1408" s="23"/>
      <c r="K1408" s="23"/>
      <c r="L1408" s="23"/>
      <c r="M1408" s="23"/>
      <c r="N1408" s="23"/>
      <c r="O1408" s="28"/>
      <c r="P1408" s="23"/>
      <c r="Q1408" s="29"/>
      <c r="R1408" s="23"/>
      <c r="S1408" s="30"/>
      <c r="T1408" s="30"/>
    </row>
    <row r="1409" spans="1:20" x14ac:dyDescent="0.2">
      <c r="A1409" s="23"/>
      <c r="B1409" s="24"/>
      <c r="C1409" s="24"/>
      <c r="D1409" s="25"/>
      <c r="E1409" s="26"/>
      <c r="F1409" s="27"/>
      <c r="G1409" s="23"/>
      <c r="H1409" s="23"/>
      <c r="I1409" s="23"/>
      <c r="J1409" s="23"/>
      <c r="K1409" s="23"/>
      <c r="L1409" s="23"/>
      <c r="M1409" s="23"/>
      <c r="N1409" s="23"/>
      <c r="O1409" s="28"/>
      <c r="P1409" s="23"/>
      <c r="Q1409" s="29"/>
      <c r="R1409" s="23"/>
      <c r="S1409" s="30"/>
      <c r="T1409" s="30"/>
    </row>
    <row r="1410" spans="1:20" x14ac:dyDescent="0.2">
      <c r="A1410" s="23"/>
      <c r="B1410" s="24"/>
      <c r="C1410" s="24"/>
      <c r="D1410" s="25"/>
      <c r="E1410" s="26"/>
      <c r="F1410" s="27"/>
      <c r="G1410" s="23"/>
      <c r="H1410" s="23"/>
      <c r="I1410" s="23"/>
      <c r="J1410" s="23"/>
      <c r="K1410" s="23"/>
      <c r="L1410" s="23"/>
      <c r="M1410" s="23"/>
      <c r="N1410" s="23"/>
      <c r="O1410" s="28"/>
      <c r="P1410" s="23"/>
      <c r="Q1410" s="29"/>
      <c r="R1410" s="23"/>
      <c r="S1410" s="30"/>
      <c r="T1410" s="30"/>
    </row>
    <row r="1411" spans="1:20" x14ac:dyDescent="0.2">
      <c r="A1411" s="23"/>
      <c r="B1411" s="24"/>
      <c r="C1411" s="24"/>
      <c r="D1411" s="25"/>
      <c r="E1411" s="26"/>
      <c r="F1411" s="27"/>
      <c r="G1411" s="23"/>
      <c r="H1411" s="23"/>
      <c r="I1411" s="23"/>
      <c r="J1411" s="23"/>
      <c r="K1411" s="23"/>
      <c r="L1411" s="23"/>
      <c r="M1411" s="23"/>
      <c r="N1411" s="23"/>
      <c r="O1411" s="28"/>
      <c r="P1411" s="23"/>
      <c r="Q1411" s="29"/>
      <c r="R1411" s="23"/>
      <c r="S1411" s="30"/>
      <c r="T1411" s="30"/>
    </row>
    <row r="1412" spans="1:20" x14ac:dyDescent="0.2">
      <c r="A1412" s="23"/>
      <c r="B1412" s="24"/>
      <c r="C1412" s="24"/>
      <c r="D1412" s="25"/>
      <c r="E1412" s="26"/>
      <c r="F1412" s="27"/>
      <c r="G1412" s="23"/>
      <c r="H1412" s="23"/>
      <c r="I1412" s="23"/>
      <c r="J1412" s="23"/>
      <c r="K1412" s="23"/>
      <c r="L1412" s="23"/>
      <c r="M1412" s="23"/>
      <c r="N1412" s="23"/>
      <c r="O1412" s="28"/>
      <c r="P1412" s="23"/>
      <c r="Q1412" s="29"/>
      <c r="R1412" s="23"/>
      <c r="S1412" s="30"/>
      <c r="T1412" s="30"/>
    </row>
    <row r="1413" spans="1:20" x14ac:dyDescent="0.2">
      <c r="A1413" s="23"/>
      <c r="B1413" s="24"/>
      <c r="C1413" s="24"/>
      <c r="D1413" s="25"/>
      <c r="E1413" s="26"/>
      <c r="F1413" s="27"/>
      <c r="G1413" s="23"/>
      <c r="H1413" s="23"/>
      <c r="I1413" s="23"/>
      <c r="J1413" s="23"/>
      <c r="K1413" s="23"/>
      <c r="L1413" s="23"/>
      <c r="M1413" s="23"/>
      <c r="N1413" s="23"/>
      <c r="O1413" s="28"/>
      <c r="P1413" s="23"/>
      <c r="Q1413" s="29"/>
      <c r="R1413" s="23"/>
      <c r="S1413" s="30"/>
      <c r="T1413" s="30"/>
    </row>
    <row r="1414" spans="1:20" x14ac:dyDescent="0.2">
      <c r="A1414" s="23"/>
      <c r="B1414" s="24"/>
      <c r="C1414" s="24"/>
      <c r="D1414" s="25"/>
      <c r="E1414" s="26"/>
      <c r="F1414" s="27"/>
      <c r="G1414" s="23"/>
      <c r="H1414" s="23"/>
      <c r="I1414" s="23"/>
      <c r="J1414" s="23"/>
      <c r="K1414" s="23"/>
      <c r="L1414" s="23"/>
      <c r="M1414" s="23"/>
      <c r="N1414" s="23"/>
      <c r="O1414" s="28"/>
      <c r="P1414" s="23"/>
      <c r="Q1414" s="29"/>
      <c r="R1414" s="23"/>
      <c r="S1414" s="30"/>
      <c r="T1414" s="30"/>
    </row>
    <row r="1415" spans="1:20" x14ac:dyDescent="0.2">
      <c r="A1415" s="23"/>
      <c r="B1415" s="24"/>
      <c r="C1415" s="24"/>
      <c r="D1415" s="25"/>
      <c r="E1415" s="26"/>
      <c r="F1415" s="27"/>
      <c r="G1415" s="23"/>
      <c r="H1415" s="23"/>
      <c r="I1415" s="23"/>
      <c r="J1415" s="23"/>
      <c r="K1415" s="23"/>
      <c r="L1415" s="23"/>
      <c r="M1415" s="23"/>
      <c r="N1415" s="23"/>
      <c r="O1415" s="28"/>
      <c r="P1415" s="23"/>
      <c r="Q1415" s="29"/>
      <c r="R1415" s="23"/>
      <c r="S1415" s="30"/>
      <c r="T1415" s="30"/>
    </row>
    <row r="1416" spans="1:20" x14ac:dyDescent="0.2">
      <c r="A1416" s="23"/>
      <c r="B1416" s="24"/>
      <c r="C1416" s="24"/>
      <c r="D1416" s="25"/>
      <c r="E1416" s="26"/>
      <c r="F1416" s="27"/>
      <c r="G1416" s="23"/>
      <c r="H1416" s="23"/>
      <c r="I1416" s="23"/>
      <c r="J1416" s="23"/>
      <c r="K1416" s="23"/>
      <c r="L1416" s="23"/>
      <c r="M1416" s="23"/>
      <c r="N1416" s="23"/>
      <c r="O1416" s="28"/>
      <c r="P1416" s="23"/>
      <c r="Q1416" s="29"/>
      <c r="R1416" s="23"/>
      <c r="S1416" s="30"/>
      <c r="T1416" s="30"/>
    </row>
    <row r="1417" spans="1:20" x14ac:dyDescent="0.2">
      <c r="A1417" s="23"/>
      <c r="B1417" s="24"/>
      <c r="C1417" s="24"/>
      <c r="D1417" s="25"/>
      <c r="E1417" s="26"/>
      <c r="F1417" s="27"/>
      <c r="G1417" s="23"/>
      <c r="H1417" s="23"/>
      <c r="I1417" s="23"/>
      <c r="J1417" s="23"/>
      <c r="K1417" s="23"/>
      <c r="L1417" s="23"/>
      <c r="M1417" s="23"/>
      <c r="N1417" s="23"/>
      <c r="O1417" s="28"/>
      <c r="P1417" s="23"/>
      <c r="Q1417" s="29"/>
      <c r="R1417" s="23"/>
      <c r="S1417" s="30"/>
      <c r="T1417" s="30"/>
    </row>
    <row r="1418" spans="1:20" x14ac:dyDescent="0.2">
      <c r="A1418" s="23"/>
      <c r="B1418" s="24"/>
      <c r="C1418" s="24"/>
      <c r="D1418" s="25"/>
      <c r="E1418" s="26"/>
      <c r="F1418" s="27"/>
      <c r="G1418" s="23"/>
      <c r="H1418" s="23"/>
      <c r="I1418" s="23"/>
      <c r="J1418" s="23"/>
      <c r="K1418" s="23"/>
      <c r="L1418" s="23"/>
      <c r="M1418" s="23"/>
      <c r="N1418" s="23"/>
      <c r="O1418" s="28"/>
      <c r="P1418" s="23"/>
      <c r="Q1418" s="29"/>
      <c r="R1418" s="23"/>
      <c r="S1418" s="30"/>
      <c r="T1418" s="30"/>
    </row>
    <row r="1419" spans="1:20" x14ac:dyDescent="0.2">
      <c r="A1419" s="23"/>
      <c r="B1419" s="24"/>
      <c r="C1419" s="24"/>
      <c r="D1419" s="25"/>
      <c r="E1419" s="26"/>
      <c r="F1419" s="27"/>
      <c r="G1419" s="23"/>
      <c r="H1419" s="23"/>
      <c r="I1419" s="23"/>
      <c r="J1419" s="23"/>
      <c r="K1419" s="23"/>
      <c r="L1419" s="23"/>
      <c r="M1419" s="23"/>
      <c r="N1419" s="23"/>
      <c r="O1419" s="28"/>
      <c r="P1419" s="23"/>
      <c r="Q1419" s="29"/>
      <c r="R1419" s="23"/>
      <c r="S1419" s="30"/>
      <c r="T1419" s="30"/>
    </row>
    <row r="1420" spans="1:20" x14ac:dyDescent="0.2">
      <c r="A1420" s="23"/>
      <c r="B1420" s="24"/>
      <c r="C1420" s="24"/>
      <c r="D1420" s="25"/>
      <c r="E1420" s="26"/>
      <c r="F1420" s="27"/>
      <c r="G1420" s="23"/>
      <c r="H1420" s="23"/>
      <c r="I1420" s="23"/>
      <c r="J1420" s="23"/>
      <c r="K1420" s="23"/>
      <c r="L1420" s="23"/>
      <c r="M1420" s="23"/>
      <c r="N1420" s="23"/>
      <c r="O1420" s="28"/>
      <c r="P1420" s="23"/>
      <c r="Q1420" s="29"/>
      <c r="R1420" s="23"/>
      <c r="S1420" s="30"/>
      <c r="T1420" s="30"/>
    </row>
    <row r="1421" spans="1:20" x14ac:dyDescent="0.2">
      <c r="A1421" s="23"/>
      <c r="B1421" s="24"/>
      <c r="C1421" s="24"/>
      <c r="D1421" s="25"/>
      <c r="E1421" s="26"/>
      <c r="F1421" s="27"/>
      <c r="G1421" s="23"/>
      <c r="H1421" s="23"/>
      <c r="I1421" s="23"/>
      <c r="J1421" s="23"/>
      <c r="K1421" s="23"/>
      <c r="L1421" s="23"/>
      <c r="M1421" s="23"/>
      <c r="N1421" s="23"/>
      <c r="O1421" s="28"/>
      <c r="P1421" s="23"/>
      <c r="Q1421" s="29"/>
      <c r="R1421" s="23"/>
      <c r="S1421" s="30"/>
      <c r="T1421" s="30"/>
    </row>
    <row r="1422" spans="1:20" x14ac:dyDescent="0.2">
      <c r="A1422" s="23"/>
      <c r="B1422" s="24"/>
      <c r="C1422" s="24"/>
      <c r="D1422" s="25"/>
      <c r="E1422" s="26"/>
      <c r="F1422" s="27"/>
      <c r="G1422" s="23"/>
      <c r="H1422" s="23"/>
      <c r="I1422" s="23"/>
      <c r="J1422" s="23"/>
      <c r="K1422" s="23"/>
      <c r="L1422" s="23"/>
      <c r="M1422" s="23"/>
      <c r="N1422" s="23"/>
      <c r="O1422" s="28"/>
      <c r="P1422" s="23"/>
      <c r="Q1422" s="29"/>
      <c r="R1422" s="23"/>
      <c r="S1422" s="30"/>
      <c r="T1422" s="30"/>
    </row>
    <row r="1423" spans="1:20" x14ac:dyDescent="0.2">
      <c r="A1423" s="23"/>
      <c r="B1423" s="24"/>
      <c r="C1423" s="24"/>
      <c r="D1423" s="25"/>
      <c r="E1423" s="26"/>
      <c r="F1423" s="27"/>
      <c r="G1423" s="23"/>
      <c r="H1423" s="23"/>
      <c r="I1423" s="23"/>
      <c r="J1423" s="23"/>
      <c r="K1423" s="23"/>
      <c r="L1423" s="23"/>
      <c r="M1423" s="23"/>
      <c r="N1423" s="23"/>
      <c r="O1423" s="28"/>
      <c r="P1423" s="23"/>
      <c r="Q1423" s="29"/>
      <c r="R1423" s="23"/>
      <c r="S1423" s="30"/>
      <c r="T1423" s="30"/>
    </row>
    <row r="1424" spans="1:20" x14ac:dyDescent="0.2">
      <c r="A1424" s="23"/>
      <c r="B1424" s="24"/>
      <c r="C1424" s="24"/>
      <c r="D1424" s="25"/>
      <c r="E1424" s="26"/>
      <c r="F1424" s="27"/>
      <c r="G1424" s="23"/>
      <c r="H1424" s="23"/>
      <c r="I1424" s="23"/>
      <c r="J1424" s="23"/>
      <c r="K1424" s="23"/>
      <c r="L1424" s="23"/>
      <c r="M1424" s="23"/>
      <c r="N1424" s="23"/>
      <c r="O1424" s="28"/>
      <c r="P1424" s="23"/>
      <c r="Q1424" s="29"/>
      <c r="R1424" s="23"/>
      <c r="S1424" s="30"/>
      <c r="T1424" s="30"/>
    </row>
    <row r="1425" spans="1:20" x14ac:dyDescent="0.2">
      <c r="A1425" s="23"/>
      <c r="B1425" s="24"/>
      <c r="C1425" s="24"/>
      <c r="D1425" s="25"/>
      <c r="E1425" s="26"/>
      <c r="F1425" s="27"/>
      <c r="G1425" s="23"/>
      <c r="H1425" s="23"/>
      <c r="I1425" s="23"/>
      <c r="J1425" s="23"/>
      <c r="K1425" s="23"/>
      <c r="L1425" s="23"/>
      <c r="M1425" s="23"/>
      <c r="N1425" s="23"/>
      <c r="O1425" s="28"/>
      <c r="P1425" s="23"/>
      <c r="Q1425" s="29"/>
      <c r="R1425" s="23"/>
      <c r="S1425" s="30"/>
      <c r="T1425" s="30"/>
    </row>
    <row r="1426" spans="1:20" x14ac:dyDescent="0.2">
      <c r="A1426" s="23"/>
      <c r="B1426" s="24"/>
      <c r="C1426" s="24"/>
      <c r="D1426" s="25"/>
      <c r="E1426" s="26"/>
      <c r="F1426" s="27"/>
      <c r="G1426" s="23"/>
      <c r="H1426" s="23"/>
      <c r="I1426" s="23"/>
      <c r="J1426" s="23"/>
      <c r="K1426" s="23"/>
      <c r="L1426" s="23"/>
      <c r="M1426" s="23"/>
      <c r="N1426" s="23"/>
      <c r="O1426" s="28"/>
      <c r="P1426" s="23"/>
      <c r="Q1426" s="29"/>
      <c r="R1426" s="23"/>
      <c r="S1426" s="30"/>
      <c r="T1426" s="30"/>
    </row>
    <row r="1427" spans="1:20" x14ac:dyDescent="0.2">
      <c r="A1427" s="23"/>
      <c r="B1427" s="24"/>
      <c r="C1427" s="24"/>
      <c r="D1427" s="25"/>
      <c r="E1427" s="26"/>
      <c r="F1427" s="27"/>
      <c r="G1427" s="23"/>
      <c r="H1427" s="23"/>
      <c r="I1427" s="23"/>
      <c r="J1427" s="23"/>
      <c r="K1427" s="23"/>
      <c r="L1427" s="23"/>
      <c r="M1427" s="23"/>
      <c r="N1427" s="23"/>
      <c r="O1427" s="28"/>
      <c r="P1427" s="23"/>
      <c r="Q1427" s="29"/>
      <c r="R1427" s="23"/>
      <c r="S1427" s="30"/>
      <c r="T1427" s="30"/>
    </row>
    <row r="1428" spans="1:20" x14ac:dyDescent="0.2">
      <c r="A1428" s="23"/>
      <c r="B1428" s="24"/>
      <c r="C1428" s="24"/>
      <c r="D1428" s="25"/>
      <c r="E1428" s="26"/>
      <c r="F1428" s="27"/>
      <c r="G1428" s="23"/>
      <c r="H1428" s="23"/>
      <c r="I1428" s="23"/>
      <c r="J1428" s="23"/>
      <c r="K1428" s="23"/>
      <c r="L1428" s="23"/>
      <c r="M1428" s="23"/>
      <c r="N1428" s="23"/>
      <c r="O1428" s="28"/>
      <c r="P1428" s="23"/>
      <c r="Q1428" s="29"/>
      <c r="R1428" s="23"/>
      <c r="S1428" s="30"/>
      <c r="T1428" s="30"/>
    </row>
    <row r="1429" spans="1:20" x14ac:dyDescent="0.2">
      <c r="A1429" s="23"/>
      <c r="B1429" s="24"/>
      <c r="C1429" s="24"/>
      <c r="D1429" s="25"/>
      <c r="E1429" s="26"/>
      <c r="F1429" s="27"/>
      <c r="G1429" s="23"/>
      <c r="H1429" s="23"/>
      <c r="I1429" s="23"/>
      <c r="J1429" s="23"/>
      <c r="K1429" s="23"/>
      <c r="L1429" s="23"/>
      <c r="M1429" s="23"/>
      <c r="N1429" s="23"/>
      <c r="O1429" s="28"/>
      <c r="P1429" s="23"/>
      <c r="Q1429" s="29"/>
      <c r="R1429" s="23"/>
      <c r="S1429" s="30"/>
      <c r="T1429" s="30"/>
    </row>
    <row r="1430" spans="1:20" x14ac:dyDescent="0.2">
      <c r="A1430" s="23"/>
      <c r="B1430" s="24"/>
      <c r="C1430" s="24"/>
      <c r="D1430" s="25"/>
      <c r="E1430" s="26"/>
      <c r="F1430" s="27"/>
      <c r="G1430" s="23"/>
      <c r="H1430" s="23"/>
      <c r="I1430" s="23"/>
      <c r="J1430" s="23"/>
      <c r="K1430" s="23"/>
      <c r="L1430" s="23"/>
      <c r="M1430" s="23"/>
      <c r="N1430" s="23"/>
      <c r="O1430" s="28"/>
      <c r="P1430" s="23"/>
      <c r="Q1430" s="29"/>
      <c r="R1430" s="23"/>
      <c r="S1430" s="30"/>
      <c r="T1430" s="30"/>
    </row>
    <row r="1431" spans="1:20" x14ac:dyDescent="0.2">
      <c r="A1431" s="23"/>
      <c r="B1431" s="24"/>
      <c r="C1431" s="24"/>
      <c r="D1431" s="25"/>
      <c r="E1431" s="26"/>
      <c r="F1431" s="27"/>
      <c r="G1431" s="23"/>
      <c r="H1431" s="23"/>
      <c r="I1431" s="23"/>
      <c r="J1431" s="23"/>
      <c r="K1431" s="23"/>
      <c r="L1431" s="23"/>
      <c r="M1431" s="23"/>
      <c r="N1431" s="23"/>
      <c r="O1431" s="28"/>
      <c r="P1431" s="23"/>
      <c r="Q1431" s="29"/>
      <c r="R1431" s="23"/>
      <c r="S1431" s="30"/>
      <c r="T1431" s="30"/>
    </row>
    <row r="1432" spans="1:20" x14ac:dyDescent="0.2">
      <c r="A1432" s="23"/>
      <c r="B1432" s="24"/>
      <c r="C1432" s="24"/>
      <c r="D1432" s="25"/>
      <c r="E1432" s="26"/>
      <c r="F1432" s="27"/>
      <c r="G1432" s="23"/>
      <c r="H1432" s="23"/>
      <c r="I1432" s="23"/>
      <c r="J1432" s="23"/>
      <c r="K1432" s="23"/>
      <c r="L1432" s="23"/>
      <c r="M1432" s="23"/>
      <c r="N1432" s="23"/>
      <c r="O1432" s="28"/>
      <c r="P1432" s="23"/>
      <c r="Q1432" s="29"/>
      <c r="R1432" s="23"/>
      <c r="S1432" s="30"/>
      <c r="T1432" s="30"/>
    </row>
    <row r="1433" spans="1:20" x14ac:dyDescent="0.2">
      <c r="A1433" s="23"/>
      <c r="B1433" s="24"/>
      <c r="C1433" s="24"/>
      <c r="D1433" s="25"/>
      <c r="E1433" s="26"/>
      <c r="F1433" s="27"/>
      <c r="G1433" s="23"/>
      <c r="H1433" s="23"/>
      <c r="I1433" s="23"/>
      <c r="J1433" s="23"/>
      <c r="K1433" s="23"/>
      <c r="L1433" s="23"/>
      <c r="M1433" s="23"/>
      <c r="N1433" s="23"/>
      <c r="O1433" s="28"/>
      <c r="P1433" s="23"/>
      <c r="Q1433" s="29"/>
      <c r="R1433" s="23"/>
      <c r="S1433" s="30"/>
      <c r="T1433" s="30"/>
    </row>
    <row r="1434" spans="1:20" x14ac:dyDescent="0.2">
      <c r="A1434" s="23"/>
      <c r="B1434" s="24"/>
      <c r="C1434" s="24"/>
      <c r="D1434" s="25"/>
      <c r="E1434" s="26"/>
      <c r="F1434" s="27"/>
      <c r="G1434" s="23"/>
      <c r="H1434" s="23"/>
      <c r="I1434" s="23"/>
      <c r="J1434" s="23"/>
      <c r="K1434" s="23"/>
      <c r="L1434" s="23"/>
      <c r="M1434" s="23"/>
      <c r="N1434" s="23"/>
      <c r="O1434" s="28"/>
      <c r="P1434" s="23"/>
      <c r="Q1434" s="29"/>
      <c r="R1434" s="23"/>
      <c r="S1434" s="30"/>
      <c r="T1434" s="30"/>
    </row>
    <row r="1435" spans="1:20" x14ac:dyDescent="0.2">
      <c r="A1435" s="23"/>
      <c r="B1435" s="24"/>
      <c r="C1435" s="24"/>
      <c r="D1435" s="25"/>
      <c r="E1435" s="26"/>
      <c r="F1435" s="27"/>
      <c r="G1435" s="23"/>
      <c r="H1435" s="23"/>
      <c r="I1435" s="23"/>
      <c r="J1435" s="23"/>
      <c r="K1435" s="23"/>
      <c r="L1435" s="23"/>
      <c r="M1435" s="23"/>
      <c r="N1435" s="23"/>
      <c r="O1435" s="28"/>
      <c r="P1435" s="23"/>
      <c r="Q1435" s="29"/>
      <c r="R1435" s="23"/>
      <c r="S1435" s="30"/>
      <c r="T1435" s="30"/>
    </row>
    <row r="1436" spans="1:20" x14ac:dyDescent="0.2">
      <c r="A1436" s="23"/>
      <c r="B1436" s="24"/>
      <c r="C1436" s="24"/>
      <c r="D1436" s="25"/>
      <c r="E1436" s="26"/>
      <c r="F1436" s="27"/>
      <c r="G1436" s="23"/>
      <c r="H1436" s="23"/>
      <c r="I1436" s="23"/>
      <c r="J1436" s="23"/>
      <c r="K1436" s="23"/>
      <c r="L1436" s="23"/>
      <c r="M1436" s="23"/>
      <c r="N1436" s="23"/>
      <c r="O1436" s="28"/>
      <c r="P1436" s="23"/>
      <c r="Q1436" s="29"/>
      <c r="R1436" s="23"/>
      <c r="S1436" s="30"/>
      <c r="T1436" s="30"/>
    </row>
    <row r="1437" spans="1:20" x14ac:dyDescent="0.2">
      <c r="A1437" s="23"/>
      <c r="B1437" s="24"/>
      <c r="C1437" s="24"/>
      <c r="D1437" s="25"/>
      <c r="E1437" s="26"/>
      <c r="F1437" s="27"/>
      <c r="G1437" s="23"/>
      <c r="H1437" s="23"/>
      <c r="I1437" s="23"/>
      <c r="J1437" s="23"/>
      <c r="K1437" s="23"/>
      <c r="L1437" s="23"/>
      <c r="M1437" s="23"/>
      <c r="N1437" s="23"/>
      <c r="O1437" s="28"/>
      <c r="P1437" s="23"/>
      <c r="Q1437" s="29"/>
      <c r="R1437" s="23"/>
      <c r="S1437" s="30"/>
      <c r="T1437" s="30"/>
    </row>
    <row r="1438" spans="1:20" x14ac:dyDescent="0.2">
      <c r="A1438" s="23"/>
      <c r="B1438" s="24"/>
      <c r="C1438" s="24"/>
      <c r="D1438" s="25"/>
      <c r="E1438" s="26"/>
      <c r="F1438" s="27"/>
      <c r="G1438" s="23"/>
      <c r="H1438" s="23"/>
      <c r="I1438" s="23"/>
      <c r="J1438" s="23"/>
      <c r="K1438" s="23"/>
      <c r="L1438" s="23"/>
      <c r="M1438" s="23"/>
      <c r="N1438" s="23"/>
      <c r="O1438" s="28"/>
      <c r="P1438" s="23"/>
      <c r="Q1438" s="29"/>
      <c r="R1438" s="23"/>
      <c r="S1438" s="30"/>
      <c r="T1438" s="30"/>
    </row>
    <row r="1439" spans="1:20" x14ac:dyDescent="0.2">
      <c r="A1439" s="23"/>
      <c r="B1439" s="24"/>
      <c r="C1439" s="24"/>
      <c r="D1439" s="25"/>
      <c r="E1439" s="26"/>
      <c r="F1439" s="27"/>
      <c r="G1439" s="23"/>
      <c r="H1439" s="23"/>
      <c r="I1439" s="23"/>
      <c r="J1439" s="23"/>
      <c r="K1439" s="23"/>
      <c r="L1439" s="23"/>
      <c r="M1439" s="23"/>
      <c r="N1439" s="23"/>
      <c r="O1439" s="28"/>
      <c r="P1439" s="23"/>
      <c r="Q1439" s="29"/>
      <c r="R1439" s="23"/>
      <c r="S1439" s="30"/>
      <c r="T1439" s="30"/>
    </row>
    <row r="1440" spans="1:20" x14ac:dyDescent="0.2">
      <c r="A1440" s="23"/>
      <c r="B1440" s="24"/>
      <c r="C1440" s="24"/>
      <c r="D1440" s="25"/>
      <c r="E1440" s="26"/>
      <c r="F1440" s="27"/>
      <c r="G1440" s="23"/>
      <c r="H1440" s="23"/>
      <c r="I1440" s="23"/>
      <c r="J1440" s="23"/>
      <c r="K1440" s="23"/>
      <c r="L1440" s="23"/>
      <c r="M1440" s="23"/>
      <c r="N1440" s="23"/>
      <c r="O1440" s="28"/>
      <c r="P1440" s="23"/>
      <c r="Q1440" s="29"/>
      <c r="R1440" s="23"/>
      <c r="S1440" s="30"/>
      <c r="T1440" s="30"/>
    </row>
    <row r="1441" spans="1:20" x14ac:dyDescent="0.2">
      <c r="A1441" s="23"/>
      <c r="B1441" s="24"/>
      <c r="C1441" s="24"/>
      <c r="D1441" s="25"/>
      <c r="E1441" s="26"/>
      <c r="F1441" s="27"/>
      <c r="G1441" s="23"/>
      <c r="H1441" s="23"/>
      <c r="I1441" s="23"/>
      <c r="J1441" s="23"/>
      <c r="K1441" s="23"/>
      <c r="L1441" s="23"/>
      <c r="M1441" s="23"/>
      <c r="N1441" s="23"/>
      <c r="O1441" s="28"/>
      <c r="P1441" s="23"/>
      <c r="Q1441" s="29"/>
      <c r="R1441" s="23"/>
      <c r="S1441" s="30"/>
      <c r="T1441" s="30"/>
    </row>
    <row r="1442" spans="1:20" x14ac:dyDescent="0.2">
      <c r="A1442" s="23"/>
      <c r="B1442" s="24"/>
      <c r="C1442" s="24"/>
      <c r="D1442" s="25"/>
      <c r="E1442" s="26"/>
      <c r="F1442" s="27"/>
      <c r="G1442" s="23"/>
      <c r="H1442" s="23"/>
      <c r="I1442" s="23"/>
      <c r="J1442" s="23"/>
      <c r="K1442" s="23"/>
      <c r="L1442" s="23"/>
      <c r="M1442" s="23"/>
      <c r="N1442" s="23"/>
      <c r="O1442" s="28"/>
      <c r="P1442" s="23"/>
      <c r="Q1442" s="29"/>
      <c r="R1442" s="23"/>
      <c r="S1442" s="30"/>
      <c r="T1442" s="30"/>
    </row>
    <row r="1443" spans="1:20" x14ac:dyDescent="0.2">
      <c r="A1443" s="23"/>
      <c r="B1443" s="24"/>
      <c r="C1443" s="24"/>
      <c r="D1443" s="25"/>
      <c r="E1443" s="26"/>
      <c r="F1443" s="27"/>
      <c r="G1443" s="23"/>
      <c r="H1443" s="23"/>
      <c r="I1443" s="23"/>
      <c r="J1443" s="23"/>
      <c r="K1443" s="23"/>
      <c r="L1443" s="23"/>
      <c r="M1443" s="23"/>
      <c r="N1443" s="23"/>
      <c r="O1443" s="28"/>
      <c r="P1443" s="23"/>
      <c r="Q1443" s="29"/>
      <c r="R1443" s="23"/>
      <c r="S1443" s="30"/>
      <c r="T1443" s="30"/>
    </row>
    <row r="1444" spans="1:20" x14ac:dyDescent="0.2">
      <c r="A1444" s="23"/>
      <c r="B1444" s="24"/>
      <c r="C1444" s="24"/>
      <c r="D1444" s="25"/>
      <c r="E1444" s="26"/>
      <c r="F1444" s="27"/>
      <c r="G1444" s="23"/>
      <c r="H1444" s="23"/>
      <c r="I1444" s="23"/>
      <c r="J1444" s="23"/>
      <c r="K1444" s="23"/>
      <c r="L1444" s="23"/>
      <c r="M1444" s="23"/>
      <c r="N1444" s="23"/>
      <c r="O1444" s="28"/>
      <c r="P1444" s="23"/>
      <c r="Q1444" s="29"/>
      <c r="R1444" s="23"/>
      <c r="S1444" s="30"/>
      <c r="T1444" s="30"/>
    </row>
    <row r="1445" spans="1:20" x14ac:dyDescent="0.2">
      <c r="A1445" s="23"/>
      <c r="B1445" s="24"/>
      <c r="C1445" s="24"/>
      <c r="D1445" s="25"/>
      <c r="E1445" s="26"/>
      <c r="F1445" s="27"/>
      <c r="G1445" s="23"/>
      <c r="H1445" s="23"/>
      <c r="I1445" s="23"/>
      <c r="J1445" s="23"/>
      <c r="K1445" s="23"/>
      <c r="L1445" s="23"/>
      <c r="M1445" s="23"/>
      <c r="N1445" s="23"/>
      <c r="O1445" s="28"/>
      <c r="P1445" s="23"/>
      <c r="Q1445" s="29"/>
      <c r="R1445" s="23"/>
      <c r="S1445" s="30"/>
      <c r="T1445" s="30"/>
    </row>
    <row r="1446" spans="1:20" x14ac:dyDescent="0.2">
      <c r="A1446" s="23"/>
      <c r="B1446" s="24"/>
      <c r="C1446" s="24"/>
      <c r="D1446" s="25"/>
      <c r="E1446" s="26"/>
      <c r="F1446" s="27"/>
      <c r="G1446" s="23"/>
      <c r="H1446" s="23"/>
      <c r="I1446" s="23"/>
      <c r="J1446" s="23"/>
      <c r="K1446" s="23"/>
      <c r="L1446" s="23"/>
      <c r="M1446" s="23"/>
      <c r="N1446" s="23"/>
      <c r="O1446" s="28"/>
      <c r="P1446" s="23"/>
      <c r="Q1446" s="29"/>
      <c r="R1446" s="23"/>
      <c r="S1446" s="30"/>
      <c r="T1446" s="30"/>
    </row>
    <row r="1447" spans="1:20" x14ac:dyDescent="0.2">
      <c r="A1447" s="23"/>
      <c r="B1447" s="24"/>
      <c r="C1447" s="24"/>
      <c r="D1447" s="25"/>
      <c r="E1447" s="26"/>
      <c r="F1447" s="27"/>
      <c r="G1447" s="23"/>
      <c r="H1447" s="23"/>
      <c r="I1447" s="23"/>
      <c r="J1447" s="23"/>
      <c r="K1447" s="23"/>
      <c r="L1447" s="23"/>
      <c r="M1447" s="23"/>
      <c r="N1447" s="23"/>
      <c r="O1447" s="28"/>
      <c r="P1447" s="23"/>
      <c r="Q1447" s="29"/>
      <c r="R1447" s="23"/>
      <c r="S1447" s="30"/>
      <c r="T1447" s="30"/>
    </row>
    <row r="1448" spans="1:20" x14ac:dyDescent="0.2">
      <c r="A1448" s="23"/>
      <c r="B1448" s="24"/>
      <c r="C1448" s="24"/>
      <c r="D1448" s="25"/>
      <c r="E1448" s="26"/>
      <c r="F1448" s="27"/>
      <c r="G1448" s="23"/>
      <c r="H1448" s="23"/>
      <c r="I1448" s="23"/>
      <c r="J1448" s="23"/>
      <c r="K1448" s="23"/>
      <c r="L1448" s="23"/>
      <c r="M1448" s="23"/>
      <c r="N1448" s="23"/>
      <c r="O1448" s="28"/>
      <c r="P1448" s="23"/>
      <c r="Q1448" s="29"/>
      <c r="R1448" s="23"/>
      <c r="S1448" s="30"/>
      <c r="T1448" s="30"/>
    </row>
    <row r="1449" spans="1:20" x14ac:dyDescent="0.2">
      <c r="A1449" s="23"/>
      <c r="B1449" s="24"/>
      <c r="C1449" s="24"/>
      <c r="D1449" s="25"/>
      <c r="E1449" s="26"/>
      <c r="F1449" s="27"/>
      <c r="G1449" s="23"/>
      <c r="H1449" s="23"/>
      <c r="I1449" s="23"/>
      <c r="J1449" s="23"/>
      <c r="K1449" s="23"/>
      <c r="L1449" s="23"/>
      <c r="M1449" s="23"/>
      <c r="N1449" s="23"/>
      <c r="O1449" s="28"/>
      <c r="P1449" s="23"/>
      <c r="Q1449" s="29"/>
      <c r="R1449" s="23"/>
      <c r="S1449" s="30"/>
      <c r="T1449" s="30"/>
    </row>
    <row r="1450" spans="1:20" x14ac:dyDescent="0.2">
      <c r="A1450" s="23"/>
      <c r="B1450" s="24"/>
      <c r="C1450" s="24"/>
      <c r="D1450" s="25"/>
      <c r="E1450" s="26"/>
      <c r="F1450" s="27"/>
      <c r="G1450" s="23"/>
      <c r="H1450" s="23"/>
      <c r="I1450" s="23"/>
      <c r="J1450" s="23"/>
      <c r="K1450" s="23"/>
      <c r="L1450" s="23"/>
      <c r="M1450" s="23"/>
      <c r="N1450" s="23"/>
      <c r="O1450" s="28"/>
      <c r="P1450" s="23"/>
      <c r="Q1450" s="29"/>
      <c r="R1450" s="23"/>
      <c r="S1450" s="30"/>
      <c r="T1450" s="30"/>
    </row>
    <row r="1451" spans="1:20" x14ac:dyDescent="0.2">
      <c r="A1451" s="23"/>
      <c r="B1451" s="24"/>
      <c r="C1451" s="24"/>
      <c r="D1451" s="25"/>
      <c r="E1451" s="26"/>
      <c r="F1451" s="27"/>
      <c r="G1451" s="23"/>
      <c r="H1451" s="23"/>
      <c r="I1451" s="23"/>
      <c r="J1451" s="23"/>
      <c r="K1451" s="23"/>
      <c r="L1451" s="23"/>
      <c r="M1451" s="23"/>
      <c r="N1451" s="23"/>
      <c r="O1451" s="28"/>
      <c r="P1451" s="23"/>
      <c r="Q1451" s="29"/>
      <c r="R1451" s="23"/>
      <c r="S1451" s="30"/>
      <c r="T1451" s="30"/>
    </row>
    <row r="1452" spans="1:20" x14ac:dyDescent="0.2">
      <c r="A1452" s="23"/>
      <c r="B1452" s="24"/>
      <c r="C1452" s="24"/>
      <c r="D1452" s="25"/>
      <c r="E1452" s="26"/>
      <c r="F1452" s="27"/>
      <c r="G1452" s="23"/>
      <c r="H1452" s="23"/>
      <c r="I1452" s="23"/>
      <c r="J1452" s="23"/>
      <c r="K1452" s="23"/>
      <c r="L1452" s="23"/>
      <c r="M1452" s="23"/>
      <c r="N1452" s="23"/>
      <c r="O1452" s="28"/>
      <c r="P1452" s="23"/>
      <c r="Q1452" s="29"/>
      <c r="R1452" s="23"/>
      <c r="S1452" s="30"/>
      <c r="T1452" s="30"/>
    </row>
    <row r="1453" spans="1:20" x14ac:dyDescent="0.2">
      <c r="A1453" s="23"/>
      <c r="B1453" s="24"/>
      <c r="C1453" s="24"/>
      <c r="D1453" s="25"/>
      <c r="E1453" s="26"/>
      <c r="F1453" s="27"/>
      <c r="G1453" s="23"/>
      <c r="H1453" s="23"/>
      <c r="I1453" s="23"/>
      <c r="J1453" s="23"/>
      <c r="K1453" s="23"/>
      <c r="L1453" s="23"/>
      <c r="M1453" s="23"/>
      <c r="N1453" s="23"/>
      <c r="O1453" s="28"/>
      <c r="P1453" s="23"/>
      <c r="Q1453" s="29"/>
      <c r="R1453" s="23"/>
      <c r="S1453" s="30"/>
      <c r="T1453" s="30"/>
    </row>
    <row r="1454" spans="1:20" x14ac:dyDescent="0.2">
      <c r="A1454" s="23"/>
      <c r="B1454" s="24"/>
      <c r="C1454" s="24"/>
      <c r="D1454" s="25"/>
      <c r="E1454" s="26"/>
      <c r="F1454" s="27"/>
      <c r="G1454" s="23"/>
      <c r="H1454" s="23"/>
      <c r="I1454" s="23"/>
      <c r="J1454" s="23"/>
      <c r="K1454" s="23"/>
      <c r="L1454" s="23"/>
      <c r="M1454" s="23"/>
      <c r="N1454" s="23"/>
      <c r="O1454" s="28"/>
      <c r="P1454" s="23"/>
      <c r="Q1454" s="29"/>
      <c r="R1454" s="23"/>
      <c r="S1454" s="30"/>
      <c r="T1454" s="30"/>
    </row>
    <row r="1455" spans="1:20" x14ac:dyDescent="0.2">
      <c r="A1455" s="23"/>
      <c r="B1455" s="24"/>
      <c r="C1455" s="24"/>
      <c r="D1455" s="25"/>
      <c r="E1455" s="26"/>
      <c r="F1455" s="27"/>
      <c r="G1455" s="23"/>
      <c r="H1455" s="23"/>
      <c r="I1455" s="23"/>
      <c r="J1455" s="23"/>
      <c r="K1455" s="23"/>
      <c r="L1455" s="23"/>
      <c r="M1455" s="23"/>
      <c r="N1455" s="23"/>
      <c r="O1455" s="28"/>
      <c r="P1455" s="23"/>
      <c r="Q1455" s="29"/>
      <c r="R1455" s="23"/>
      <c r="S1455" s="30"/>
      <c r="T1455" s="30"/>
    </row>
    <row r="1456" spans="1:20" x14ac:dyDescent="0.2">
      <c r="A1456" s="23"/>
      <c r="B1456" s="24"/>
      <c r="C1456" s="24"/>
      <c r="D1456" s="25"/>
      <c r="E1456" s="26"/>
      <c r="F1456" s="27"/>
      <c r="G1456" s="23"/>
      <c r="H1456" s="23"/>
      <c r="I1456" s="23"/>
      <c r="J1456" s="23"/>
      <c r="K1456" s="23"/>
      <c r="L1456" s="23"/>
      <c r="M1456" s="23"/>
      <c r="N1456" s="23"/>
      <c r="O1456" s="28"/>
      <c r="P1456" s="23"/>
      <c r="Q1456" s="29"/>
      <c r="R1456" s="23"/>
      <c r="S1456" s="30"/>
      <c r="T1456" s="30"/>
    </row>
    <row r="1457" spans="1:20" x14ac:dyDescent="0.2">
      <c r="A1457" s="23"/>
      <c r="B1457" s="24"/>
      <c r="C1457" s="24"/>
      <c r="D1457" s="25"/>
      <c r="E1457" s="26"/>
      <c r="F1457" s="27"/>
      <c r="G1457" s="23"/>
      <c r="H1457" s="23"/>
      <c r="I1457" s="23"/>
      <c r="J1457" s="23"/>
      <c r="K1457" s="23"/>
      <c r="L1457" s="23"/>
      <c r="M1457" s="23"/>
      <c r="N1457" s="23"/>
      <c r="O1457" s="28"/>
      <c r="P1457" s="23"/>
      <c r="Q1457" s="29"/>
      <c r="R1457" s="23"/>
      <c r="S1457" s="30"/>
      <c r="T1457" s="30"/>
    </row>
    <row r="1458" spans="1:20" x14ac:dyDescent="0.2">
      <c r="A1458" s="23"/>
      <c r="B1458" s="24"/>
      <c r="C1458" s="24"/>
      <c r="D1458" s="25"/>
      <c r="E1458" s="26"/>
      <c r="F1458" s="27"/>
      <c r="G1458" s="23"/>
      <c r="H1458" s="23"/>
      <c r="I1458" s="23"/>
      <c r="J1458" s="23"/>
      <c r="K1458" s="23"/>
      <c r="L1458" s="23"/>
      <c r="M1458" s="23"/>
      <c r="N1458" s="23"/>
      <c r="O1458" s="28"/>
      <c r="P1458" s="23"/>
      <c r="Q1458" s="29"/>
      <c r="R1458" s="23"/>
      <c r="S1458" s="30"/>
      <c r="T1458" s="30"/>
    </row>
    <row r="1459" spans="1:20" x14ac:dyDescent="0.2">
      <c r="A1459" s="23"/>
      <c r="B1459" s="24"/>
      <c r="C1459" s="24"/>
      <c r="D1459" s="25"/>
      <c r="E1459" s="26"/>
      <c r="F1459" s="27"/>
      <c r="G1459" s="23"/>
      <c r="H1459" s="23"/>
      <c r="I1459" s="23"/>
      <c r="J1459" s="23"/>
      <c r="K1459" s="23"/>
      <c r="L1459" s="23"/>
      <c r="M1459" s="23"/>
      <c r="N1459" s="23"/>
      <c r="O1459" s="28"/>
      <c r="P1459" s="23"/>
      <c r="Q1459" s="29"/>
      <c r="R1459" s="23"/>
      <c r="S1459" s="30"/>
      <c r="T1459" s="30"/>
    </row>
    <row r="1460" spans="1:20" x14ac:dyDescent="0.2">
      <c r="A1460" s="23"/>
      <c r="B1460" s="24"/>
      <c r="C1460" s="24"/>
      <c r="D1460" s="25"/>
      <c r="E1460" s="26"/>
      <c r="F1460" s="27"/>
      <c r="G1460" s="23"/>
      <c r="H1460" s="23"/>
      <c r="I1460" s="23"/>
      <c r="J1460" s="23"/>
      <c r="K1460" s="23"/>
      <c r="L1460" s="23"/>
      <c r="M1460" s="23"/>
      <c r="N1460" s="23"/>
      <c r="O1460" s="28"/>
      <c r="P1460" s="23"/>
      <c r="Q1460" s="29"/>
      <c r="R1460" s="23"/>
      <c r="S1460" s="30"/>
      <c r="T1460" s="30"/>
    </row>
    <row r="1461" spans="1:20" x14ac:dyDescent="0.2">
      <c r="A1461" s="23"/>
      <c r="B1461" s="24"/>
      <c r="C1461" s="24"/>
      <c r="D1461" s="25"/>
      <c r="E1461" s="26"/>
      <c r="F1461" s="27"/>
      <c r="G1461" s="23"/>
      <c r="H1461" s="23"/>
      <c r="I1461" s="23"/>
      <c r="J1461" s="23"/>
      <c r="K1461" s="23"/>
      <c r="L1461" s="23"/>
      <c r="M1461" s="23"/>
      <c r="N1461" s="23"/>
      <c r="O1461" s="28"/>
      <c r="P1461" s="23"/>
      <c r="Q1461" s="29"/>
      <c r="R1461" s="23"/>
      <c r="S1461" s="30"/>
      <c r="T1461" s="30"/>
    </row>
    <row r="1462" spans="1:20" x14ac:dyDescent="0.2">
      <c r="A1462" s="23"/>
      <c r="B1462" s="24"/>
      <c r="C1462" s="24"/>
      <c r="D1462" s="25"/>
      <c r="E1462" s="26"/>
      <c r="F1462" s="27"/>
      <c r="G1462" s="23"/>
      <c r="H1462" s="23"/>
      <c r="I1462" s="23"/>
      <c r="J1462" s="23"/>
      <c r="K1462" s="23"/>
      <c r="L1462" s="23"/>
      <c r="M1462" s="23"/>
      <c r="N1462" s="23"/>
      <c r="O1462" s="28"/>
      <c r="P1462" s="23"/>
      <c r="Q1462" s="29"/>
      <c r="R1462" s="23"/>
      <c r="S1462" s="30"/>
      <c r="T1462" s="30"/>
    </row>
    <row r="1463" spans="1:20" x14ac:dyDescent="0.2">
      <c r="A1463" s="23"/>
      <c r="B1463" s="24"/>
      <c r="C1463" s="24"/>
      <c r="D1463" s="25"/>
      <c r="E1463" s="26"/>
      <c r="F1463" s="27"/>
      <c r="G1463" s="23"/>
      <c r="H1463" s="23"/>
      <c r="I1463" s="23"/>
      <c r="J1463" s="23"/>
      <c r="K1463" s="23"/>
      <c r="L1463" s="23"/>
      <c r="M1463" s="23"/>
      <c r="N1463" s="23"/>
      <c r="O1463" s="28"/>
      <c r="P1463" s="23"/>
      <c r="Q1463" s="29"/>
      <c r="R1463" s="23"/>
      <c r="S1463" s="30"/>
      <c r="T1463" s="30"/>
    </row>
    <row r="1464" spans="1:20" x14ac:dyDescent="0.2">
      <c r="A1464" s="23"/>
      <c r="B1464" s="24"/>
      <c r="C1464" s="24"/>
      <c r="D1464" s="25"/>
      <c r="E1464" s="26"/>
      <c r="F1464" s="27"/>
      <c r="G1464" s="23"/>
      <c r="H1464" s="23"/>
      <c r="I1464" s="23"/>
      <c r="J1464" s="23"/>
      <c r="K1464" s="23"/>
      <c r="L1464" s="23"/>
      <c r="M1464" s="23"/>
      <c r="N1464" s="23"/>
      <c r="O1464" s="28"/>
      <c r="P1464" s="23"/>
      <c r="Q1464" s="29"/>
      <c r="R1464" s="23"/>
      <c r="S1464" s="30"/>
      <c r="T1464" s="30"/>
    </row>
    <row r="1465" spans="1:20" x14ac:dyDescent="0.2">
      <c r="A1465" s="23"/>
      <c r="B1465" s="24"/>
      <c r="C1465" s="24"/>
      <c r="D1465" s="25"/>
      <c r="E1465" s="26"/>
      <c r="F1465" s="27"/>
      <c r="G1465" s="23"/>
      <c r="H1465" s="23"/>
      <c r="I1465" s="23"/>
      <c r="J1465" s="23"/>
      <c r="K1465" s="23"/>
      <c r="L1465" s="23"/>
      <c r="M1465" s="23"/>
      <c r="N1465" s="23"/>
      <c r="O1465" s="28"/>
      <c r="P1465" s="23"/>
      <c r="Q1465" s="29"/>
      <c r="R1465" s="23"/>
      <c r="S1465" s="30"/>
      <c r="T1465" s="30"/>
    </row>
    <row r="1466" spans="1:20" x14ac:dyDescent="0.2">
      <c r="A1466" s="23"/>
      <c r="B1466" s="24"/>
      <c r="C1466" s="24"/>
      <c r="D1466" s="25"/>
      <c r="E1466" s="26"/>
      <c r="F1466" s="27"/>
      <c r="G1466" s="23"/>
      <c r="H1466" s="23"/>
      <c r="I1466" s="23"/>
      <c r="J1466" s="23"/>
      <c r="K1466" s="23"/>
      <c r="L1466" s="23"/>
      <c r="M1466" s="23"/>
      <c r="N1466" s="23"/>
      <c r="O1466" s="28"/>
      <c r="P1466" s="23"/>
      <c r="Q1466" s="29"/>
      <c r="R1466" s="23"/>
      <c r="S1466" s="30"/>
      <c r="T1466" s="30"/>
    </row>
    <row r="1467" spans="1:20" x14ac:dyDescent="0.2">
      <c r="A1467" s="23"/>
      <c r="B1467" s="24"/>
      <c r="C1467" s="24"/>
      <c r="D1467" s="25"/>
      <c r="E1467" s="26"/>
      <c r="F1467" s="27"/>
      <c r="G1467" s="23"/>
      <c r="H1467" s="23"/>
      <c r="I1467" s="23"/>
      <c r="J1467" s="23"/>
      <c r="K1467" s="23"/>
      <c r="L1467" s="23"/>
      <c r="M1467" s="23"/>
      <c r="N1467" s="23"/>
      <c r="O1467" s="28"/>
      <c r="P1467" s="23"/>
      <c r="Q1467" s="29"/>
      <c r="R1467" s="23"/>
      <c r="S1467" s="30"/>
      <c r="T1467" s="30"/>
    </row>
    <row r="1468" spans="1:20" x14ac:dyDescent="0.2">
      <c r="A1468" s="23"/>
      <c r="B1468" s="24"/>
      <c r="C1468" s="24"/>
      <c r="D1468" s="25"/>
      <c r="E1468" s="26"/>
      <c r="F1468" s="27"/>
      <c r="G1468" s="23"/>
      <c r="H1468" s="23"/>
      <c r="I1468" s="23"/>
      <c r="J1468" s="23"/>
      <c r="K1468" s="23"/>
      <c r="L1468" s="23"/>
      <c r="M1468" s="23"/>
      <c r="N1468" s="23"/>
      <c r="O1468" s="28"/>
      <c r="P1468" s="23"/>
      <c r="Q1468" s="29"/>
      <c r="R1468" s="23"/>
      <c r="S1468" s="30"/>
      <c r="T1468" s="30"/>
    </row>
    <row r="1469" spans="1:20" x14ac:dyDescent="0.2">
      <c r="A1469" s="23"/>
      <c r="B1469" s="24"/>
      <c r="C1469" s="24"/>
      <c r="D1469" s="25"/>
      <c r="E1469" s="26"/>
      <c r="F1469" s="27"/>
      <c r="G1469" s="23"/>
      <c r="H1469" s="23"/>
      <c r="I1469" s="23"/>
      <c r="J1469" s="23"/>
      <c r="K1469" s="23"/>
      <c r="L1469" s="23"/>
      <c r="M1469" s="23"/>
      <c r="N1469" s="23"/>
      <c r="O1469" s="28"/>
      <c r="P1469" s="23"/>
      <c r="Q1469" s="29"/>
      <c r="R1469" s="23"/>
      <c r="S1469" s="30"/>
      <c r="T1469" s="30"/>
    </row>
    <row r="1470" spans="1:20" x14ac:dyDescent="0.2">
      <c r="A1470" s="23"/>
      <c r="B1470" s="24"/>
      <c r="C1470" s="24"/>
      <c r="D1470" s="25"/>
      <c r="E1470" s="26"/>
      <c r="F1470" s="27"/>
      <c r="G1470" s="23"/>
      <c r="H1470" s="23"/>
      <c r="I1470" s="23"/>
      <c r="J1470" s="23"/>
      <c r="K1470" s="23"/>
      <c r="L1470" s="23"/>
      <c r="M1470" s="23"/>
      <c r="N1470" s="23"/>
      <c r="O1470" s="28"/>
      <c r="P1470" s="23"/>
      <c r="Q1470" s="29"/>
      <c r="R1470" s="23"/>
      <c r="S1470" s="30"/>
      <c r="T1470" s="30"/>
    </row>
    <row r="1471" spans="1:20" x14ac:dyDescent="0.2">
      <c r="A1471" s="23"/>
      <c r="B1471" s="24"/>
      <c r="C1471" s="24"/>
      <c r="D1471" s="25"/>
      <c r="E1471" s="26"/>
      <c r="F1471" s="27"/>
      <c r="G1471" s="23"/>
      <c r="H1471" s="23"/>
      <c r="I1471" s="23"/>
      <c r="J1471" s="23"/>
      <c r="K1471" s="23"/>
      <c r="L1471" s="23"/>
      <c r="M1471" s="23"/>
      <c r="N1471" s="23"/>
      <c r="O1471" s="28"/>
      <c r="P1471" s="23"/>
      <c r="Q1471" s="29"/>
      <c r="R1471" s="23"/>
      <c r="S1471" s="30"/>
      <c r="T1471" s="30"/>
    </row>
    <row r="1472" spans="1:20" x14ac:dyDescent="0.2">
      <c r="A1472" s="23"/>
      <c r="B1472" s="24"/>
      <c r="C1472" s="24"/>
      <c r="D1472" s="25"/>
      <c r="E1472" s="26"/>
      <c r="F1472" s="27"/>
      <c r="G1472" s="23"/>
      <c r="H1472" s="23"/>
      <c r="I1472" s="23"/>
      <c r="J1472" s="23"/>
      <c r="K1472" s="23"/>
      <c r="L1472" s="23"/>
      <c r="M1472" s="23"/>
      <c r="N1472" s="23"/>
      <c r="O1472" s="28"/>
      <c r="P1472" s="23"/>
      <c r="Q1472" s="29"/>
      <c r="R1472" s="23"/>
      <c r="S1472" s="30"/>
      <c r="T1472" s="30"/>
    </row>
    <row r="1473" spans="1:20" x14ac:dyDescent="0.2">
      <c r="A1473" s="23"/>
      <c r="B1473" s="24"/>
      <c r="C1473" s="24"/>
      <c r="D1473" s="25"/>
      <c r="E1473" s="26"/>
      <c r="F1473" s="27"/>
      <c r="G1473" s="23"/>
      <c r="H1473" s="23"/>
      <c r="I1473" s="23"/>
      <c r="J1473" s="23"/>
      <c r="K1473" s="23"/>
      <c r="L1473" s="23"/>
      <c r="M1473" s="23"/>
      <c r="N1473" s="23"/>
      <c r="O1473" s="28"/>
      <c r="P1473" s="23"/>
      <c r="Q1473" s="29"/>
      <c r="R1473" s="23"/>
      <c r="S1473" s="30"/>
      <c r="T1473" s="30"/>
    </row>
    <row r="1474" spans="1:20" x14ac:dyDescent="0.2">
      <c r="A1474" s="23"/>
      <c r="B1474" s="24"/>
      <c r="C1474" s="24"/>
      <c r="D1474" s="25"/>
      <c r="E1474" s="26"/>
      <c r="F1474" s="27"/>
      <c r="G1474" s="23"/>
      <c r="H1474" s="23"/>
      <c r="I1474" s="23"/>
      <c r="J1474" s="23"/>
      <c r="K1474" s="23"/>
      <c r="L1474" s="23"/>
      <c r="M1474" s="23"/>
      <c r="N1474" s="23"/>
      <c r="O1474" s="28"/>
      <c r="P1474" s="23"/>
      <c r="Q1474" s="29"/>
      <c r="R1474" s="23"/>
      <c r="S1474" s="30"/>
      <c r="T1474" s="30"/>
    </row>
    <row r="1475" spans="1:20" x14ac:dyDescent="0.2">
      <c r="A1475" s="23"/>
      <c r="B1475" s="24"/>
      <c r="C1475" s="24"/>
      <c r="D1475" s="25"/>
      <c r="E1475" s="26"/>
      <c r="F1475" s="27"/>
      <c r="G1475" s="23"/>
      <c r="H1475" s="23"/>
      <c r="I1475" s="23"/>
      <c r="J1475" s="23"/>
      <c r="K1475" s="23"/>
      <c r="L1475" s="23"/>
      <c r="M1475" s="23"/>
      <c r="N1475" s="23"/>
      <c r="O1475" s="28"/>
      <c r="P1475" s="23"/>
      <c r="Q1475" s="29"/>
      <c r="R1475" s="23"/>
      <c r="S1475" s="30"/>
      <c r="T1475" s="30"/>
    </row>
    <row r="1476" spans="1:20" x14ac:dyDescent="0.2">
      <c r="A1476" s="23"/>
      <c r="B1476" s="24"/>
      <c r="C1476" s="24"/>
      <c r="D1476" s="25"/>
      <c r="E1476" s="26"/>
      <c r="F1476" s="27"/>
      <c r="G1476" s="23"/>
      <c r="H1476" s="23"/>
      <c r="I1476" s="23"/>
      <c r="J1476" s="23"/>
      <c r="K1476" s="23"/>
      <c r="L1476" s="23"/>
      <c r="M1476" s="23"/>
      <c r="N1476" s="23"/>
      <c r="O1476" s="28"/>
      <c r="P1476" s="23"/>
      <c r="Q1476" s="29"/>
      <c r="R1476" s="23"/>
      <c r="S1476" s="30"/>
      <c r="T1476" s="30"/>
    </row>
    <row r="1477" spans="1:20" x14ac:dyDescent="0.2">
      <c r="A1477" s="23"/>
      <c r="B1477" s="24"/>
      <c r="C1477" s="24"/>
      <c r="D1477" s="25"/>
      <c r="E1477" s="26"/>
      <c r="F1477" s="27"/>
      <c r="G1477" s="23"/>
      <c r="H1477" s="23"/>
      <c r="I1477" s="23"/>
      <c r="J1477" s="23"/>
      <c r="K1477" s="23"/>
      <c r="L1477" s="23"/>
      <c r="M1477" s="23"/>
      <c r="N1477" s="23"/>
      <c r="O1477" s="28"/>
      <c r="P1477" s="23"/>
      <c r="Q1477" s="29"/>
      <c r="R1477" s="23"/>
      <c r="S1477" s="30"/>
      <c r="T1477" s="30"/>
    </row>
    <row r="1478" spans="1:20" x14ac:dyDescent="0.2">
      <c r="A1478" s="23"/>
      <c r="B1478" s="24"/>
      <c r="C1478" s="24"/>
      <c r="D1478" s="25"/>
      <c r="E1478" s="26"/>
      <c r="F1478" s="27"/>
      <c r="G1478" s="23"/>
      <c r="H1478" s="23"/>
      <c r="I1478" s="23"/>
      <c r="J1478" s="23"/>
      <c r="K1478" s="23"/>
      <c r="L1478" s="23"/>
      <c r="M1478" s="23"/>
      <c r="N1478" s="23"/>
      <c r="O1478" s="28"/>
      <c r="P1478" s="23"/>
      <c r="Q1478" s="29"/>
      <c r="R1478" s="23"/>
      <c r="S1478" s="30"/>
      <c r="T1478" s="30"/>
    </row>
    <row r="1479" spans="1:20" x14ac:dyDescent="0.2">
      <c r="A1479" s="23"/>
      <c r="B1479" s="24"/>
      <c r="C1479" s="24"/>
      <c r="D1479" s="25"/>
      <c r="E1479" s="26"/>
      <c r="F1479" s="27"/>
      <c r="G1479" s="23"/>
      <c r="H1479" s="23"/>
      <c r="I1479" s="23"/>
      <c r="J1479" s="23"/>
      <c r="K1479" s="23"/>
      <c r="L1479" s="23"/>
      <c r="M1479" s="23"/>
      <c r="N1479" s="23"/>
      <c r="O1479" s="28"/>
      <c r="P1479" s="23"/>
      <c r="Q1479" s="29"/>
      <c r="R1479" s="23"/>
      <c r="S1479" s="30"/>
      <c r="T1479" s="30"/>
    </row>
    <row r="1480" spans="1:20" x14ac:dyDescent="0.2">
      <c r="A1480" s="23"/>
      <c r="B1480" s="24"/>
      <c r="C1480" s="24"/>
      <c r="D1480" s="25"/>
      <c r="E1480" s="26"/>
      <c r="F1480" s="27"/>
      <c r="G1480" s="23"/>
      <c r="H1480" s="23"/>
      <c r="I1480" s="23"/>
      <c r="J1480" s="23"/>
      <c r="K1480" s="23"/>
      <c r="L1480" s="23"/>
      <c r="M1480" s="23"/>
      <c r="N1480" s="23"/>
      <c r="O1480" s="28"/>
      <c r="P1480" s="23"/>
      <c r="Q1480" s="29"/>
      <c r="R1480" s="23"/>
      <c r="S1480" s="30"/>
      <c r="T1480" s="30"/>
    </row>
    <row r="1481" spans="1:20" x14ac:dyDescent="0.2">
      <c r="A1481" s="23"/>
      <c r="B1481" s="24"/>
      <c r="C1481" s="24"/>
      <c r="D1481" s="25"/>
      <c r="E1481" s="26"/>
      <c r="F1481" s="27"/>
      <c r="G1481" s="23"/>
      <c r="H1481" s="23"/>
      <c r="I1481" s="23"/>
      <c r="J1481" s="23"/>
      <c r="K1481" s="23"/>
      <c r="L1481" s="23"/>
      <c r="M1481" s="23"/>
      <c r="N1481" s="23"/>
      <c r="O1481" s="28"/>
      <c r="P1481" s="23"/>
      <c r="Q1481" s="29"/>
      <c r="R1481" s="23"/>
      <c r="S1481" s="30"/>
      <c r="T1481" s="30"/>
    </row>
    <row r="1482" spans="1:20" x14ac:dyDescent="0.2">
      <c r="A1482" s="23"/>
      <c r="B1482" s="24"/>
      <c r="C1482" s="24"/>
      <c r="D1482" s="25"/>
      <c r="E1482" s="26"/>
      <c r="F1482" s="27"/>
      <c r="G1482" s="23"/>
      <c r="H1482" s="23"/>
      <c r="I1482" s="23"/>
      <c r="J1482" s="23"/>
      <c r="K1482" s="23"/>
      <c r="L1482" s="23"/>
      <c r="M1482" s="23"/>
      <c r="N1482" s="23"/>
      <c r="O1482" s="28"/>
      <c r="P1482" s="23"/>
      <c r="Q1482" s="29"/>
      <c r="R1482" s="23"/>
      <c r="S1482" s="30"/>
      <c r="T1482" s="30"/>
    </row>
    <row r="1483" spans="1:20" x14ac:dyDescent="0.2">
      <c r="A1483" s="23"/>
      <c r="B1483" s="24"/>
      <c r="C1483" s="24"/>
      <c r="D1483" s="25"/>
      <c r="E1483" s="26"/>
      <c r="F1483" s="27"/>
      <c r="G1483" s="23"/>
      <c r="H1483" s="23"/>
      <c r="I1483" s="23"/>
      <c r="J1483" s="23"/>
      <c r="K1483" s="23"/>
      <c r="L1483" s="23"/>
      <c r="M1483" s="23"/>
      <c r="N1483" s="23"/>
      <c r="O1483" s="28"/>
      <c r="P1483" s="23"/>
      <c r="Q1483" s="29"/>
      <c r="R1483" s="23"/>
      <c r="S1483" s="30"/>
      <c r="T1483" s="30"/>
    </row>
    <row r="1484" spans="1:20" x14ac:dyDescent="0.2">
      <c r="A1484" s="23"/>
      <c r="B1484" s="24"/>
      <c r="C1484" s="24"/>
      <c r="D1484" s="25"/>
      <c r="E1484" s="26"/>
      <c r="F1484" s="27"/>
      <c r="G1484" s="23"/>
      <c r="H1484" s="23"/>
      <c r="I1484" s="23"/>
      <c r="J1484" s="23"/>
      <c r="K1484" s="23"/>
      <c r="L1484" s="23"/>
      <c r="M1484" s="23"/>
      <c r="N1484" s="23"/>
      <c r="O1484" s="28"/>
      <c r="P1484" s="23"/>
      <c r="Q1484" s="29"/>
      <c r="R1484" s="23"/>
      <c r="S1484" s="30"/>
      <c r="T1484" s="30"/>
    </row>
    <row r="1485" spans="1:20" x14ac:dyDescent="0.2">
      <c r="A1485" s="23"/>
      <c r="B1485" s="24"/>
      <c r="C1485" s="24"/>
      <c r="D1485" s="25"/>
      <c r="E1485" s="26"/>
      <c r="F1485" s="27"/>
      <c r="G1485" s="23"/>
      <c r="H1485" s="23"/>
      <c r="I1485" s="23"/>
      <c r="J1485" s="23"/>
      <c r="K1485" s="23"/>
      <c r="L1485" s="23"/>
      <c r="M1485" s="23"/>
      <c r="N1485" s="23"/>
      <c r="O1485" s="28"/>
      <c r="P1485" s="23"/>
      <c r="Q1485" s="29"/>
      <c r="R1485" s="23"/>
      <c r="S1485" s="30"/>
      <c r="T1485" s="30"/>
    </row>
    <row r="1486" spans="1:20" x14ac:dyDescent="0.2">
      <c r="A1486" s="23"/>
      <c r="B1486" s="24"/>
      <c r="C1486" s="24"/>
      <c r="D1486" s="25"/>
      <c r="E1486" s="26"/>
      <c r="F1486" s="27"/>
      <c r="G1486" s="23"/>
      <c r="H1486" s="23"/>
      <c r="I1486" s="23"/>
      <c r="J1486" s="23"/>
      <c r="K1486" s="23"/>
      <c r="L1486" s="23"/>
      <c r="M1486" s="23"/>
      <c r="N1486" s="23"/>
      <c r="O1486" s="28"/>
      <c r="P1486" s="23"/>
      <c r="Q1486" s="29"/>
      <c r="R1486" s="23"/>
      <c r="S1486" s="30"/>
      <c r="T1486" s="30"/>
    </row>
    <row r="1487" spans="1:20" x14ac:dyDescent="0.2">
      <c r="A1487" s="23"/>
      <c r="B1487" s="24"/>
      <c r="C1487" s="24"/>
      <c r="D1487" s="25"/>
      <c r="E1487" s="26"/>
      <c r="F1487" s="27"/>
      <c r="G1487" s="23"/>
      <c r="H1487" s="23"/>
      <c r="I1487" s="23"/>
      <c r="J1487" s="23"/>
      <c r="K1487" s="23"/>
      <c r="L1487" s="23"/>
      <c r="M1487" s="23"/>
      <c r="N1487" s="23"/>
      <c r="O1487" s="28"/>
      <c r="P1487" s="23"/>
      <c r="Q1487" s="29"/>
      <c r="R1487" s="23"/>
      <c r="S1487" s="30"/>
      <c r="T1487" s="30"/>
    </row>
    <row r="1488" spans="1:20" x14ac:dyDescent="0.2">
      <c r="A1488" s="23"/>
      <c r="B1488" s="24"/>
      <c r="C1488" s="24"/>
      <c r="D1488" s="25"/>
      <c r="E1488" s="26"/>
      <c r="F1488" s="27"/>
      <c r="G1488" s="23"/>
      <c r="H1488" s="23"/>
      <c r="I1488" s="23"/>
      <c r="J1488" s="23"/>
      <c r="K1488" s="23"/>
      <c r="L1488" s="23"/>
      <c r="M1488" s="23"/>
      <c r="N1488" s="23"/>
      <c r="O1488" s="28"/>
      <c r="P1488" s="23"/>
      <c r="Q1488" s="29"/>
      <c r="R1488" s="23"/>
      <c r="S1488" s="30"/>
      <c r="T1488" s="30"/>
    </row>
    <row r="1489" spans="1:20" x14ac:dyDescent="0.2">
      <c r="A1489" s="23"/>
      <c r="B1489" s="24"/>
      <c r="C1489" s="24"/>
      <c r="D1489" s="25"/>
      <c r="E1489" s="26"/>
      <c r="F1489" s="27"/>
      <c r="G1489" s="23"/>
      <c r="H1489" s="23"/>
      <c r="I1489" s="23"/>
      <c r="J1489" s="23"/>
      <c r="K1489" s="23"/>
      <c r="L1489" s="23"/>
      <c r="M1489" s="23"/>
      <c r="N1489" s="23"/>
      <c r="O1489" s="28"/>
      <c r="P1489" s="23"/>
      <c r="Q1489" s="29"/>
      <c r="R1489" s="23"/>
      <c r="S1489" s="30"/>
      <c r="T1489" s="30"/>
    </row>
    <row r="1490" spans="1:20" x14ac:dyDescent="0.2">
      <c r="A1490" s="23"/>
      <c r="B1490" s="24"/>
      <c r="C1490" s="24"/>
      <c r="D1490" s="25"/>
      <c r="E1490" s="26"/>
      <c r="F1490" s="27"/>
      <c r="G1490" s="23"/>
      <c r="H1490" s="23"/>
      <c r="I1490" s="23"/>
      <c r="J1490" s="23"/>
      <c r="K1490" s="23"/>
      <c r="L1490" s="23"/>
      <c r="M1490" s="23"/>
      <c r="N1490" s="23"/>
      <c r="O1490" s="28"/>
      <c r="P1490" s="23"/>
      <c r="Q1490" s="29"/>
      <c r="R1490" s="23"/>
      <c r="S1490" s="30"/>
      <c r="T1490" s="30"/>
    </row>
    <row r="1491" spans="1:20" x14ac:dyDescent="0.2">
      <c r="A1491" s="23"/>
      <c r="B1491" s="24"/>
      <c r="C1491" s="24"/>
      <c r="D1491" s="25"/>
      <c r="E1491" s="26"/>
      <c r="F1491" s="27"/>
      <c r="G1491" s="23"/>
      <c r="H1491" s="23"/>
      <c r="I1491" s="23"/>
      <c r="J1491" s="23"/>
      <c r="K1491" s="23"/>
      <c r="L1491" s="23"/>
      <c r="M1491" s="23"/>
      <c r="N1491" s="23"/>
      <c r="O1491" s="28"/>
      <c r="P1491" s="23"/>
      <c r="Q1491" s="29"/>
      <c r="R1491" s="23"/>
      <c r="S1491" s="30"/>
      <c r="T1491" s="30"/>
    </row>
    <row r="1492" spans="1:20" x14ac:dyDescent="0.2">
      <c r="A1492" s="23"/>
      <c r="B1492" s="24"/>
      <c r="C1492" s="24"/>
      <c r="D1492" s="25"/>
      <c r="E1492" s="26"/>
      <c r="F1492" s="27"/>
      <c r="G1492" s="23"/>
      <c r="H1492" s="23"/>
      <c r="I1492" s="23"/>
      <c r="J1492" s="23"/>
      <c r="K1492" s="23"/>
      <c r="L1492" s="23"/>
      <c r="M1492" s="23"/>
      <c r="N1492" s="23"/>
      <c r="O1492" s="28"/>
      <c r="P1492" s="23"/>
      <c r="Q1492" s="29"/>
      <c r="R1492" s="23"/>
      <c r="S1492" s="30"/>
      <c r="T1492" s="30"/>
    </row>
    <row r="1493" spans="1:20" x14ac:dyDescent="0.2">
      <c r="A1493" s="23"/>
      <c r="B1493" s="24"/>
      <c r="C1493" s="24"/>
      <c r="D1493" s="25"/>
      <c r="E1493" s="26"/>
      <c r="F1493" s="27"/>
      <c r="G1493" s="23"/>
      <c r="H1493" s="23"/>
      <c r="I1493" s="23"/>
      <c r="J1493" s="23"/>
      <c r="K1493" s="23"/>
      <c r="L1493" s="23"/>
      <c r="M1493" s="23"/>
      <c r="N1493" s="23"/>
      <c r="O1493" s="28"/>
      <c r="P1493" s="23"/>
      <c r="Q1493" s="29"/>
      <c r="R1493" s="23"/>
      <c r="S1493" s="30"/>
      <c r="T1493" s="30"/>
    </row>
    <row r="1494" spans="1:20" x14ac:dyDescent="0.2">
      <c r="A1494" s="23"/>
      <c r="B1494" s="24"/>
      <c r="C1494" s="24"/>
      <c r="D1494" s="25"/>
      <c r="E1494" s="26"/>
      <c r="F1494" s="27"/>
      <c r="G1494" s="23"/>
      <c r="H1494" s="23"/>
      <c r="I1494" s="23"/>
      <c r="J1494" s="23"/>
      <c r="K1494" s="23"/>
      <c r="L1494" s="23"/>
      <c r="M1494" s="23"/>
      <c r="N1494" s="23"/>
      <c r="O1494" s="28"/>
      <c r="P1494" s="23"/>
      <c r="Q1494" s="29"/>
      <c r="R1494" s="23"/>
      <c r="S1494" s="30"/>
      <c r="T1494" s="30"/>
    </row>
    <row r="1495" spans="1:20" x14ac:dyDescent="0.2">
      <c r="A1495" s="23"/>
      <c r="B1495" s="24"/>
      <c r="C1495" s="24"/>
      <c r="D1495" s="25"/>
      <c r="E1495" s="26"/>
      <c r="F1495" s="27"/>
      <c r="G1495" s="23"/>
      <c r="H1495" s="23"/>
      <c r="I1495" s="23"/>
      <c r="J1495" s="23"/>
      <c r="K1495" s="23"/>
      <c r="L1495" s="23"/>
      <c r="M1495" s="23"/>
      <c r="N1495" s="23"/>
      <c r="O1495" s="28"/>
      <c r="P1495" s="23"/>
      <c r="Q1495" s="29"/>
      <c r="R1495" s="23"/>
      <c r="S1495" s="30"/>
      <c r="T1495" s="30"/>
    </row>
    <row r="1496" spans="1:20" x14ac:dyDescent="0.2">
      <c r="A1496" s="23"/>
      <c r="B1496" s="24"/>
      <c r="C1496" s="24"/>
      <c r="D1496" s="25"/>
      <c r="E1496" s="26"/>
      <c r="F1496" s="27"/>
      <c r="G1496" s="23"/>
      <c r="H1496" s="23"/>
      <c r="I1496" s="23"/>
      <c r="J1496" s="23"/>
      <c r="K1496" s="23"/>
      <c r="L1496" s="23"/>
      <c r="M1496" s="23"/>
      <c r="N1496" s="23"/>
      <c r="O1496" s="28"/>
      <c r="P1496" s="23"/>
      <c r="Q1496" s="29"/>
      <c r="R1496" s="23"/>
      <c r="S1496" s="30"/>
      <c r="T1496" s="30"/>
    </row>
    <row r="1497" spans="1:20" x14ac:dyDescent="0.2">
      <c r="A1497" s="23"/>
      <c r="B1497" s="24"/>
      <c r="C1497" s="24"/>
      <c r="D1497" s="25"/>
      <c r="E1497" s="26"/>
      <c r="F1497" s="27"/>
      <c r="G1497" s="23"/>
      <c r="H1497" s="23"/>
      <c r="I1497" s="23"/>
      <c r="J1497" s="23"/>
      <c r="K1497" s="23"/>
      <c r="L1497" s="23"/>
      <c r="M1497" s="23"/>
      <c r="N1497" s="23"/>
      <c r="O1497" s="28"/>
      <c r="P1497" s="23"/>
      <c r="Q1497" s="29"/>
      <c r="R1497" s="23"/>
      <c r="S1497" s="30"/>
      <c r="T1497" s="30"/>
    </row>
    <row r="1498" spans="1:20" x14ac:dyDescent="0.2">
      <c r="A1498" s="23"/>
      <c r="B1498" s="24"/>
      <c r="C1498" s="24"/>
      <c r="D1498" s="25"/>
      <c r="E1498" s="26"/>
      <c r="F1498" s="27"/>
      <c r="G1498" s="23"/>
      <c r="H1498" s="23"/>
      <c r="I1498" s="23"/>
      <c r="J1498" s="23"/>
      <c r="K1498" s="23"/>
      <c r="L1498" s="23"/>
      <c r="M1498" s="23"/>
      <c r="N1498" s="23"/>
      <c r="O1498" s="28"/>
      <c r="P1498" s="23"/>
      <c r="Q1498" s="29"/>
      <c r="R1498" s="23"/>
      <c r="S1498" s="30"/>
      <c r="T1498" s="30"/>
    </row>
    <row r="1499" spans="1:20" x14ac:dyDescent="0.2">
      <c r="A1499" s="23"/>
      <c r="B1499" s="24"/>
      <c r="C1499" s="24"/>
      <c r="D1499" s="25"/>
      <c r="E1499" s="26"/>
      <c r="F1499" s="27"/>
      <c r="G1499" s="23"/>
      <c r="H1499" s="23"/>
      <c r="I1499" s="23"/>
      <c r="J1499" s="23"/>
      <c r="K1499" s="23"/>
      <c r="L1499" s="23"/>
      <c r="M1499" s="23"/>
      <c r="N1499" s="23"/>
      <c r="O1499" s="28"/>
      <c r="P1499" s="23"/>
      <c r="Q1499" s="29"/>
      <c r="R1499" s="23"/>
      <c r="S1499" s="30"/>
      <c r="T1499" s="30"/>
    </row>
    <row r="1500" spans="1:20" x14ac:dyDescent="0.2">
      <c r="A1500" s="23"/>
      <c r="B1500" s="24"/>
      <c r="C1500" s="24"/>
      <c r="D1500" s="25"/>
      <c r="E1500" s="26"/>
      <c r="F1500" s="27"/>
      <c r="G1500" s="23"/>
      <c r="H1500" s="23"/>
      <c r="I1500" s="23"/>
      <c r="J1500" s="23"/>
      <c r="K1500" s="23"/>
      <c r="L1500" s="23"/>
      <c r="M1500" s="23"/>
      <c r="N1500" s="23"/>
      <c r="O1500" s="28"/>
      <c r="P1500" s="23"/>
      <c r="Q1500" s="29"/>
      <c r="R1500" s="23"/>
      <c r="S1500" s="30"/>
      <c r="T1500" s="30"/>
    </row>
    <row r="1501" spans="1:20" x14ac:dyDescent="0.2">
      <c r="A1501" s="23"/>
      <c r="B1501" s="24"/>
      <c r="C1501" s="24"/>
      <c r="D1501" s="25"/>
      <c r="E1501" s="26"/>
      <c r="F1501" s="27"/>
      <c r="G1501" s="23"/>
      <c r="H1501" s="23"/>
      <c r="I1501" s="23"/>
      <c r="J1501" s="23"/>
      <c r="K1501" s="23"/>
      <c r="L1501" s="23"/>
      <c r="M1501" s="23"/>
      <c r="N1501" s="23"/>
      <c r="O1501" s="28"/>
      <c r="P1501" s="23"/>
      <c r="Q1501" s="29"/>
      <c r="R1501" s="23"/>
      <c r="S1501" s="30"/>
      <c r="T1501" s="30"/>
    </row>
    <row r="1502" spans="1:20" x14ac:dyDescent="0.2">
      <c r="A1502" s="23"/>
      <c r="B1502" s="24"/>
      <c r="C1502" s="24"/>
      <c r="D1502" s="25"/>
      <c r="E1502" s="26"/>
      <c r="F1502" s="27"/>
      <c r="G1502" s="23"/>
      <c r="H1502" s="23"/>
      <c r="I1502" s="23"/>
      <c r="J1502" s="23"/>
      <c r="K1502" s="23"/>
      <c r="L1502" s="23"/>
      <c r="M1502" s="23"/>
      <c r="N1502" s="23"/>
      <c r="O1502" s="28"/>
      <c r="P1502" s="23"/>
      <c r="Q1502" s="29"/>
      <c r="R1502" s="23"/>
      <c r="S1502" s="30"/>
      <c r="T1502" s="30"/>
    </row>
    <row r="1503" spans="1:20" x14ac:dyDescent="0.2">
      <c r="A1503" s="23"/>
      <c r="B1503" s="24"/>
      <c r="C1503" s="24"/>
      <c r="D1503" s="25"/>
      <c r="E1503" s="26"/>
      <c r="F1503" s="27"/>
      <c r="G1503" s="23"/>
      <c r="H1503" s="23"/>
      <c r="I1503" s="23"/>
      <c r="J1503" s="23"/>
      <c r="K1503" s="23"/>
      <c r="L1503" s="23"/>
      <c r="M1503" s="23"/>
      <c r="N1503" s="23"/>
      <c r="O1503" s="28"/>
      <c r="P1503" s="23"/>
      <c r="Q1503" s="29"/>
      <c r="R1503" s="23"/>
      <c r="S1503" s="30"/>
      <c r="T1503" s="30"/>
    </row>
    <row r="1504" spans="1:20" x14ac:dyDescent="0.2">
      <c r="A1504" s="23"/>
      <c r="B1504" s="24"/>
      <c r="C1504" s="24"/>
      <c r="D1504" s="25"/>
      <c r="E1504" s="26"/>
      <c r="F1504" s="27"/>
      <c r="G1504" s="23"/>
      <c r="H1504" s="23"/>
      <c r="I1504" s="23"/>
      <c r="J1504" s="23"/>
      <c r="K1504" s="23"/>
      <c r="L1504" s="23"/>
      <c r="M1504" s="23"/>
      <c r="N1504" s="23"/>
      <c r="O1504" s="28"/>
      <c r="P1504" s="23"/>
      <c r="Q1504" s="29"/>
      <c r="R1504" s="23"/>
      <c r="S1504" s="30"/>
      <c r="T1504" s="30"/>
    </row>
    <row r="1505" spans="1:20" x14ac:dyDescent="0.2">
      <c r="A1505" s="23"/>
      <c r="B1505" s="24"/>
      <c r="C1505" s="24"/>
      <c r="D1505" s="25"/>
      <c r="E1505" s="26"/>
      <c r="F1505" s="27"/>
      <c r="G1505" s="23"/>
      <c r="H1505" s="23"/>
      <c r="I1505" s="23"/>
      <c r="J1505" s="23"/>
      <c r="K1505" s="23"/>
      <c r="L1505" s="23"/>
      <c r="M1505" s="23"/>
      <c r="N1505" s="23"/>
      <c r="O1505" s="28"/>
      <c r="P1505" s="23"/>
      <c r="Q1505" s="29"/>
      <c r="R1505" s="23"/>
      <c r="S1505" s="30"/>
      <c r="T1505" s="30"/>
    </row>
    <row r="1506" spans="1:20" x14ac:dyDescent="0.2">
      <c r="A1506" s="23"/>
      <c r="B1506" s="24"/>
      <c r="C1506" s="24"/>
      <c r="D1506" s="25"/>
      <c r="E1506" s="26"/>
      <c r="F1506" s="27"/>
      <c r="G1506" s="23"/>
      <c r="H1506" s="23"/>
      <c r="I1506" s="23"/>
      <c r="J1506" s="23"/>
      <c r="K1506" s="23"/>
      <c r="L1506" s="23"/>
      <c r="M1506" s="23"/>
      <c r="N1506" s="23"/>
      <c r="O1506" s="28"/>
      <c r="P1506" s="23"/>
      <c r="Q1506" s="29"/>
      <c r="R1506" s="23"/>
      <c r="S1506" s="30"/>
      <c r="T1506" s="30"/>
    </row>
    <row r="1507" spans="1:20" x14ac:dyDescent="0.2">
      <c r="A1507" s="23"/>
      <c r="B1507" s="24"/>
      <c r="C1507" s="24"/>
      <c r="D1507" s="25"/>
      <c r="E1507" s="26"/>
      <c r="F1507" s="27"/>
      <c r="G1507" s="23"/>
      <c r="H1507" s="23"/>
      <c r="I1507" s="23"/>
      <c r="J1507" s="23"/>
      <c r="K1507" s="23"/>
      <c r="L1507" s="23"/>
      <c r="M1507" s="23"/>
      <c r="N1507" s="23"/>
      <c r="O1507" s="28"/>
      <c r="P1507" s="23"/>
      <c r="Q1507" s="29"/>
      <c r="R1507" s="23"/>
      <c r="S1507" s="30"/>
      <c r="T1507" s="30"/>
    </row>
    <row r="1508" spans="1:20" x14ac:dyDescent="0.2">
      <c r="A1508" s="23"/>
      <c r="B1508" s="24"/>
      <c r="C1508" s="24"/>
      <c r="D1508" s="25"/>
      <c r="E1508" s="26"/>
      <c r="F1508" s="27"/>
      <c r="G1508" s="23"/>
      <c r="H1508" s="23"/>
      <c r="I1508" s="23"/>
      <c r="J1508" s="23"/>
      <c r="K1508" s="23"/>
      <c r="L1508" s="23"/>
      <c r="M1508" s="23"/>
      <c r="N1508" s="23"/>
      <c r="O1508" s="28"/>
      <c r="P1508" s="23"/>
      <c r="Q1508" s="29"/>
      <c r="R1508" s="23"/>
      <c r="S1508" s="30"/>
      <c r="T1508" s="30"/>
    </row>
    <row r="1509" spans="1:20" x14ac:dyDescent="0.2">
      <c r="A1509" s="23"/>
      <c r="B1509" s="24"/>
      <c r="C1509" s="24"/>
      <c r="D1509" s="25"/>
      <c r="E1509" s="26"/>
      <c r="F1509" s="27"/>
      <c r="G1509" s="23"/>
      <c r="H1509" s="23"/>
      <c r="I1509" s="23"/>
      <c r="J1509" s="23"/>
      <c r="K1509" s="23"/>
      <c r="L1509" s="23"/>
      <c r="M1509" s="23"/>
      <c r="N1509" s="23"/>
      <c r="O1509" s="28"/>
      <c r="P1509" s="23"/>
      <c r="Q1509" s="29"/>
      <c r="R1509" s="23"/>
      <c r="S1509" s="30"/>
      <c r="T1509" s="30"/>
    </row>
    <row r="1510" spans="1:20" x14ac:dyDescent="0.2">
      <c r="A1510" s="23"/>
      <c r="B1510" s="24"/>
      <c r="C1510" s="24"/>
      <c r="D1510" s="25"/>
      <c r="E1510" s="26"/>
      <c r="F1510" s="27"/>
      <c r="G1510" s="23"/>
      <c r="H1510" s="23"/>
      <c r="I1510" s="23"/>
      <c r="J1510" s="23"/>
      <c r="K1510" s="23"/>
      <c r="L1510" s="23"/>
      <c r="M1510" s="23"/>
      <c r="N1510" s="23"/>
      <c r="O1510" s="28"/>
      <c r="P1510" s="23"/>
      <c r="Q1510" s="29"/>
      <c r="R1510" s="23"/>
      <c r="S1510" s="30"/>
      <c r="T1510" s="30"/>
    </row>
    <row r="1511" spans="1:20" x14ac:dyDescent="0.2">
      <c r="A1511" s="23"/>
      <c r="B1511" s="24"/>
      <c r="C1511" s="24"/>
      <c r="D1511" s="25"/>
      <c r="E1511" s="26"/>
      <c r="F1511" s="27"/>
      <c r="G1511" s="23"/>
      <c r="H1511" s="23"/>
      <c r="I1511" s="23"/>
      <c r="J1511" s="23"/>
      <c r="K1511" s="23"/>
      <c r="L1511" s="23"/>
      <c r="M1511" s="23"/>
      <c r="N1511" s="23"/>
      <c r="O1511" s="28"/>
      <c r="P1511" s="23"/>
      <c r="Q1511" s="29"/>
      <c r="R1511" s="23"/>
      <c r="S1511" s="30"/>
      <c r="T1511" s="30"/>
    </row>
    <row r="1512" spans="1:20" x14ac:dyDescent="0.2">
      <c r="A1512" s="23"/>
      <c r="B1512" s="24"/>
      <c r="C1512" s="24"/>
      <c r="D1512" s="25"/>
      <c r="E1512" s="26"/>
      <c r="F1512" s="27"/>
      <c r="G1512" s="23"/>
      <c r="H1512" s="23"/>
      <c r="I1512" s="23"/>
      <c r="J1512" s="23"/>
      <c r="K1512" s="23"/>
      <c r="L1512" s="23"/>
      <c r="M1512" s="23"/>
      <c r="N1512" s="23"/>
      <c r="O1512" s="28"/>
      <c r="P1512" s="23"/>
      <c r="Q1512" s="29"/>
      <c r="R1512" s="23"/>
      <c r="S1512" s="30"/>
      <c r="T1512" s="30"/>
    </row>
    <row r="1513" spans="1:20" x14ac:dyDescent="0.2">
      <c r="A1513" s="23"/>
      <c r="B1513" s="24"/>
      <c r="C1513" s="24"/>
      <c r="D1513" s="25"/>
      <c r="E1513" s="26"/>
      <c r="F1513" s="27"/>
      <c r="G1513" s="23"/>
      <c r="H1513" s="23"/>
      <c r="I1513" s="23"/>
      <c r="J1513" s="23"/>
      <c r="K1513" s="23"/>
      <c r="L1513" s="23"/>
      <c r="M1513" s="23"/>
      <c r="N1513" s="23"/>
      <c r="O1513" s="28"/>
      <c r="P1513" s="23"/>
      <c r="Q1513" s="29"/>
      <c r="R1513" s="23"/>
      <c r="S1513" s="30"/>
      <c r="T1513" s="30"/>
    </row>
    <row r="1514" spans="1:20" x14ac:dyDescent="0.2">
      <c r="A1514" s="23"/>
      <c r="B1514" s="24"/>
      <c r="C1514" s="24"/>
      <c r="D1514" s="25"/>
      <c r="E1514" s="26"/>
      <c r="F1514" s="27"/>
      <c r="G1514" s="23"/>
      <c r="H1514" s="23"/>
      <c r="I1514" s="23"/>
      <c r="J1514" s="23"/>
      <c r="K1514" s="23"/>
      <c r="L1514" s="23"/>
      <c r="M1514" s="23"/>
      <c r="N1514" s="23"/>
      <c r="O1514" s="28"/>
      <c r="P1514" s="23"/>
      <c r="Q1514" s="29"/>
      <c r="R1514" s="23"/>
      <c r="S1514" s="30"/>
      <c r="T1514" s="30"/>
    </row>
    <row r="1515" spans="1:20" x14ac:dyDescent="0.2">
      <c r="A1515" s="23"/>
      <c r="B1515" s="24"/>
      <c r="C1515" s="24"/>
      <c r="D1515" s="25"/>
      <c r="E1515" s="26"/>
      <c r="F1515" s="27"/>
      <c r="G1515" s="23"/>
      <c r="H1515" s="23"/>
      <c r="I1515" s="23"/>
      <c r="J1515" s="23"/>
      <c r="K1515" s="23"/>
      <c r="L1515" s="23"/>
      <c r="M1515" s="23"/>
      <c r="N1515" s="23"/>
      <c r="O1515" s="28"/>
      <c r="P1515" s="23"/>
      <c r="Q1515" s="29"/>
      <c r="R1515" s="23"/>
      <c r="S1515" s="30"/>
      <c r="T1515" s="30"/>
    </row>
    <row r="1516" spans="1:20" x14ac:dyDescent="0.2">
      <c r="A1516" s="23"/>
      <c r="B1516" s="24"/>
      <c r="C1516" s="24"/>
      <c r="D1516" s="25"/>
      <c r="E1516" s="26"/>
      <c r="F1516" s="27"/>
      <c r="G1516" s="23"/>
      <c r="H1516" s="23"/>
      <c r="I1516" s="23"/>
      <c r="J1516" s="23"/>
      <c r="K1516" s="23"/>
      <c r="L1516" s="23"/>
      <c r="M1516" s="23"/>
      <c r="N1516" s="23"/>
      <c r="O1516" s="28"/>
      <c r="P1516" s="23"/>
      <c r="Q1516" s="29"/>
      <c r="R1516" s="23"/>
      <c r="S1516" s="30"/>
      <c r="T1516" s="30"/>
    </row>
    <row r="1517" spans="1:20" x14ac:dyDescent="0.2">
      <c r="A1517" s="23"/>
      <c r="B1517" s="24"/>
      <c r="C1517" s="24"/>
      <c r="D1517" s="25"/>
      <c r="E1517" s="26"/>
      <c r="F1517" s="27"/>
      <c r="G1517" s="23"/>
      <c r="H1517" s="23"/>
      <c r="I1517" s="23"/>
      <c r="J1517" s="23"/>
      <c r="K1517" s="23"/>
      <c r="L1517" s="23"/>
      <c r="M1517" s="23"/>
      <c r="N1517" s="23"/>
      <c r="O1517" s="28"/>
      <c r="P1517" s="23"/>
      <c r="Q1517" s="29"/>
      <c r="R1517" s="23"/>
      <c r="S1517" s="30"/>
      <c r="T1517" s="30"/>
    </row>
    <row r="1518" spans="1:20" x14ac:dyDescent="0.2">
      <c r="A1518" s="23"/>
      <c r="B1518" s="24"/>
      <c r="C1518" s="24"/>
      <c r="D1518" s="25"/>
      <c r="E1518" s="26"/>
      <c r="F1518" s="27"/>
      <c r="G1518" s="23"/>
      <c r="H1518" s="23"/>
      <c r="I1518" s="23"/>
      <c r="J1518" s="23"/>
      <c r="K1518" s="23"/>
      <c r="L1518" s="23"/>
      <c r="M1518" s="23"/>
      <c r="N1518" s="23"/>
      <c r="O1518" s="28"/>
      <c r="P1518" s="23"/>
      <c r="Q1518" s="29"/>
      <c r="R1518" s="23"/>
      <c r="S1518" s="30"/>
      <c r="T1518" s="30"/>
    </row>
    <row r="1519" spans="1:20" x14ac:dyDescent="0.2">
      <c r="A1519" s="23"/>
      <c r="B1519" s="24"/>
      <c r="C1519" s="24"/>
      <c r="D1519" s="25"/>
      <c r="E1519" s="26"/>
      <c r="F1519" s="27"/>
      <c r="G1519" s="23"/>
      <c r="H1519" s="23"/>
      <c r="I1519" s="23"/>
      <c r="J1519" s="23"/>
      <c r="K1519" s="23"/>
      <c r="L1519" s="23"/>
      <c r="M1519" s="23"/>
      <c r="N1519" s="23"/>
      <c r="O1519" s="28"/>
      <c r="P1519" s="23"/>
      <c r="Q1519" s="29"/>
      <c r="R1519" s="23"/>
      <c r="S1519" s="30"/>
      <c r="T1519" s="30"/>
    </row>
    <row r="1520" spans="1:20" x14ac:dyDescent="0.2">
      <c r="A1520" s="23"/>
      <c r="B1520" s="24"/>
      <c r="C1520" s="24"/>
      <c r="D1520" s="25"/>
      <c r="E1520" s="26"/>
      <c r="F1520" s="27"/>
      <c r="G1520" s="23"/>
      <c r="H1520" s="23"/>
      <c r="I1520" s="23"/>
      <c r="J1520" s="23"/>
      <c r="K1520" s="23"/>
      <c r="L1520" s="23"/>
      <c r="M1520" s="23"/>
      <c r="N1520" s="23"/>
      <c r="O1520" s="28"/>
      <c r="P1520" s="23"/>
      <c r="Q1520" s="29"/>
      <c r="R1520" s="23"/>
      <c r="S1520" s="30"/>
      <c r="T1520" s="30"/>
    </row>
    <row r="1521" spans="1:20" x14ac:dyDescent="0.2">
      <c r="A1521" s="23"/>
      <c r="B1521" s="24"/>
      <c r="C1521" s="24"/>
      <c r="D1521" s="25"/>
      <c r="E1521" s="26"/>
      <c r="F1521" s="27"/>
      <c r="G1521" s="23"/>
      <c r="H1521" s="23"/>
      <c r="I1521" s="23"/>
      <c r="J1521" s="23"/>
      <c r="K1521" s="23"/>
      <c r="L1521" s="23"/>
      <c r="M1521" s="23"/>
      <c r="N1521" s="23"/>
      <c r="O1521" s="28"/>
      <c r="P1521" s="23"/>
      <c r="Q1521" s="29"/>
      <c r="R1521" s="23"/>
      <c r="S1521" s="30"/>
      <c r="T1521" s="30"/>
    </row>
    <row r="1522" spans="1:20" x14ac:dyDescent="0.2">
      <c r="A1522" s="23"/>
      <c r="B1522" s="24"/>
      <c r="C1522" s="24"/>
      <c r="D1522" s="25"/>
      <c r="E1522" s="26"/>
      <c r="F1522" s="27"/>
      <c r="G1522" s="23"/>
      <c r="H1522" s="23"/>
      <c r="I1522" s="23"/>
      <c r="J1522" s="23"/>
      <c r="K1522" s="23"/>
      <c r="L1522" s="23"/>
      <c r="M1522" s="23"/>
      <c r="N1522" s="23"/>
      <c r="O1522" s="28"/>
      <c r="P1522" s="23"/>
      <c r="Q1522" s="29"/>
      <c r="R1522" s="23"/>
      <c r="S1522" s="30"/>
      <c r="T1522" s="30"/>
    </row>
    <row r="1523" spans="1:20" x14ac:dyDescent="0.2">
      <c r="A1523" s="23"/>
      <c r="B1523" s="24"/>
      <c r="C1523" s="24"/>
      <c r="D1523" s="25"/>
      <c r="E1523" s="26"/>
      <c r="F1523" s="27"/>
      <c r="G1523" s="23"/>
      <c r="H1523" s="23"/>
      <c r="I1523" s="23"/>
      <c r="J1523" s="23"/>
      <c r="K1523" s="23"/>
      <c r="L1523" s="23"/>
      <c r="M1523" s="23"/>
      <c r="N1523" s="23"/>
      <c r="O1523" s="28"/>
      <c r="P1523" s="23"/>
      <c r="Q1523" s="29"/>
      <c r="R1523" s="23"/>
      <c r="S1523" s="30"/>
      <c r="T1523" s="30"/>
    </row>
    <row r="1524" spans="1:20" x14ac:dyDescent="0.2">
      <c r="A1524" s="23"/>
      <c r="B1524" s="24"/>
      <c r="C1524" s="24"/>
      <c r="D1524" s="25"/>
      <c r="E1524" s="26"/>
      <c r="F1524" s="27"/>
      <c r="G1524" s="23"/>
      <c r="H1524" s="23"/>
      <c r="I1524" s="23"/>
      <c r="J1524" s="23"/>
      <c r="K1524" s="23"/>
      <c r="L1524" s="23"/>
      <c r="M1524" s="23"/>
      <c r="N1524" s="23"/>
      <c r="O1524" s="28"/>
      <c r="P1524" s="23"/>
      <c r="Q1524" s="29"/>
      <c r="R1524" s="23"/>
      <c r="S1524" s="30"/>
      <c r="T1524" s="30"/>
    </row>
    <row r="1525" spans="1:20" x14ac:dyDescent="0.2">
      <c r="A1525" s="23"/>
      <c r="B1525" s="24"/>
      <c r="C1525" s="24"/>
      <c r="D1525" s="25"/>
      <c r="E1525" s="26"/>
      <c r="F1525" s="27"/>
      <c r="G1525" s="23"/>
      <c r="H1525" s="23"/>
      <c r="I1525" s="23"/>
      <c r="J1525" s="23"/>
      <c r="K1525" s="23"/>
      <c r="L1525" s="23"/>
      <c r="M1525" s="23"/>
      <c r="N1525" s="23"/>
      <c r="O1525" s="28"/>
      <c r="P1525" s="23"/>
      <c r="Q1525" s="29"/>
      <c r="R1525" s="23"/>
      <c r="S1525" s="30"/>
      <c r="T1525" s="30"/>
    </row>
    <row r="1526" spans="1:20" x14ac:dyDescent="0.2">
      <c r="A1526" s="23"/>
      <c r="B1526" s="24"/>
      <c r="C1526" s="24"/>
      <c r="D1526" s="25"/>
      <c r="E1526" s="26"/>
      <c r="F1526" s="27"/>
      <c r="G1526" s="23"/>
      <c r="H1526" s="23"/>
      <c r="I1526" s="23"/>
      <c r="J1526" s="23"/>
      <c r="K1526" s="23"/>
      <c r="L1526" s="23"/>
      <c r="M1526" s="23"/>
      <c r="N1526" s="23"/>
      <c r="O1526" s="28"/>
      <c r="P1526" s="23"/>
      <c r="Q1526" s="29"/>
      <c r="R1526" s="23"/>
      <c r="S1526" s="30"/>
      <c r="T1526" s="30"/>
    </row>
    <row r="1527" spans="1:20" x14ac:dyDescent="0.2">
      <c r="A1527" s="23"/>
      <c r="B1527" s="24"/>
      <c r="C1527" s="24"/>
      <c r="D1527" s="25"/>
      <c r="E1527" s="26"/>
      <c r="F1527" s="27"/>
      <c r="G1527" s="23"/>
      <c r="H1527" s="23"/>
      <c r="I1527" s="23"/>
      <c r="J1527" s="23"/>
      <c r="K1527" s="23"/>
      <c r="L1527" s="23"/>
      <c r="M1527" s="23"/>
      <c r="N1527" s="23"/>
      <c r="O1527" s="28"/>
      <c r="P1527" s="23"/>
      <c r="Q1527" s="29"/>
      <c r="R1527" s="23"/>
      <c r="S1527" s="30"/>
      <c r="T1527" s="30"/>
    </row>
    <row r="1528" spans="1:20" x14ac:dyDescent="0.2">
      <c r="A1528" s="23"/>
      <c r="B1528" s="24"/>
      <c r="C1528" s="24"/>
      <c r="D1528" s="25"/>
      <c r="E1528" s="26"/>
      <c r="F1528" s="27"/>
      <c r="G1528" s="23"/>
      <c r="H1528" s="23"/>
      <c r="I1528" s="23"/>
      <c r="J1528" s="23"/>
      <c r="K1528" s="23"/>
      <c r="L1528" s="23"/>
      <c r="M1528" s="23"/>
      <c r="N1528" s="23"/>
      <c r="O1528" s="28"/>
      <c r="P1528" s="23"/>
      <c r="Q1528" s="29"/>
      <c r="R1528" s="23"/>
      <c r="S1528" s="30"/>
      <c r="T1528" s="30"/>
    </row>
    <row r="1529" spans="1:20" x14ac:dyDescent="0.2">
      <c r="A1529" s="23"/>
      <c r="B1529" s="24"/>
      <c r="C1529" s="24"/>
      <c r="D1529" s="25"/>
      <c r="E1529" s="26"/>
      <c r="F1529" s="27"/>
      <c r="G1529" s="23"/>
      <c r="H1529" s="23"/>
      <c r="I1529" s="23"/>
      <c r="J1529" s="23"/>
      <c r="K1529" s="23"/>
      <c r="L1529" s="23"/>
      <c r="M1529" s="23"/>
      <c r="N1529" s="23"/>
      <c r="O1529" s="28"/>
      <c r="P1529" s="23"/>
      <c r="Q1529" s="29"/>
      <c r="R1529" s="23"/>
      <c r="S1529" s="30"/>
      <c r="T1529" s="30"/>
    </row>
    <row r="1530" spans="1:20" x14ac:dyDescent="0.2">
      <c r="A1530" s="23"/>
      <c r="B1530" s="24"/>
      <c r="C1530" s="24"/>
      <c r="D1530" s="25"/>
      <c r="E1530" s="26"/>
      <c r="F1530" s="27"/>
      <c r="G1530" s="23"/>
      <c r="H1530" s="23"/>
      <c r="I1530" s="23"/>
      <c r="J1530" s="23"/>
      <c r="K1530" s="23"/>
      <c r="L1530" s="23"/>
      <c r="M1530" s="23"/>
      <c r="N1530" s="23"/>
      <c r="O1530" s="28"/>
      <c r="P1530" s="23"/>
      <c r="Q1530" s="29"/>
      <c r="R1530" s="23"/>
      <c r="S1530" s="30"/>
      <c r="T1530" s="30"/>
    </row>
    <row r="1531" spans="1:20" x14ac:dyDescent="0.2">
      <c r="A1531" s="23"/>
      <c r="B1531" s="24"/>
      <c r="C1531" s="24"/>
      <c r="D1531" s="25"/>
      <c r="E1531" s="26"/>
      <c r="F1531" s="27"/>
      <c r="G1531" s="23"/>
      <c r="H1531" s="23"/>
      <c r="I1531" s="23"/>
      <c r="J1531" s="23"/>
      <c r="K1531" s="23"/>
      <c r="L1531" s="23"/>
      <c r="M1531" s="23"/>
      <c r="N1531" s="23"/>
      <c r="O1531" s="28"/>
      <c r="P1531" s="23"/>
      <c r="Q1531" s="29"/>
      <c r="R1531" s="23"/>
      <c r="S1531" s="30"/>
      <c r="T1531" s="30"/>
    </row>
    <row r="1532" spans="1:20" x14ac:dyDescent="0.2">
      <c r="A1532" s="23"/>
      <c r="B1532" s="24"/>
      <c r="C1532" s="24"/>
      <c r="D1532" s="25"/>
      <c r="E1532" s="26"/>
      <c r="F1532" s="27"/>
      <c r="G1532" s="23"/>
      <c r="H1532" s="23"/>
      <c r="I1532" s="23"/>
      <c r="J1532" s="23"/>
      <c r="K1532" s="23"/>
      <c r="L1532" s="23"/>
      <c r="M1532" s="23"/>
      <c r="N1532" s="23"/>
      <c r="O1532" s="28"/>
      <c r="P1532" s="23"/>
      <c r="Q1532" s="29"/>
      <c r="R1532" s="23"/>
      <c r="S1532" s="30"/>
      <c r="T1532" s="30"/>
    </row>
    <row r="1533" spans="1:20" x14ac:dyDescent="0.2">
      <c r="A1533" s="23"/>
      <c r="B1533" s="24"/>
      <c r="C1533" s="24"/>
      <c r="D1533" s="25"/>
      <c r="E1533" s="26"/>
      <c r="F1533" s="27"/>
      <c r="G1533" s="23"/>
      <c r="H1533" s="23"/>
      <c r="I1533" s="23"/>
      <c r="J1533" s="23"/>
      <c r="K1533" s="23"/>
      <c r="L1533" s="23"/>
      <c r="M1533" s="23"/>
      <c r="N1533" s="23"/>
      <c r="O1533" s="28"/>
      <c r="P1533" s="23"/>
      <c r="Q1533" s="29"/>
      <c r="R1533" s="23"/>
      <c r="S1533" s="30"/>
      <c r="T1533" s="30"/>
    </row>
    <row r="1534" spans="1:20" x14ac:dyDescent="0.2">
      <c r="A1534" s="23"/>
      <c r="B1534" s="24"/>
      <c r="C1534" s="24"/>
      <c r="D1534" s="25"/>
      <c r="E1534" s="26"/>
      <c r="F1534" s="27"/>
      <c r="G1534" s="23"/>
      <c r="H1534" s="23"/>
      <c r="I1534" s="23"/>
      <c r="J1534" s="23"/>
      <c r="K1534" s="23"/>
      <c r="L1534" s="23"/>
      <c r="M1534" s="23"/>
      <c r="N1534" s="23"/>
      <c r="O1534" s="28"/>
      <c r="P1534" s="23"/>
      <c r="Q1534" s="29"/>
      <c r="R1534" s="23"/>
      <c r="S1534" s="30"/>
      <c r="T1534" s="30"/>
    </row>
    <row r="1535" spans="1:20" x14ac:dyDescent="0.2">
      <c r="A1535" s="23"/>
      <c r="B1535" s="24"/>
      <c r="C1535" s="24"/>
      <c r="D1535" s="25"/>
      <c r="E1535" s="26"/>
      <c r="F1535" s="27"/>
      <c r="G1535" s="23"/>
      <c r="H1535" s="23"/>
      <c r="I1535" s="23"/>
      <c r="J1535" s="23"/>
      <c r="K1535" s="23"/>
      <c r="L1535" s="23"/>
      <c r="M1535" s="23"/>
      <c r="N1535" s="23"/>
      <c r="O1535" s="28"/>
      <c r="P1535" s="23"/>
      <c r="Q1535" s="29"/>
      <c r="R1535" s="23"/>
      <c r="S1535" s="30"/>
      <c r="T1535" s="30"/>
    </row>
    <row r="1536" spans="1:20" x14ac:dyDescent="0.2">
      <c r="A1536" s="23"/>
      <c r="B1536" s="24"/>
      <c r="C1536" s="24"/>
      <c r="D1536" s="25"/>
      <c r="E1536" s="26"/>
      <c r="F1536" s="27"/>
      <c r="G1536" s="23"/>
      <c r="H1536" s="23"/>
      <c r="I1536" s="23"/>
      <c r="J1536" s="23"/>
      <c r="K1536" s="23"/>
      <c r="L1536" s="23"/>
      <c r="M1536" s="23"/>
      <c r="N1536" s="23"/>
      <c r="O1536" s="28"/>
      <c r="P1536" s="23"/>
      <c r="Q1536" s="29"/>
      <c r="R1536" s="23"/>
      <c r="S1536" s="30"/>
      <c r="T1536" s="30"/>
    </row>
    <row r="1537" spans="1:20" x14ac:dyDescent="0.2">
      <c r="A1537" s="23"/>
      <c r="B1537" s="24"/>
      <c r="C1537" s="24"/>
      <c r="D1537" s="25"/>
      <c r="E1537" s="26"/>
      <c r="F1537" s="27"/>
      <c r="G1537" s="23"/>
      <c r="H1537" s="23"/>
      <c r="I1537" s="23"/>
      <c r="J1537" s="23"/>
      <c r="K1537" s="23"/>
      <c r="L1537" s="23"/>
      <c r="M1537" s="23"/>
      <c r="N1537" s="23"/>
      <c r="O1537" s="28"/>
      <c r="P1537" s="23"/>
      <c r="Q1537" s="29"/>
      <c r="R1537" s="23"/>
      <c r="S1537" s="30"/>
      <c r="T1537" s="30"/>
    </row>
    <row r="1538" spans="1:20" x14ac:dyDescent="0.2">
      <c r="A1538" s="23"/>
      <c r="B1538" s="24"/>
      <c r="C1538" s="24"/>
      <c r="D1538" s="25"/>
      <c r="E1538" s="26"/>
      <c r="F1538" s="27"/>
      <c r="G1538" s="23"/>
      <c r="H1538" s="23"/>
      <c r="I1538" s="23"/>
      <c r="J1538" s="23"/>
      <c r="K1538" s="23"/>
      <c r="L1538" s="23"/>
      <c r="M1538" s="23"/>
      <c r="N1538" s="23"/>
      <c r="O1538" s="28"/>
      <c r="P1538" s="23"/>
      <c r="Q1538" s="29"/>
      <c r="R1538" s="23"/>
      <c r="S1538" s="30"/>
      <c r="T1538" s="30"/>
    </row>
    <row r="1539" spans="1:20" x14ac:dyDescent="0.2">
      <c r="A1539" s="23"/>
      <c r="B1539" s="24"/>
      <c r="C1539" s="24"/>
      <c r="D1539" s="25"/>
      <c r="E1539" s="26"/>
      <c r="F1539" s="27"/>
      <c r="G1539" s="23"/>
      <c r="H1539" s="23"/>
      <c r="I1539" s="23"/>
      <c r="J1539" s="23"/>
      <c r="K1539" s="23"/>
      <c r="L1539" s="23"/>
      <c r="M1539" s="23"/>
      <c r="N1539" s="23"/>
      <c r="O1539" s="28"/>
      <c r="P1539" s="23"/>
      <c r="Q1539" s="29"/>
      <c r="R1539" s="23"/>
      <c r="S1539" s="30"/>
      <c r="T1539" s="30"/>
    </row>
    <row r="1540" spans="1:20" x14ac:dyDescent="0.2">
      <c r="A1540" s="23"/>
      <c r="B1540" s="24"/>
      <c r="C1540" s="24"/>
      <c r="D1540" s="25"/>
      <c r="E1540" s="26"/>
      <c r="F1540" s="27"/>
      <c r="G1540" s="23"/>
      <c r="H1540" s="23"/>
      <c r="I1540" s="23"/>
      <c r="J1540" s="23"/>
      <c r="K1540" s="23"/>
      <c r="L1540" s="23"/>
      <c r="M1540" s="23"/>
      <c r="N1540" s="23"/>
      <c r="O1540" s="28"/>
      <c r="P1540" s="23"/>
      <c r="Q1540" s="29"/>
      <c r="R1540" s="23"/>
      <c r="S1540" s="30"/>
      <c r="T1540" s="30"/>
    </row>
    <row r="1541" spans="1:20" x14ac:dyDescent="0.2">
      <c r="A1541" s="23"/>
      <c r="B1541" s="24"/>
      <c r="C1541" s="24"/>
      <c r="D1541" s="25"/>
      <c r="E1541" s="26"/>
      <c r="F1541" s="27"/>
      <c r="G1541" s="23"/>
      <c r="H1541" s="23"/>
      <c r="I1541" s="23"/>
      <c r="J1541" s="23"/>
      <c r="K1541" s="23"/>
      <c r="L1541" s="23"/>
      <c r="M1541" s="23"/>
      <c r="N1541" s="23"/>
      <c r="O1541" s="28"/>
      <c r="P1541" s="23"/>
      <c r="Q1541" s="29"/>
      <c r="R1541" s="23"/>
      <c r="S1541" s="30"/>
      <c r="T1541" s="30"/>
    </row>
    <row r="1542" spans="1:20" x14ac:dyDescent="0.2">
      <c r="A1542" s="23"/>
      <c r="B1542" s="24"/>
      <c r="C1542" s="24"/>
      <c r="D1542" s="25"/>
      <c r="E1542" s="26"/>
      <c r="F1542" s="27"/>
      <c r="G1542" s="23"/>
      <c r="H1542" s="23"/>
      <c r="I1542" s="23"/>
      <c r="J1542" s="23"/>
      <c r="K1542" s="23"/>
      <c r="L1542" s="23"/>
      <c r="M1542" s="23"/>
      <c r="N1542" s="23"/>
      <c r="O1542" s="28"/>
      <c r="P1542" s="23"/>
      <c r="Q1542" s="29"/>
      <c r="R1542" s="23"/>
      <c r="S1542" s="30"/>
      <c r="T1542" s="30"/>
    </row>
    <row r="1543" spans="1:20" x14ac:dyDescent="0.2">
      <c r="A1543" s="23"/>
      <c r="B1543" s="24"/>
      <c r="C1543" s="24"/>
      <c r="D1543" s="25"/>
      <c r="E1543" s="26"/>
      <c r="F1543" s="27"/>
      <c r="G1543" s="23"/>
      <c r="H1543" s="23"/>
      <c r="I1543" s="23"/>
      <c r="J1543" s="23"/>
      <c r="K1543" s="23"/>
      <c r="L1543" s="23"/>
      <c r="M1543" s="23"/>
      <c r="N1543" s="23"/>
      <c r="O1543" s="28"/>
      <c r="P1543" s="23"/>
      <c r="Q1543" s="29"/>
      <c r="R1543" s="23"/>
      <c r="S1543" s="30"/>
      <c r="T1543" s="30"/>
    </row>
    <row r="1544" spans="1:20" x14ac:dyDescent="0.2">
      <c r="A1544" s="23"/>
      <c r="B1544" s="24"/>
      <c r="C1544" s="24"/>
      <c r="D1544" s="25"/>
      <c r="E1544" s="26"/>
      <c r="F1544" s="27"/>
      <c r="G1544" s="23"/>
      <c r="H1544" s="23"/>
      <c r="I1544" s="23"/>
      <c r="J1544" s="23"/>
      <c r="K1544" s="23"/>
      <c r="L1544" s="23"/>
      <c r="M1544" s="23"/>
      <c r="N1544" s="23"/>
      <c r="O1544" s="28"/>
      <c r="P1544" s="23"/>
      <c r="Q1544" s="29"/>
      <c r="R1544" s="23"/>
      <c r="S1544" s="30"/>
      <c r="T1544" s="30"/>
    </row>
    <row r="1545" spans="1:20" x14ac:dyDescent="0.2">
      <c r="A1545" s="23"/>
      <c r="B1545" s="24"/>
      <c r="C1545" s="24"/>
      <c r="D1545" s="25"/>
      <c r="E1545" s="26"/>
      <c r="F1545" s="27"/>
      <c r="G1545" s="23"/>
      <c r="H1545" s="23"/>
      <c r="I1545" s="23"/>
      <c r="J1545" s="23"/>
      <c r="K1545" s="23"/>
      <c r="L1545" s="23"/>
      <c r="M1545" s="23"/>
      <c r="N1545" s="23"/>
      <c r="O1545" s="28"/>
      <c r="P1545" s="23"/>
      <c r="Q1545" s="29"/>
      <c r="R1545" s="23"/>
      <c r="S1545" s="30"/>
      <c r="T1545" s="30"/>
    </row>
    <row r="1546" spans="1:20" x14ac:dyDescent="0.2">
      <c r="A1546" s="23"/>
      <c r="B1546" s="24"/>
      <c r="C1546" s="24"/>
      <c r="D1546" s="25"/>
      <c r="E1546" s="26"/>
      <c r="F1546" s="27"/>
      <c r="G1546" s="23"/>
      <c r="H1546" s="23"/>
      <c r="I1546" s="23"/>
      <c r="J1546" s="23"/>
      <c r="K1546" s="23"/>
      <c r="L1546" s="23"/>
      <c r="M1546" s="23"/>
      <c r="N1546" s="23"/>
      <c r="O1546" s="28"/>
      <c r="P1546" s="23"/>
      <c r="Q1546" s="29"/>
      <c r="R1546" s="23"/>
      <c r="S1546" s="30"/>
      <c r="T1546" s="30"/>
    </row>
    <row r="1547" spans="1:20" x14ac:dyDescent="0.2">
      <c r="A1547" s="23"/>
      <c r="B1547" s="24"/>
      <c r="C1547" s="24"/>
      <c r="D1547" s="25"/>
      <c r="E1547" s="26"/>
      <c r="F1547" s="27"/>
      <c r="G1547" s="23"/>
      <c r="H1547" s="23"/>
      <c r="I1547" s="23"/>
      <c r="J1547" s="23"/>
      <c r="K1547" s="23"/>
      <c r="L1547" s="23"/>
      <c r="M1547" s="23"/>
      <c r="N1547" s="23"/>
      <c r="O1547" s="28"/>
      <c r="P1547" s="23"/>
      <c r="Q1547" s="29"/>
      <c r="R1547" s="23"/>
      <c r="S1547" s="30"/>
      <c r="T1547" s="30"/>
    </row>
    <row r="1548" spans="1:20" x14ac:dyDescent="0.2">
      <c r="A1548" s="23"/>
      <c r="B1548" s="24"/>
      <c r="C1548" s="24"/>
      <c r="D1548" s="25"/>
      <c r="E1548" s="26"/>
      <c r="F1548" s="27"/>
      <c r="G1548" s="23"/>
      <c r="H1548" s="23"/>
      <c r="I1548" s="23"/>
      <c r="J1548" s="23"/>
      <c r="K1548" s="23"/>
      <c r="L1548" s="23"/>
      <c r="M1548" s="23"/>
      <c r="N1548" s="23"/>
      <c r="O1548" s="28"/>
      <c r="P1548" s="23"/>
      <c r="Q1548" s="29"/>
      <c r="R1548" s="23"/>
      <c r="S1548" s="30"/>
      <c r="T1548" s="30"/>
    </row>
    <row r="1549" spans="1:20" x14ac:dyDescent="0.2">
      <c r="A1549" s="23"/>
      <c r="B1549" s="24"/>
      <c r="C1549" s="24"/>
      <c r="D1549" s="25"/>
      <c r="E1549" s="26"/>
      <c r="F1549" s="27"/>
      <c r="G1549" s="23"/>
      <c r="H1549" s="23"/>
      <c r="I1549" s="23"/>
      <c r="J1549" s="23"/>
      <c r="K1549" s="23"/>
      <c r="L1549" s="23"/>
      <c r="M1549" s="23"/>
      <c r="N1549" s="23"/>
      <c r="O1549" s="28"/>
      <c r="P1549" s="23"/>
      <c r="Q1549" s="29"/>
      <c r="R1549" s="23"/>
      <c r="S1549" s="30"/>
      <c r="T1549" s="30"/>
    </row>
    <row r="1550" spans="1:20" x14ac:dyDescent="0.2">
      <c r="A1550" s="23"/>
      <c r="B1550" s="24"/>
      <c r="C1550" s="24"/>
      <c r="D1550" s="25"/>
      <c r="E1550" s="26"/>
      <c r="F1550" s="27"/>
      <c r="G1550" s="23"/>
      <c r="H1550" s="23"/>
      <c r="I1550" s="23"/>
      <c r="J1550" s="23"/>
      <c r="K1550" s="23"/>
      <c r="L1550" s="23"/>
      <c r="M1550" s="23"/>
      <c r="N1550" s="23"/>
      <c r="O1550" s="28"/>
      <c r="P1550" s="23"/>
      <c r="Q1550" s="29"/>
      <c r="R1550" s="23"/>
      <c r="S1550" s="30"/>
      <c r="T1550" s="30"/>
    </row>
    <row r="1551" spans="1:20" x14ac:dyDescent="0.2">
      <c r="A1551" s="23"/>
      <c r="B1551" s="24"/>
      <c r="C1551" s="24"/>
      <c r="D1551" s="25"/>
      <c r="E1551" s="26"/>
      <c r="F1551" s="27"/>
      <c r="G1551" s="23"/>
      <c r="H1551" s="23"/>
      <c r="I1551" s="23"/>
      <c r="J1551" s="23"/>
      <c r="K1551" s="23"/>
      <c r="L1551" s="23"/>
      <c r="M1551" s="23"/>
      <c r="N1551" s="23"/>
      <c r="O1551" s="28"/>
      <c r="P1551" s="23"/>
      <c r="Q1551" s="29"/>
      <c r="R1551" s="23"/>
      <c r="S1551" s="30"/>
      <c r="T1551" s="30"/>
    </row>
    <row r="1552" spans="1:20" x14ac:dyDescent="0.2">
      <c r="A1552" s="23"/>
      <c r="B1552" s="24"/>
      <c r="C1552" s="24"/>
      <c r="D1552" s="25"/>
      <c r="E1552" s="26"/>
      <c r="F1552" s="27"/>
      <c r="G1552" s="23"/>
      <c r="H1552" s="23"/>
      <c r="I1552" s="23"/>
      <c r="J1552" s="23"/>
      <c r="K1552" s="23"/>
      <c r="L1552" s="23"/>
      <c r="M1552" s="23"/>
      <c r="N1552" s="23"/>
      <c r="O1552" s="28"/>
      <c r="P1552" s="23"/>
      <c r="Q1552" s="29"/>
      <c r="R1552" s="23"/>
      <c r="S1552" s="30"/>
      <c r="T1552" s="30"/>
    </row>
    <row r="1553" spans="1:20" x14ac:dyDescent="0.2">
      <c r="A1553" s="23"/>
      <c r="B1553" s="24"/>
      <c r="C1553" s="24"/>
      <c r="D1553" s="25"/>
      <c r="E1553" s="26"/>
      <c r="F1553" s="27"/>
      <c r="G1553" s="23"/>
      <c r="H1553" s="23"/>
      <c r="I1553" s="23"/>
      <c r="J1553" s="23"/>
      <c r="K1553" s="23"/>
      <c r="L1553" s="23"/>
      <c r="M1553" s="23"/>
      <c r="N1553" s="23"/>
      <c r="O1553" s="28"/>
      <c r="P1553" s="23"/>
      <c r="Q1553" s="29"/>
      <c r="R1553" s="23"/>
      <c r="S1553" s="30"/>
      <c r="T1553" s="30"/>
    </row>
    <row r="1554" spans="1:20" x14ac:dyDescent="0.2">
      <c r="A1554" s="23"/>
      <c r="B1554" s="24"/>
      <c r="C1554" s="24"/>
      <c r="D1554" s="25"/>
      <c r="E1554" s="26"/>
      <c r="F1554" s="27"/>
      <c r="G1554" s="23"/>
      <c r="H1554" s="23"/>
      <c r="I1554" s="23"/>
      <c r="J1554" s="23"/>
      <c r="K1554" s="23"/>
      <c r="L1554" s="23"/>
      <c r="M1554" s="23"/>
      <c r="N1554" s="23"/>
      <c r="O1554" s="28"/>
      <c r="P1554" s="23"/>
      <c r="Q1554" s="29"/>
      <c r="R1554" s="23"/>
      <c r="S1554" s="30"/>
      <c r="T1554" s="30"/>
    </row>
    <row r="1555" spans="1:20" x14ac:dyDescent="0.2">
      <c r="A1555" s="23"/>
      <c r="B1555" s="24"/>
      <c r="C1555" s="24"/>
      <c r="D1555" s="25"/>
      <c r="E1555" s="26"/>
      <c r="F1555" s="27"/>
      <c r="G1555" s="23"/>
      <c r="H1555" s="23"/>
      <c r="I1555" s="23"/>
      <c r="J1555" s="23"/>
      <c r="K1555" s="23"/>
      <c r="L1555" s="23"/>
      <c r="M1555" s="23"/>
      <c r="N1555" s="23"/>
      <c r="O1555" s="28"/>
      <c r="P1555" s="23"/>
      <c r="Q1555" s="29"/>
      <c r="R1555" s="23"/>
      <c r="S1555" s="30"/>
      <c r="T1555" s="30"/>
    </row>
    <row r="1556" spans="1:20" x14ac:dyDescent="0.2">
      <c r="A1556" s="23"/>
      <c r="B1556" s="24"/>
      <c r="C1556" s="24"/>
      <c r="D1556" s="25"/>
      <c r="E1556" s="26"/>
      <c r="F1556" s="27"/>
      <c r="G1556" s="23"/>
      <c r="H1556" s="23"/>
      <c r="I1556" s="23"/>
      <c r="J1556" s="23"/>
      <c r="K1556" s="23"/>
      <c r="L1556" s="23"/>
      <c r="M1556" s="23"/>
      <c r="N1556" s="23"/>
      <c r="O1556" s="28"/>
      <c r="P1556" s="23"/>
      <c r="Q1556" s="29"/>
      <c r="R1556" s="23"/>
      <c r="S1556" s="30"/>
      <c r="T1556" s="30"/>
    </row>
    <row r="1557" spans="1:20" x14ac:dyDescent="0.2">
      <c r="A1557" s="23"/>
      <c r="B1557" s="24"/>
      <c r="C1557" s="24"/>
      <c r="D1557" s="25"/>
      <c r="E1557" s="26"/>
      <c r="F1557" s="27"/>
      <c r="G1557" s="23"/>
      <c r="H1557" s="23"/>
      <c r="I1557" s="23"/>
      <c r="J1557" s="23"/>
      <c r="K1557" s="23"/>
      <c r="L1557" s="23"/>
      <c r="M1557" s="23"/>
      <c r="N1557" s="23"/>
      <c r="O1557" s="28"/>
      <c r="P1557" s="23"/>
      <c r="Q1557" s="29"/>
      <c r="R1557" s="23"/>
      <c r="S1557" s="30"/>
      <c r="T1557" s="30"/>
    </row>
    <row r="1558" spans="1:20" x14ac:dyDescent="0.2">
      <c r="A1558" s="23"/>
      <c r="B1558" s="24"/>
      <c r="C1558" s="24"/>
      <c r="D1558" s="25"/>
      <c r="E1558" s="26"/>
      <c r="F1558" s="27"/>
      <c r="G1558" s="23"/>
      <c r="H1558" s="23"/>
      <c r="I1558" s="23"/>
      <c r="J1558" s="23"/>
      <c r="K1558" s="23"/>
      <c r="L1558" s="23"/>
      <c r="M1558" s="23"/>
      <c r="N1558" s="23"/>
      <c r="O1558" s="28"/>
      <c r="P1558" s="23"/>
      <c r="Q1558" s="29"/>
      <c r="R1558" s="23"/>
      <c r="S1558" s="30"/>
      <c r="T1558" s="30"/>
    </row>
    <row r="1559" spans="1:20" x14ac:dyDescent="0.2">
      <c r="A1559" s="23"/>
      <c r="B1559" s="24"/>
      <c r="C1559" s="24"/>
      <c r="D1559" s="25"/>
      <c r="E1559" s="26"/>
      <c r="F1559" s="27"/>
      <c r="G1559" s="23"/>
      <c r="H1559" s="23"/>
      <c r="I1559" s="23"/>
      <c r="J1559" s="23"/>
      <c r="K1559" s="23"/>
      <c r="L1559" s="23"/>
      <c r="M1559" s="23"/>
      <c r="N1559" s="23"/>
      <c r="O1559" s="28"/>
      <c r="P1559" s="23"/>
      <c r="Q1559" s="29"/>
      <c r="R1559" s="23"/>
      <c r="S1559" s="30"/>
      <c r="T1559" s="30"/>
    </row>
    <row r="1560" spans="1:20" x14ac:dyDescent="0.2">
      <c r="A1560" s="23"/>
      <c r="B1560" s="24"/>
      <c r="C1560" s="24"/>
      <c r="D1560" s="25"/>
      <c r="E1560" s="26"/>
      <c r="F1560" s="27"/>
      <c r="G1560" s="23"/>
      <c r="H1560" s="23"/>
      <c r="I1560" s="23"/>
      <c r="J1560" s="23"/>
      <c r="K1560" s="23"/>
      <c r="L1560" s="23"/>
      <c r="M1560" s="23"/>
      <c r="N1560" s="23"/>
      <c r="O1560" s="28"/>
      <c r="P1560" s="23"/>
      <c r="Q1560" s="29"/>
      <c r="R1560" s="23"/>
      <c r="S1560" s="30"/>
      <c r="T1560" s="30"/>
    </row>
    <row r="1561" spans="1:20" x14ac:dyDescent="0.2">
      <c r="A1561" s="23"/>
      <c r="B1561" s="24"/>
      <c r="C1561" s="24"/>
      <c r="D1561" s="25"/>
      <c r="E1561" s="26"/>
      <c r="F1561" s="27"/>
      <c r="G1561" s="23"/>
      <c r="H1561" s="23"/>
      <c r="I1561" s="23"/>
      <c r="J1561" s="23"/>
      <c r="K1561" s="23"/>
      <c r="L1561" s="23"/>
      <c r="M1561" s="23"/>
      <c r="N1561" s="23"/>
      <c r="O1561" s="28"/>
      <c r="P1561" s="23"/>
      <c r="Q1561" s="29"/>
      <c r="R1561" s="23"/>
      <c r="S1561" s="30"/>
      <c r="T1561" s="30"/>
    </row>
    <row r="1562" spans="1:20" x14ac:dyDescent="0.2">
      <c r="A1562" s="23"/>
      <c r="B1562" s="24"/>
      <c r="C1562" s="24"/>
      <c r="D1562" s="25"/>
      <c r="E1562" s="26"/>
      <c r="F1562" s="27"/>
      <c r="G1562" s="23"/>
      <c r="H1562" s="23"/>
      <c r="I1562" s="23"/>
      <c r="J1562" s="23"/>
      <c r="K1562" s="23"/>
      <c r="L1562" s="23"/>
      <c r="M1562" s="23"/>
      <c r="N1562" s="23"/>
      <c r="O1562" s="28"/>
      <c r="P1562" s="23"/>
      <c r="Q1562" s="29"/>
      <c r="R1562" s="23"/>
      <c r="S1562" s="30"/>
      <c r="T1562" s="30"/>
    </row>
    <row r="1563" spans="1:20" x14ac:dyDescent="0.2">
      <c r="A1563" s="23"/>
      <c r="B1563" s="24"/>
      <c r="C1563" s="24"/>
      <c r="D1563" s="25"/>
      <c r="E1563" s="26"/>
      <c r="F1563" s="27"/>
      <c r="G1563" s="23"/>
      <c r="H1563" s="23"/>
      <c r="I1563" s="23"/>
      <c r="J1563" s="23"/>
      <c r="K1563" s="23"/>
      <c r="L1563" s="23"/>
      <c r="M1563" s="23"/>
      <c r="N1563" s="23"/>
      <c r="O1563" s="28"/>
      <c r="P1563" s="23"/>
      <c r="Q1563" s="29"/>
      <c r="R1563" s="23"/>
      <c r="S1563" s="30"/>
      <c r="T1563" s="30"/>
    </row>
    <row r="1564" spans="1:20" x14ac:dyDescent="0.2">
      <c r="A1564" s="23"/>
      <c r="B1564" s="24"/>
      <c r="C1564" s="24"/>
      <c r="D1564" s="25"/>
      <c r="E1564" s="26"/>
      <c r="F1564" s="27"/>
      <c r="G1564" s="23"/>
      <c r="H1564" s="23"/>
      <c r="I1564" s="23"/>
      <c r="J1564" s="23"/>
      <c r="K1564" s="23"/>
      <c r="L1564" s="23"/>
      <c r="M1564" s="23"/>
      <c r="N1564" s="23"/>
      <c r="O1564" s="28"/>
      <c r="P1564" s="23"/>
      <c r="Q1564" s="29"/>
      <c r="R1564" s="23"/>
      <c r="S1564" s="30"/>
      <c r="T1564" s="30"/>
    </row>
    <row r="1565" spans="1:20" x14ac:dyDescent="0.2">
      <c r="A1565" s="23"/>
      <c r="B1565" s="24"/>
      <c r="C1565" s="24"/>
      <c r="D1565" s="25"/>
      <c r="E1565" s="26"/>
      <c r="F1565" s="27"/>
      <c r="G1565" s="23"/>
      <c r="H1565" s="23"/>
      <c r="I1565" s="23"/>
      <c r="J1565" s="23"/>
      <c r="K1565" s="23"/>
      <c r="L1565" s="23"/>
      <c r="M1565" s="23"/>
      <c r="N1565" s="23"/>
      <c r="O1565" s="28"/>
      <c r="P1565" s="23"/>
      <c r="Q1565" s="29"/>
      <c r="R1565" s="23"/>
      <c r="S1565" s="30"/>
      <c r="T1565" s="30"/>
    </row>
    <row r="1566" spans="1:20" x14ac:dyDescent="0.2">
      <c r="A1566" s="23"/>
      <c r="B1566" s="24"/>
      <c r="C1566" s="24"/>
      <c r="D1566" s="25"/>
      <c r="E1566" s="26"/>
      <c r="F1566" s="27"/>
      <c r="G1566" s="23"/>
      <c r="H1566" s="23"/>
      <c r="I1566" s="23"/>
      <c r="J1566" s="23"/>
      <c r="K1566" s="23"/>
      <c r="L1566" s="23"/>
      <c r="M1566" s="23"/>
      <c r="N1566" s="23"/>
      <c r="O1566" s="28"/>
      <c r="P1566" s="23"/>
      <c r="Q1566" s="29"/>
      <c r="R1566" s="23"/>
      <c r="S1566" s="30"/>
      <c r="T1566" s="30"/>
    </row>
    <row r="1567" spans="1:20" x14ac:dyDescent="0.2">
      <c r="A1567" s="23"/>
      <c r="B1567" s="24"/>
      <c r="C1567" s="24"/>
      <c r="D1567" s="25"/>
      <c r="E1567" s="26"/>
      <c r="F1567" s="27"/>
      <c r="G1567" s="23"/>
      <c r="H1567" s="23"/>
      <c r="I1567" s="23"/>
      <c r="J1567" s="23"/>
      <c r="K1567" s="23"/>
      <c r="L1567" s="23"/>
      <c r="M1567" s="23"/>
      <c r="N1567" s="23"/>
      <c r="O1567" s="28"/>
      <c r="P1567" s="23"/>
      <c r="Q1567" s="29"/>
      <c r="R1567" s="23"/>
      <c r="S1567" s="30"/>
      <c r="T1567" s="30"/>
    </row>
    <row r="1568" spans="1:20" x14ac:dyDescent="0.2">
      <c r="A1568" s="23"/>
      <c r="B1568" s="24"/>
      <c r="C1568" s="24"/>
      <c r="D1568" s="25"/>
      <c r="E1568" s="26"/>
      <c r="F1568" s="27"/>
      <c r="G1568" s="23"/>
      <c r="H1568" s="23"/>
      <c r="I1568" s="23"/>
      <c r="J1568" s="23"/>
      <c r="K1568" s="23"/>
      <c r="L1568" s="23"/>
      <c r="M1568" s="23"/>
      <c r="N1568" s="23"/>
      <c r="O1568" s="28"/>
      <c r="P1568" s="23"/>
      <c r="Q1568" s="29"/>
      <c r="R1568" s="23"/>
      <c r="S1568" s="30"/>
      <c r="T1568" s="30"/>
    </row>
    <row r="1569" spans="1:20" x14ac:dyDescent="0.2">
      <c r="A1569" s="23"/>
      <c r="B1569" s="24"/>
      <c r="C1569" s="24"/>
      <c r="D1569" s="25"/>
      <c r="E1569" s="26"/>
      <c r="F1569" s="27"/>
      <c r="G1569" s="23"/>
      <c r="H1569" s="23"/>
      <c r="I1569" s="23"/>
      <c r="J1569" s="23"/>
      <c r="K1569" s="23"/>
      <c r="L1569" s="23"/>
      <c r="M1569" s="23"/>
      <c r="N1569" s="23"/>
      <c r="O1569" s="28"/>
      <c r="P1569" s="23"/>
      <c r="Q1569" s="29"/>
      <c r="R1569" s="23"/>
      <c r="S1569" s="30"/>
      <c r="T1569" s="30"/>
    </row>
    <row r="1570" spans="1:20" x14ac:dyDescent="0.2">
      <c r="A1570" s="23"/>
      <c r="B1570" s="24"/>
      <c r="C1570" s="24"/>
      <c r="D1570" s="25"/>
      <c r="E1570" s="26"/>
      <c r="F1570" s="27"/>
      <c r="G1570" s="23"/>
      <c r="H1570" s="23"/>
      <c r="I1570" s="23"/>
      <c r="J1570" s="23"/>
      <c r="K1570" s="23"/>
      <c r="L1570" s="23"/>
      <c r="M1570" s="23"/>
      <c r="N1570" s="23"/>
      <c r="O1570" s="28"/>
      <c r="P1570" s="23"/>
      <c r="Q1570" s="29"/>
      <c r="R1570" s="23"/>
      <c r="S1570" s="30"/>
      <c r="T1570" s="30"/>
    </row>
    <row r="1571" spans="1:20" x14ac:dyDescent="0.2">
      <c r="A1571" s="23"/>
      <c r="B1571" s="24"/>
      <c r="C1571" s="24"/>
      <c r="D1571" s="25"/>
      <c r="E1571" s="26"/>
      <c r="F1571" s="27"/>
      <c r="G1571" s="23"/>
      <c r="H1571" s="23"/>
      <c r="I1571" s="23"/>
      <c r="J1571" s="23"/>
      <c r="K1571" s="23"/>
      <c r="L1571" s="23"/>
      <c r="M1571" s="23"/>
      <c r="N1571" s="23"/>
      <c r="O1571" s="28"/>
      <c r="P1571" s="23"/>
      <c r="Q1571" s="29"/>
      <c r="R1571" s="23"/>
      <c r="S1571" s="30"/>
      <c r="T1571" s="30"/>
    </row>
    <row r="1572" spans="1:20" x14ac:dyDescent="0.2">
      <c r="A1572" s="23"/>
      <c r="B1572" s="24"/>
      <c r="C1572" s="24"/>
      <c r="D1572" s="25"/>
      <c r="E1572" s="26"/>
      <c r="F1572" s="27"/>
      <c r="G1572" s="23"/>
      <c r="H1572" s="23"/>
      <c r="I1572" s="23"/>
      <c r="J1572" s="23"/>
      <c r="K1572" s="23"/>
      <c r="L1572" s="23"/>
      <c r="M1572" s="23"/>
      <c r="N1572" s="23"/>
      <c r="O1572" s="28"/>
      <c r="P1572" s="23"/>
      <c r="Q1572" s="29"/>
      <c r="R1572" s="23"/>
      <c r="S1572" s="30"/>
      <c r="T1572" s="30"/>
    </row>
    <row r="1573" spans="1:20" x14ac:dyDescent="0.2">
      <c r="A1573" s="23"/>
      <c r="B1573" s="24"/>
      <c r="C1573" s="24"/>
      <c r="D1573" s="25"/>
      <c r="E1573" s="26"/>
      <c r="F1573" s="27"/>
      <c r="G1573" s="23"/>
      <c r="H1573" s="23"/>
      <c r="I1573" s="23"/>
      <c r="J1573" s="23"/>
      <c r="K1573" s="23"/>
      <c r="L1573" s="23"/>
      <c r="M1573" s="23"/>
      <c r="N1573" s="23"/>
      <c r="O1573" s="28"/>
      <c r="P1573" s="23"/>
      <c r="Q1573" s="29"/>
      <c r="R1573" s="23"/>
      <c r="S1573" s="30"/>
      <c r="T1573" s="30"/>
    </row>
    <row r="1574" spans="1:20" x14ac:dyDescent="0.2">
      <c r="A1574" s="23"/>
      <c r="B1574" s="24"/>
      <c r="C1574" s="24"/>
      <c r="D1574" s="25"/>
      <c r="E1574" s="26"/>
      <c r="F1574" s="27"/>
      <c r="G1574" s="23"/>
      <c r="H1574" s="23"/>
      <c r="I1574" s="23"/>
      <c r="J1574" s="23"/>
      <c r="K1574" s="23"/>
      <c r="L1574" s="23"/>
      <c r="M1574" s="23"/>
      <c r="N1574" s="23"/>
      <c r="O1574" s="28"/>
      <c r="P1574" s="23"/>
      <c r="Q1574" s="29"/>
      <c r="R1574" s="23"/>
      <c r="S1574" s="30"/>
      <c r="T1574" s="30"/>
    </row>
    <row r="1575" spans="1:20" x14ac:dyDescent="0.2">
      <c r="A1575" s="23"/>
      <c r="B1575" s="24"/>
      <c r="C1575" s="24"/>
      <c r="D1575" s="25"/>
      <c r="E1575" s="26"/>
      <c r="F1575" s="27"/>
      <c r="G1575" s="23"/>
      <c r="H1575" s="23"/>
      <c r="I1575" s="23"/>
      <c r="J1575" s="23"/>
      <c r="K1575" s="23"/>
      <c r="L1575" s="23"/>
      <c r="M1575" s="23"/>
      <c r="N1575" s="23"/>
      <c r="O1575" s="28"/>
      <c r="P1575" s="23"/>
      <c r="Q1575" s="29"/>
      <c r="R1575" s="23"/>
      <c r="S1575" s="30"/>
      <c r="T1575" s="30"/>
    </row>
    <row r="1576" spans="1:20" x14ac:dyDescent="0.2">
      <c r="A1576" s="23"/>
      <c r="B1576" s="24"/>
      <c r="C1576" s="24"/>
      <c r="D1576" s="25"/>
      <c r="E1576" s="26"/>
      <c r="F1576" s="27"/>
      <c r="G1576" s="23"/>
      <c r="H1576" s="23"/>
      <c r="I1576" s="23"/>
      <c r="J1576" s="23"/>
      <c r="K1576" s="23"/>
      <c r="L1576" s="23"/>
      <c r="M1576" s="23"/>
      <c r="N1576" s="23"/>
      <c r="O1576" s="28"/>
      <c r="P1576" s="23"/>
      <c r="Q1576" s="29"/>
      <c r="R1576" s="23"/>
      <c r="S1576" s="30"/>
      <c r="T1576" s="30"/>
    </row>
    <row r="1577" spans="1:20" x14ac:dyDescent="0.2">
      <c r="A1577" s="23"/>
      <c r="B1577" s="24"/>
      <c r="C1577" s="24"/>
      <c r="D1577" s="25"/>
      <c r="E1577" s="26"/>
      <c r="F1577" s="27"/>
      <c r="G1577" s="23"/>
      <c r="H1577" s="23"/>
      <c r="I1577" s="23"/>
      <c r="J1577" s="23"/>
      <c r="K1577" s="23"/>
      <c r="L1577" s="23"/>
      <c r="M1577" s="23"/>
      <c r="N1577" s="23"/>
      <c r="O1577" s="28"/>
      <c r="P1577" s="23"/>
      <c r="Q1577" s="29"/>
      <c r="R1577" s="23"/>
      <c r="S1577" s="30"/>
      <c r="T1577" s="30"/>
    </row>
    <row r="1578" spans="1:20" x14ac:dyDescent="0.2">
      <c r="A1578" s="23"/>
      <c r="B1578" s="24"/>
      <c r="C1578" s="24"/>
      <c r="D1578" s="25"/>
      <c r="E1578" s="26"/>
      <c r="F1578" s="27"/>
      <c r="G1578" s="23"/>
      <c r="H1578" s="23"/>
      <c r="I1578" s="23"/>
      <c r="J1578" s="23"/>
      <c r="K1578" s="23"/>
      <c r="L1578" s="23"/>
      <c r="M1578" s="23"/>
      <c r="N1578" s="23"/>
      <c r="O1578" s="28"/>
      <c r="P1578" s="23"/>
      <c r="Q1578" s="29"/>
      <c r="R1578" s="23"/>
      <c r="S1578" s="30"/>
      <c r="T1578" s="30"/>
    </row>
    <row r="1579" spans="1:20" x14ac:dyDescent="0.2">
      <c r="A1579" s="23"/>
      <c r="B1579" s="24"/>
      <c r="C1579" s="24"/>
      <c r="D1579" s="25"/>
      <c r="E1579" s="26"/>
      <c r="F1579" s="27"/>
      <c r="G1579" s="23"/>
      <c r="H1579" s="23"/>
      <c r="I1579" s="23"/>
      <c r="J1579" s="23"/>
      <c r="K1579" s="23"/>
      <c r="L1579" s="23"/>
      <c r="M1579" s="23"/>
      <c r="N1579" s="23"/>
      <c r="O1579" s="28"/>
      <c r="P1579" s="23"/>
      <c r="Q1579" s="29"/>
      <c r="R1579" s="23"/>
      <c r="S1579" s="30"/>
      <c r="T1579" s="30"/>
    </row>
    <row r="1580" spans="1:20" x14ac:dyDescent="0.2">
      <c r="A1580" s="23"/>
      <c r="B1580" s="24"/>
      <c r="C1580" s="24"/>
      <c r="D1580" s="25"/>
      <c r="E1580" s="26"/>
      <c r="F1580" s="27"/>
      <c r="G1580" s="23"/>
      <c r="H1580" s="23"/>
      <c r="I1580" s="23"/>
      <c r="J1580" s="23"/>
      <c r="K1580" s="23"/>
      <c r="L1580" s="23"/>
      <c r="M1580" s="23"/>
      <c r="N1580" s="23"/>
      <c r="O1580" s="28"/>
      <c r="P1580" s="23"/>
      <c r="Q1580" s="29"/>
      <c r="R1580" s="23"/>
      <c r="S1580" s="30"/>
      <c r="T1580" s="30"/>
    </row>
    <row r="1581" spans="1:20" x14ac:dyDescent="0.2">
      <c r="A1581" s="23"/>
      <c r="B1581" s="24"/>
      <c r="C1581" s="24"/>
      <c r="D1581" s="25"/>
      <c r="E1581" s="26"/>
      <c r="F1581" s="27"/>
      <c r="G1581" s="23"/>
      <c r="H1581" s="23"/>
      <c r="I1581" s="23"/>
      <c r="J1581" s="23"/>
      <c r="K1581" s="23"/>
      <c r="L1581" s="23"/>
      <c r="M1581" s="23"/>
      <c r="N1581" s="23"/>
      <c r="O1581" s="28"/>
      <c r="P1581" s="23"/>
      <c r="Q1581" s="29"/>
      <c r="R1581" s="23"/>
      <c r="S1581" s="30"/>
      <c r="T1581" s="30"/>
    </row>
    <row r="1582" spans="1:20" x14ac:dyDescent="0.2">
      <c r="A1582" s="23"/>
      <c r="B1582" s="24"/>
      <c r="C1582" s="24"/>
      <c r="D1582" s="25"/>
      <c r="E1582" s="26"/>
      <c r="F1582" s="27"/>
      <c r="G1582" s="23"/>
      <c r="H1582" s="23"/>
      <c r="I1582" s="23"/>
      <c r="J1582" s="23"/>
      <c r="K1582" s="23"/>
      <c r="L1582" s="23"/>
      <c r="M1582" s="23"/>
      <c r="N1582" s="23"/>
      <c r="O1582" s="28"/>
      <c r="P1582" s="23"/>
      <c r="Q1582" s="29"/>
      <c r="R1582" s="23"/>
      <c r="S1582" s="30"/>
      <c r="T1582" s="30"/>
    </row>
    <row r="1583" spans="1:20" x14ac:dyDescent="0.2">
      <c r="A1583" s="23"/>
      <c r="B1583" s="24"/>
      <c r="C1583" s="24"/>
      <c r="D1583" s="25"/>
      <c r="E1583" s="26"/>
      <c r="F1583" s="27"/>
      <c r="G1583" s="23"/>
      <c r="H1583" s="23"/>
      <c r="I1583" s="23"/>
      <c r="J1583" s="23"/>
      <c r="K1583" s="23"/>
      <c r="L1583" s="23"/>
      <c r="M1583" s="23"/>
      <c r="N1583" s="23"/>
      <c r="O1583" s="28"/>
      <c r="P1583" s="23"/>
      <c r="Q1583" s="29"/>
      <c r="R1583" s="23"/>
      <c r="S1583" s="30"/>
      <c r="T1583" s="30"/>
    </row>
    <row r="1584" spans="1:20" x14ac:dyDescent="0.2">
      <c r="A1584" s="23"/>
      <c r="B1584" s="24"/>
      <c r="C1584" s="24"/>
      <c r="D1584" s="25"/>
      <c r="E1584" s="26"/>
      <c r="F1584" s="27"/>
      <c r="G1584" s="23"/>
      <c r="H1584" s="23"/>
      <c r="I1584" s="23"/>
      <c r="J1584" s="23"/>
      <c r="K1584" s="23"/>
      <c r="L1584" s="23"/>
      <c r="M1584" s="23"/>
      <c r="N1584" s="23"/>
      <c r="O1584" s="28"/>
      <c r="P1584" s="23"/>
      <c r="Q1584" s="29"/>
      <c r="R1584" s="23"/>
      <c r="S1584" s="30"/>
      <c r="T1584" s="30"/>
    </row>
    <row r="1585" spans="1:20" x14ac:dyDescent="0.2">
      <c r="A1585" s="23"/>
      <c r="B1585" s="24"/>
      <c r="C1585" s="24"/>
      <c r="D1585" s="25"/>
      <c r="E1585" s="26"/>
      <c r="F1585" s="27"/>
      <c r="G1585" s="23"/>
      <c r="H1585" s="23"/>
      <c r="I1585" s="23"/>
      <c r="J1585" s="23"/>
      <c r="K1585" s="23"/>
      <c r="L1585" s="23"/>
      <c r="M1585" s="23"/>
      <c r="N1585" s="23"/>
      <c r="O1585" s="28"/>
      <c r="P1585" s="23"/>
      <c r="Q1585" s="29"/>
      <c r="R1585" s="23"/>
      <c r="S1585" s="30"/>
      <c r="T1585" s="30"/>
    </row>
    <row r="1586" spans="1:20" x14ac:dyDescent="0.2">
      <c r="A1586" s="23"/>
      <c r="B1586" s="24"/>
      <c r="C1586" s="24"/>
      <c r="D1586" s="25"/>
      <c r="E1586" s="26"/>
      <c r="F1586" s="27"/>
      <c r="G1586" s="23"/>
      <c r="H1586" s="23"/>
      <c r="I1586" s="23"/>
      <c r="J1586" s="23"/>
      <c r="K1586" s="23"/>
      <c r="L1586" s="23"/>
      <c r="M1586" s="23"/>
      <c r="N1586" s="23"/>
      <c r="O1586" s="28"/>
      <c r="P1586" s="23"/>
      <c r="Q1586" s="29"/>
      <c r="R1586" s="23"/>
      <c r="S1586" s="30"/>
      <c r="T1586" s="30"/>
    </row>
    <row r="1587" spans="1:20" x14ac:dyDescent="0.2">
      <c r="A1587" s="23"/>
      <c r="B1587" s="24"/>
      <c r="C1587" s="24"/>
      <c r="D1587" s="25"/>
      <c r="E1587" s="26"/>
      <c r="F1587" s="27"/>
      <c r="G1587" s="23"/>
      <c r="H1587" s="23"/>
      <c r="I1587" s="23"/>
      <c r="J1587" s="23"/>
      <c r="K1587" s="23"/>
      <c r="L1587" s="23"/>
      <c r="M1587" s="23"/>
      <c r="N1587" s="23"/>
      <c r="O1587" s="28"/>
      <c r="P1587" s="23"/>
      <c r="Q1587" s="29"/>
      <c r="R1587" s="23"/>
      <c r="S1587" s="30"/>
      <c r="T1587" s="30"/>
    </row>
    <row r="1588" spans="1:20" x14ac:dyDescent="0.2">
      <c r="A1588" s="23"/>
      <c r="B1588" s="24"/>
      <c r="C1588" s="24"/>
      <c r="D1588" s="25"/>
      <c r="E1588" s="26"/>
      <c r="F1588" s="27"/>
      <c r="G1588" s="23"/>
      <c r="H1588" s="23"/>
      <c r="I1588" s="23"/>
      <c r="J1588" s="23"/>
      <c r="K1588" s="23"/>
      <c r="L1588" s="23"/>
      <c r="M1588" s="23"/>
      <c r="N1588" s="23"/>
      <c r="O1588" s="28"/>
      <c r="P1588" s="23"/>
      <c r="Q1588" s="29"/>
      <c r="R1588" s="23"/>
      <c r="S1588" s="30"/>
      <c r="T1588" s="30"/>
    </row>
    <row r="1589" spans="1:20" x14ac:dyDescent="0.2">
      <c r="A1589" s="23"/>
      <c r="B1589" s="24"/>
      <c r="C1589" s="24"/>
      <c r="D1589" s="25"/>
      <c r="E1589" s="26"/>
      <c r="F1589" s="27"/>
      <c r="G1589" s="23"/>
      <c r="H1589" s="23"/>
      <c r="I1589" s="23"/>
      <c r="J1589" s="23"/>
      <c r="K1589" s="23"/>
      <c r="L1589" s="23"/>
      <c r="M1589" s="23"/>
      <c r="N1589" s="23"/>
      <c r="O1589" s="28"/>
      <c r="P1589" s="23"/>
      <c r="Q1589" s="29"/>
      <c r="R1589" s="23"/>
      <c r="S1589" s="30"/>
      <c r="T1589" s="30"/>
    </row>
    <row r="1590" spans="1:20" x14ac:dyDescent="0.2">
      <c r="A1590" s="23"/>
      <c r="B1590" s="24"/>
      <c r="C1590" s="24"/>
      <c r="D1590" s="25"/>
      <c r="E1590" s="26"/>
      <c r="F1590" s="27"/>
      <c r="G1590" s="23"/>
      <c r="H1590" s="23"/>
      <c r="I1590" s="23"/>
      <c r="J1590" s="23"/>
      <c r="K1590" s="23"/>
      <c r="L1590" s="23"/>
      <c r="M1590" s="23"/>
      <c r="N1590" s="23"/>
      <c r="O1590" s="28"/>
      <c r="P1590" s="23"/>
      <c r="Q1590" s="29"/>
      <c r="R1590" s="23"/>
      <c r="S1590" s="30"/>
      <c r="T1590" s="30"/>
    </row>
    <row r="1591" spans="1:20" x14ac:dyDescent="0.2">
      <c r="A1591" s="23"/>
      <c r="B1591" s="24"/>
      <c r="C1591" s="24"/>
      <c r="D1591" s="25"/>
      <c r="E1591" s="26"/>
      <c r="F1591" s="27"/>
      <c r="G1591" s="23"/>
      <c r="H1591" s="23"/>
      <c r="I1591" s="23"/>
      <c r="J1591" s="23"/>
      <c r="K1591" s="23"/>
      <c r="L1591" s="23"/>
      <c r="M1591" s="23"/>
      <c r="N1591" s="23"/>
      <c r="O1591" s="28"/>
      <c r="P1591" s="23"/>
      <c r="Q1591" s="29"/>
      <c r="R1591" s="23"/>
      <c r="S1591" s="30"/>
      <c r="T1591" s="30"/>
    </row>
    <row r="1592" spans="1:20" x14ac:dyDescent="0.2">
      <c r="A1592" s="23"/>
      <c r="B1592" s="24"/>
      <c r="C1592" s="24"/>
      <c r="D1592" s="25"/>
      <c r="E1592" s="26"/>
      <c r="F1592" s="27"/>
      <c r="G1592" s="23"/>
      <c r="H1592" s="23"/>
      <c r="I1592" s="23"/>
      <c r="J1592" s="23"/>
      <c r="K1592" s="23"/>
      <c r="L1592" s="23"/>
      <c r="M1592" s="23"/>
      <c r="N1592" s="23"/>
      <c r="O1592" s="28"/>
      <c r="P1592" s="23"/>
      <c r="Q1592" s="29"/>
      <c r="R1592" s="23"/>
      <c r="S1592" s="30"/>
      <c r="T1592" s="30"/>
    </row>
    <row r="1593" spans="1:20" x14ac:dyDescent="0.2">
      <c r="A1593" s="23"/>
      <c r="B1593" s="24"/>
      <c r="C1593" s="24"/>
      <c r="D1593" s="25"/>
      <c r="E1593" s="26"/>
      <c r="F1593" s="27"/>
      <c r="G1593" s="23"/>
      <c r="H1593" s="23"/>
      <c r="I1593" s="23"/>
      <c r="J1593" s="23"/>
      <c r="K1593" s="23"/>
      <c r="L1593" s="23"/>
      <c r="M1593" s="23"/>
      <c r="N1593" s="23"/>
      <c r="O1593" s="28"/>
      <c r="P1593" s="23"/>
      <c r="Q1593" s="29"/>
      <c r="R1593" s="23"/>
      <c r="S1593" s="30"/>
      <c r="T1593" s="30"/>
    </row>
    <row r="1594" spans="1:20" x14ac:dyDescent="0.2">
      <c r="A1594" s="23"/>
      <c r="B1594" s="24"/>
      <c r="C1594" s="24"/>
      <c r="D1594" s="25"/>
      <c r="E1594" s="26"/>
      <c r="F1594" s="27"/>
      <c r="G1594" s="23"/>
      <c r="H1594" s="23"/>
      <c r="I1594" s="23"/>
      <c r="J1594" s="23"/>
      <c r="K1594" s="23"/>
      <c r="L1594" s="23"/>
      <c r="M1594" s="23"/>
      <c r="N1594" s="23"/>
      <c r="O1594" s="28"/>
      <c r="P1594" s="23"/>
      <c r="Q1594" s="29"/>
      <c r="R1594" s="23"/>
      <c r="S1594" s="30"/>
      <c r="T1594" s="30"/>
    </row>
    <row r="1595" spans="1:20" x14ac:dyDescent="0.2">
      <c r="A1595" s="23"/>
      <c r="B1595" s="24"/>
      <c r="C1595" s="24"/>
      <c r="D1595" s="25"/>
      <c r="E1595" s="26"/>
      <c r="F1595" s="27"/>
      <c r="G1595" s="23"/>
      <c r="H1595" s="23"/>
      <c r="I1595" s="23"/>
      <c r="J1595" s="23"/>
      <c r="K1595" s="23"/>
      <c r="L1595" s="23"/>
      <c r="M1595" s="23"/>
      <c r="N1595" s="23"/>
      <c r="O1595" s="28"/>
      <c r="P1595" s="23"/>
      <c r="Q1595" s="29"/>
      <c r="R1595" s="23"/>
      <c r="S1595" s="30"/>
      <c r="T1595" s="30"/>
    </row>
    <row r="1596" spans="1:20" x14ac:dyDescent="0.2">
      <c r="A1596" s="23"/>
      <c r="B1596" s="24"/>
      <c r="C1596" s="24"/>
      <c r="D1596" s="25"/>
      <c r="E1596" s="26"/>
      <c r="F1596" s="27"/>
      <c r="G1596" s="23"/>
      <c r="H1596" s="23"/>
      <c r="I1596" s="23"/>
      <c r="J1596" s="23"/>
      <c r="K1596" s="23"/>
      <c r="L1596" s="23"/>
      <c r="M1596" s="23"/>
      <c r="N1596" s="23"/>
      <c r="O1596" s="28"/>
      <c r="P1596" s="23"/>
      <c r="Q1596" s="29"/>
      <c r="R1596" s="23"/>
      <c r="S1596" s="30"/>
      <c r="T1596" s="30"/>
    </row>
    <row r="1597" spans="1:20" x14ac:dyDescent="0.2">
      <c r="A1597" s="23"/>
      <c r="B1597" s="24"/>
      <c r="C1597" s="24"/>
      <c r="D1597" s="25"/>
      <c r="E1597" s="26"/>
      <c r="F1597" s="27"/>
      <c r="G1597" s="23"/>
      <c r="H1597" s="23"/>
      <c r="I1597" s="23"/>
      <c r="J1597" s="23"/>
      <c r="K1597" s="23"/>
      <c r="L1597" s="23"/>
      <c r="M1597" s="23"/>
      <c r="N1597" s="23"/>
      <c r="O1597" s="28"/>
      <c r="P1597" s="23"/>
      <c r="Q1597" s="29"/>
      <c r="R1597" s="23"/>
      <c r="S1597" s="30"/>
      <c r="T1597" s="30"/>
    </row>
    <row r="1598" spans="1:20" x14ac:dyDescent="0.2">
      <c r="A1598" s="23"/>
      <c r="B1598" s="24"/>
      <c r="C1598" s="24"/>
      <c r="D1598" s="25"/>
      <c r="E1598" s="26"/>
      <c r="F1598" s="27"/>
      <c r="G1598" s="23"/>
      <c r="H1598" s="23"/>
      <c r="I1598" s="23"/>
      <c r="J1598" s="23"/>
      <c r="K1598" s="23"/>
      <c r="L1598" s="23"/>
      <c r="M1598" s="23"/>
      <c r="N1598" s="23"/>
      <c r="O1598" s="28"/>
      <c r="P1598" s="23"/>
      <c r="Q1598" s="29"/>
      <c r="R1598" s="23"/>
      <c r="S1598" s="30"/>
      <c r="T1598" s="30"/>
    </row>
    <row r="1599" spans="1:20" x14ac:dyDescent="0.2">
      <c r="A1599" s="23"/>
      <c r="B1599" s="24"/>
      <c r="C1599" s="24"/>
      <c r="D1599" s="25"/>
      <c r="E1599" s="26"/>
      <c r="F1599" s="27"/>
      <c r="G1599" s="23"/>
      <c r="H1599" s="23"/>
      <c r="I1599" s="23"/>
      <c r="J1599" s="23"/>
      <c r="K1599" s="23"/>
      <c r="L1599" s="23"/>
      <c r="M1599" s="23"/>
      <c r="N1599" s="23"/>
      <c r="O1599" s="28"/>
      <c r="P1599" s="23"/>
      <c r="Q1599" s="29"/>
      <c r="R1599" s="23"/>
      <c r="S1599" s="30"/>
      <c r="T1599" s="30"/>
    </row>
    <row r="1600" spans="1:20" x14ac:dyDescent="0.2">
      <c r="A1600" s="23"/>
      <c r="B1600" s="24"/>
      <c r="C1600" s="24"/>
      <c r="D1600" s="25"/>
      <c r="E1600" s="26"/>
      <c r="F1600" s="27"/>
      <c r="G1600" s="23"/>
      <c r="H1600" s="23"/>
      <c r="I1600" s="23"/>
      <c r="J1600" s="23"/>
      <c r="K1600" s="23"/>
      <c r="L1600" s="23"/>
      <c r="M1600" s="23"/>
      <c r="N1600" s="23"/>
      <c r="O1600" s="28"/>
      <c r="P1600" s="23"/>
      <c r="Q1600" s="29"/>
      <c r="R1600" s="23"/>
      <c r="S1600" s="30"/>
      <c r="T1600" s="30"/>
    </row>
    <row r="1601" spans="1:20" x14ac:dyDescent="0.2">
      <c r="A1601" s="23"/>
      <c r="B1601" s="24"/>
      <c r="C1601" s="24"/>
      <c r="D1601" s="25"/>
      <c r="E1601" s="26"/>
      <c r="F1601" s="27"/>
      <c r="G1601" s="23"/>
      <c r="H1601" s="23"/>
      <c r="I1601" s="23"/>
      <c r="J1601" s="23"/>
      <c r="K1601" s="23"/>
      <c r="L1601" s="23"/>
      <c r="M1601" s="23"/>
      <c r="N1601" s="23"/>
      <c r="O1601" s="28"/>
      <c r="P1601" s="23"/>
      <c r="Q1601" s="29"/>
      <c r="R1601" s="23"/>
      <c r="S1601" s="30"/>
      <c r="T1601" s="30"/>
    </row>
    <row r="1602" spans="1:20" x14ac:dyDescent="0.2">
      <c r="A1602" s="23"/>
      <c r="B1602" s="24"/>
      <c r="C1602" s="24"/>
      <c r="D1602" s="25"/>
      <c r="E1602" s="26"/>
      <c r="F1602" s="27"/>
      <c r="G1602" s="23"/>
      <c r="H1602" s="23"/>
      <c r="I1602" s="23"/>
      <c r="J1602" s="23"/>
      <c r="K1602" s="23"/>
      <c r="L1602" s="23"/>
      <c r="M1602" s="23"/>
      <c r="N1602" s="23"/>
      <c r="O1602" s="28"/>
      <c r="P1602" s="23"/>
      <c r="Q1602" s="29"/>
      <c r="R1602" s="23"/>
      <c r="S1602" s="30"/>
      <c r="T1602" s="30"/>
    </row>
    <row r="1603" spans="1:20" x14ac:dyDescent="0.2">
      <c r="A1603" s="23"/>
      <c r="B1603" s="24"/>
      <c r="C1603" s="24"/>
      <c r="D1603" s="25"/>
      <c r="E1603" s="26"/>
      <c r="F1603" s="27"/>
      <c r="G1603" s="23"/>
      <c r="H1603" s="23"/>
      <c r="I1603" s="23"/>
      <c r="J1603" s="23"/>
      <c r="K1603" s="23"/>
      <c r="L1603" s="23"/>
      <c r="M1603" s="23"/>
      <c r="N1603" s="23"/>
      <c r="O1603" s="28"/>
      <c r="P1603" s="23"/>
      <c r="Q1603" s="29"/>
      <c r="R1603" s="23"/>
      <c r="S1603" s="30"/>
      <c r="T1603" s="30"/>
    </row>
    <row r="1604" spans="1:20" x14ac:dyDescent="0.2">
      <c r="A1604" s="23"/>
      <c r="B1604" s="24"/>
      <c r="C1604" s="24"/>
      <c r="D1604" s="25"/>
      <c r="E1604" s="26"/>
      <c r="F1604" s="27"/>
      <c r="G1604" s="23"/>
      <c r="H1604" s="23"/>
      <c r="I1604" s="23"/>
      <c r="J1604" s="23"/>
      <c r="K1604" s="23"/>
      <c r="L1604" s="23"/>
      <c r="M1604" s="23"/>
      <c r="N1604" s="23"/>
      <c r="O1604" s="28"/>
      <c r="P1604" s="23"/>
      <c r="Q1604" s="29"/>
      <c r="R1604" s="23"/>
      <c r="S1604" s="30"/>
      <c r="T1604" s="30"/>
    </row>
    <row r="1605" spans="1:20" x14ac:dyDescent="0.2">
      <c r="A1605" s="23"/>
      <c r="B1605" s="24"/>
      <c r="C1605" s="24"/>
      <c r="D1605" s="25"/>
      <c r="E1605" s="26"/>
      <c r="F1605" s="27"/>
      <c r="G1605" s="23"/>
      <c r="H1605" s="23"/>
      <c r="I1605" s="23"/>
      <c r="J1605" s="23"/>
      <c r="K1605" s="23"/>
      <c r="L1605" s="23"/>
      <c r="M1605" s="23"/>
      <c r="N1605" s="23"/>
      <c r="O1605" s="28"/>
      <c r="P1605" s="23"/>
      <c r="Q1605" s="29"/>
      <c r="R1605" s="23"/>
      <c r="S1605" s="30"/>
      <c r="T1605" s="30"/>
    </row>
    <row r="1606" spans="1:20" x14ac:dyDescent="0.2">
      <c r="A1606" s="23"/>
      <c r="B1606" s="24"/>
      <c r="C1606" s="24"/>
      <c r="D1606" s="25"/>
      <c r="E1606" s="26"/>
      <c r="F1606" s="27"/>
      <c r="G1606" s="23"/>
      <c r="H1606" s="23"/>
      <c r="I1606" s="23"/>
      <c r="J1606" s="23"/>
      <c r="K1606" s="23"/>
      <c r="L1606" s="23"/>
      <c r="M1606" s="23"/>
      <c r="N1606" s="23"/>
      <c r="O1606" s="28"/>
      <c r="P1606" s="23"/>
      <c r="Q1606" s="29"/>
      <c r="R1606" s="23"/>
      <c r="S1606" s="30"/>
      <c r="T1606" s="30"/>
    </row>
    <row r="1607" spans="1:20" x14ac:dyDescent="0.2">
      <c r="A1607" s="23"/>
      <c r="B1607" s="24"/>
      <c r="C1607" s="24"/>
      <c r="D1607" s="25"/>
      <c r="E1607" s="26"/>
      <c r="F1607" s="27"/>
      <c r="G1607" s="23"/>
      <c r="H1607" s="23"/>
      <c r="I1607" s="23"/>
      <c r="J1607" s="23"/>
      <c r="K1607" s="23"/>
      <c r="L1607" s="23"/>
      <c r="M1607" s="23"/>
      <c r="N1607" s="23"/>
      <c r="O1607" s="28"/>
      <c r="P1607" s="23"/>
      <c r="Q1607" s="29"/>
      <c r="R1607" s="23"/>
      <c r="S1607" s="30"/>
      <c r="T1607" s="30"/>
    </row>
    <row r="1608" spans="1:20" x14ac:dyDescent="0.2">
      <c r="A1608" s="23"/>
      <c r="B1608" s="24"/>
      <c r="C1608" s="24"/>
      <c r="D1608" s="25"/>
      <c r="E1608" s="26"/>
      <c r="F1608" s="27"/>
      <c r="G1608" s="23"/>
      <c r="H1608" s="23"/>
      <c r="I1608" s="23"/>
      <c r="J1608" s="23"/>
      <c r="K1608" s="23"/>
      <c r="L1608" s="23"/>
      <c r="M1608" s="23"/>
      <c r="N1608" s="23"/>
      <c r="O1608" s="28"/>
      <c r="P1608" s="23"/>
      <c r="Q1608" s="29"/>
      <c r="R1608" s="23"/>
      <c r="S1608" s="30"/>
      <c r="T1608" s="30"/>
    </row>
    <row r="1609" spans="1:20" x14ac:dyDescent="0.2">
      <c r="A1609" s="23"/>
      <c r="B1609" s="24"/>
      <c r="C1609" s="24"/>
      <c r="D1609" s="25"/>
      <c r="E1609" s="26"/>
      <c r="F1609" s="27"/>
      <c r="G1609" s="23"/>
      <c r="H1609" s="23"/>
      <c r="I1609" s="23"/>
      <c r="J1609" s="23"/>
      <c r="K1609" s="23"/>
      <c r="L1609" s="23"/>
      <c r="M1609" s="23"/>
      <c r="N1609" s="23"/>
      <c r="O1609" s="28"/>
      <c r="P1609" s="23"/>
      <c r="Q1609" s="29"/>
      <c r="R1609" s="23"/>
      <c r="S1609" s="30"/>
      <c r="T1609" s="30"/>
    </row>
    <row r="1610" spans="1:20" x14ac:dyDescent="0.2">
      <c r="A1610" s="23"/>
      <c r="B1610" s="24"/>
      <c r="C1610" s="24"/>
      <c r="D1610" s="25"/>
      <c r="E1610" s="26"/>
      <c r="F1610" s="27"/>
      <c r="G1610" s="23"/>
      <c r="H1610" s="23"/>
      <c r="I1610" s="23"/>
      <c r="J1610" s="23"/>
      <c r="K1610" s="23"/>
      <c r="L1610" s="23"/>
      <c r="M1610" s="23"/>
      <c r="N1610" s="23"/>
      <c r="O1610" s="28"/>
      <c r="P1610" s="23"/>
      <c r="Q1610" s="29"/>
      <c r="R1610" s="23"/>
      <c r="S1610" s="30"/>
      <c r="T1610" s="30"/>
    </row>
    <row r="1611" spans="1:20" x14ac:dyDescent="0.2">
      <c r="A1611" s="23"/>
      <c r="B1611" s="24"/>
      <c r="C1611" s="24"/>
      <c r="D1611" s="25"/>
      <c r="E1611" s="26"/>
      <c r="F1611" s="27"/>
      <c r="G1611" s="23"/>
      <c r="H1611" s="23"/>
      <c r="I1611" s="23"/>
      <c r="J1611" s="23"/>
      <c r="K1611" s="23"/>
      <c r="L1611" s="23"/>
      <c r="M1611" s="23"/>
      <c r="N1611" s="23"/>
      <c r="O1611" s="28"/>
      <c r="P1611" s="23"/>
      <c r="Q1611" s="29"/>
      <c r="R1611" s="23"/>
      <c r="S1611" s="30"/>
      <c r="T1611" s="30"/>
    </row>
    <row r="1612" spans="1:20" x14ac:dyDescent="0.2">
      <c r="A1612" s="23"/>
      <c r="B1612" s="24"/>
      <c r="C1612" s="24"/>
      <c r="D1612" s="25"/>
      <c r="E1612" s="26"/>
      <c r="F1612" s="27"/>
      <c r="G1612" s="23"/>
      <c r="H1612" s="23"/>
      <c r="I1612" s="23"/>
      <c r="J1612" s="23"/>
      <c r="K1612" s="23"/>
      <c r="L1612" s="23"/>
      <c r="M1612" s="23"/>
      <c r="N1612" s="23"/>
      <c r="O1612" s="28"/>
      <c r="P1612" s="23"/>
      <c r="Q1612" s="29"/>
      <c r="R1612" s="23"/>
      <c r="S1612" s="30"/>
      <c r="T1612" s="30"/>
    </row>
    <row r="1613" spans="1:20" x14ac:dyDescent="0.2">
      <c r="A1613" s="23"/>
      <c r="B1613" s="24"/>
      <c r="C1613" s="24"/>
      <c r="D1613" s="25"/>
      <c r="E1613" s="26"/>
      <c r="F1613" s="27"/>
      <c r="G1613" s="23"/>
      <c r="H1613" s="23"/>
      <c r="I1613" s="23"/>
      <c r="J1613" s="23"/>
      <c r="K1613" s="23"/>
      <c r="L1613" s="23"/>
      <c r="M1613" s="23"/>
      <c r="N1613" s="23"/>
      <c r="O1613" s="28"/>
      <c r="P1613" s="23"/>
      <c r="Q1613" s="29"/>
      <c r="R1613" s="23"/>
      <c r="S1613" s="30"/>
      <c r="T1613" s="30"/>
    </row>
    <row r="1614" spans="1:20" x14ac:dyDescent="0.2">
      <c r="A1614" s="23"/>
      <c r="B1614" s="24"/>
      <c r="C1614" s="24"/>
      <c r="D1614" s="25"/>
      <c r="E1614" s="26"/>
      <c r="F1614" s="27"/>
      <c r="G1614" s="23"/>
      <c r="H1614" s="23"/>
      <c r="I1614" s="23"/>
      <c r="J1614" s="23"/>
      <c r="K1614" s="23"/>
      <c r="L1614" s="23"/>
      <c r="M1614" s="23"/>
      <c r="N1614" s="23"/>
      <c r="O1614" s="28"/>
      <c r="P1614" s="23"/>
      <c r="Q1614" s="29"/>
      <c r="R1614" s="23"/>
      <c r="S1614" s="30"/>
      <c r="T1614" s="30"/>
    </row>
    <row r="1615" spans="1:20" x14ac:dyDescent="0.2">
      <c r="A1615" s="23"/>
      <c r="B1615" s="24"/>
      <c r="C1615" s="24"/>
      <c r="D1615" s="25"/>
      <c r="E1615" s="26"/>
      <c r="F1615" s="27"/>
      <c r="G1615" s="23"/>
      <c r="H1615" s="23"/>
      <c r="I1615" s="23"/>
      <c r="J1615" s="23"/>
      <c r="K1615" s="23"/>
      <c r="L1615" s="23"/>
      <c r="M1615" s="23"/>
      <c r="N1615" s="23"/>
      <c r="O1615" s="28"/>
      <c r="P1615" s="23"/>
      <c r="Q1615" s="29"/>
      <c r="R1615" s="23"/>
      <c r="S1615" s="30"/>
      <c r="T1615" s="30"/>
    </row>
    <row r="1616" spans="1:20" x14ac:dyDescent="0.2">
      <c r="A1616" s="23"/>
      <c r="B1616" s="24"/>
      <c r="C1616" s="24"/>
      <c r="D1616" s="25"/>
      <c r="E1616" s="26"/>
      <c r="F1616" s="27"/>
      <c r="G1616" s="23"/>
      <c r="H1616" s="23"/>
      <c r="I1616" s="23"/>
      <c r="J1616" s="23"/>
      <c r="K1616" s="23"/>
      <c r="L1616" s="23"/>
      <c r="M1616" s="23"/>
      <c r="N1616" s="23"/>
      <c r="O1616" s="28"/>
      <c r="P1616" s="23"/>
      <c r="Q1616" s="29"/>
      <c r="R1616" s="23"/>
      <c r="S1616" s="30"/>
      <c r="T1616" s="30"/>
    </row>
    <row r="1617" spans="1:20" x14ac:dyDescent="0.2">
      <c r="A1617" s="23"/>
      <c r="B1617" s="24"/>
      <c r="C1617" s="24"/>
      <c r="D1617" s="25"/>
      <c r="E1617" s="26"/>
      <c r="F1617" s="27"/>
      <c r="G1617" s="23"/>
      <c r="H1617" s="23"/>
      <c r="I1617" s="23"/>
      <c r="J1617" s="23"/>
      <c r="K1617" s="23"/>
      <c r="L1617" s="23"/>
      <c r="M1617" s="23"/>
      <c r="N1617" s="23"/>
      <c r="O1617" s="28"/>
      <c r="P1617" s="23"/>
      <c r="Q1617" s="29"/>
      <c r="R1617" s="23"/>
      <c r="S1617" s="30"/>
      <c r="T1617" s="30"/>
    </row>
    <row r="1618" spans="1:20" x14ac:dyDescent="0.2">
      <c r="A1618" s="23"/>
      <c r="B1618" s="24"/>
      <c r="C1618" s="24"/>
      <c r="D1618" s="25"/>
      <c r="E1618" s="26"/>
      <c r="F1618" s="27"/>
      <c r="G1618" s="23"/>
      <c r="H1618" s="23"/>
      <c r="I1618" s="23"/>
      <c r="J1618" s="23"/>
      <c r="K1618" s="23"/>
      <c r="L1618" s="23"/>
      <c r="M1618" s="23"/>
      <c r="N1618" s="23"/>
      <c r="O1618" s="28"/>
      <c r="P1618" s="23"/>
      <c r="Q1618" s="29"/>
      <c r="R1618" s="23"/>
      <c r="S1618" s="30"/>
      <c r="T1618" s="30"/>
    </row>
    <row r="1619" spans="1:20" x14ac:dyDescent="0.2">
      <c r="A1619" s="23"/>
      <c r="B1619" s="24"/>
      <c r="C1619" s="24"/>
      <c r="D1619" s="25"/>
      <c r="E1619" s="26"/>
      <c r="F1619" s="27"/>
      <c r="G1619" s="23"/>
      <c r="H1619" s="23"/>
      <c r="I1619" s="23"/>
      <c r="J1619" s="23"/>
      <c r="K1619" s="23"/>
      <c r="L1619" s="23"/>
      <c r="M1619" s="23"/>
      <c r="N1619" s="23"/>
      <c r="O1619" s="28"/>
      <c r="P1619" s="23"/>
      <c r="Q1619" s="29"/>
      <c r="R1619" s="23"/>
      <c r="S1619" s="30"/>
      <c r="T1619" s="30"/>
    </row>
    <row r="1620" spans="1:20" x14ac:dyDescent="0.2">
      <c r="A1620" s="23"/>
      <c r="B1620" s="24"/>
      <c r="C1620" s="24"/>
      <c r="D1620" s="25"/>
      <c r="E1620" s="26"/>
      <c r="F1620" s="27"/>
      <c r="G1620" s="23"/>
      <c r="H1620" s="23"/>
      <c r="I1620" s="23"/>
      <c r="J1620" s="23"/>
      <c r="K1620" s="23"/>
      <c r="L1620" s="23"/>
      <c r="M1620" s="23"/>
      <c r="N1620" s="23"/>
      <c r="O1620" s="28"/>
      <c r="P1620" s="23"/>
      <c r="Q1620" s="29"/>
      <c r="R1620" s="23"/>
      <c r="S1620" s="30"/>
      <c r="T1620" s="30"/>
    </row>
    <row r="1621" spans="1:20" x14ac:dyDescent="0.2">
      <c r="A1621" s="23"/>
      <c r="B1621" s="24"/>
      <c r="C1621" s="24"/>
      <c r="D1621" s="25"/>
      <c r="E1621" s="26"/>
      <c r="F1621" s="27"/>
      <c r="G1621" s="23"/>
      <c r="H1621" s="23"/>
      <c r="I1621" s="23"/>
      <c r="J1621" s="23"/>
      <c r="K1621" s="23"/>
      <c r="L1621" s="23"/>
      <c r="M1621" s="23"/>
      <c r="N1621" s="23"/>
      <c r="O1621" s="28"/>
      <c r="P1621" s="23"/>
      <c r="Q1621" s="29"/>
      <c r="R1621" s="23"/>
      <c r="S1621" s="30"/>
      <c r="T1621" s="30"/>
    </row>
    <row r="1622" spans="1:20" x14ac:dyDescent="0.2">
      <c r="A1622" s="23"/>
      <c r="B1622" s="24"/>
      <c r="C1622" s="24"/>
      <c r="D1622" s="25"/>
      <c r="E1622" s="26"/>
      <c r="F1622" s="27"/>
      <c r="G1622" s="23"/>
      <c r="H1622" s="23"/>
      <c r="I1622" s="23"/>
      <c r="J1622" s="23"/>
      <c r="K1622" s="23"/>
      <c r="L1622" s="23"/>
      <c r="M1622" s="23"/>
      <c r="N1622" s="23"/>
      <c r="O1622" s="28"/>
      <c r="P1622" s="23"/>
      <c r="Q1622" s="29"/>
      <c r="R1622" s="23"/>
      <c r="S1622" s="30"/>
      <c r="T1622" s="30"/>
    </row>
    <row r="1623" spans="1:20" x14ac:dyDescent="0.2">
      <c r="A1623" s="23"/>
      <c r="B1623" s="24"/>
      <c r="C1623" s="24"/>
      <c r="D1623" s="25"/>
      <c r="E1623" s="26"/>
      <c r="F1623" s="27"/>
      <c r="G1623" s="23"/>
      <c r="H1623" s="23"/>
      <c r="I1623" s="23"/>
      <c r="J1623" s="23"/>
      <c r="K1623" s="23"/>
      <c r="L1623" s="23"/>
      <c r="M1623" s="23"/>
      <c r="N1623" s="23"/>
      <c r="O1623" s="28"/>
      <c r="P1623" s="23"/>
      <c r="Q1623" s="29"/>
      <c r="R1623" s="23"/>
      <c r="S1623" s="30"/>
      <c r="T1623" s="30"/>
    </row>
    <row r="1624" spans="1:20" x14ac:dyDescent="0.2">
      <c r="A1624" s="23"/>
      <c r="B1624" s="24"/>
      <c r="C1624" s="24"/>
      <c r="D1624" s="25"/>
      <c r="E1624" s="26"/>
      <c r="F1624" s="27"/>
      <c r="G1624" s="23"/>
      <c r="H1624" s="23"/>
      <c r="I1624" s="23"/>
      <c r="J1624" s="23"/>
      <c r="K1624" s="23"/>
      <c r="L1624" s="23"/>
      <c r="M1624" s="23"/>
      <c r="N1624" s="23"/>
      <c r="O1624" s="28"/>
      <c r="P1624" s="23"/>
      <c r="Q1624" s="29"/>
      <c r="R1624" s="23"/>
      <c r="S1624" s="30"/>
      <c r="T1624" s="30"/>
    </row>
    <row r="1625" spans="1:20" x14ac:dyDescent="0.2">
      <c r="A1625" s="23"/>
      <c r="B1625" s="24"/>
      <c r="C1625" s="24"/>
      <c r="D1625" s="25"/>
      <c r="E1625" s="26"/>
      <c r="F1625" s="27"/>
      <c r="G1625" s="23"/>
      <c r="H1625" s="23"/>
      <c r="I1625" s="23"/>
      <c r="J1625" s="23"/>
      <c r="K1625" s="23"/>
      <c r="L1625" s="23"/>
      <c r="M1625" s="23"/>
      <c r="N1625" s="23"/>
      <c r="O1625" s="28"/>
      <c r="P1625" s="23"/>
      <c r="Q1625" s="29"/>
      <c r="R1625" s="23"/>
      <c r="S1625" s="30"/>
      <c r="T1625" s="30"/>
    </row>
    <row r="1626" spans="1:20" x14ac:dyDescent="0.2">
      <c r="A1626" s="23"/>
      <c r="B1626" s="24"/>
      <c r="C1626" s="24"/>
      <c r="D1626" s="25"/>
      <c r="E1626" s="26"/>
      <c r="F1626" s="27"/>
      <c r="G1626" s="23"/>
      <c r="H1626" s="23"/>
      <c r="I1626" s="23"/>
      <c r="J1626" s="23"/>
      <c r="K1626" s="23"/>
      <c r="L1626" s="23"/>
      <c r="M1626" s="23"/>
      <c r="N1626" s="23"/>
      <c r="O1626" s="28"/>
      <c r="P1626" s="23"/>
      <c r="Q1626" s="29"/>
      <c r="R1626" s="23"/>
      <c r="S1626" s="30"/>
      <c r="T1626" s="30"/>
    </row>
    <row r="1627" spans="1:20" x14ac:dyDescent="0.2">
      <c r="A1627" s="23"/>
      <c r="B1627" s="24"/>
      <c r="C1627" s="24"/>
      <c r="D1627" s="25"/>
      <c r="E1627" s="26"/>
      <c r="F1627" s="27"/>
      <c r="G1627" s="23"/>
      <c r="H1627" s="23"/>
      <c r="I1627" s="23"/>
      <c r="J1627" s="23"/>
      <c r="K1627" s="23"/>
      <c r="L1627" s="23"/>
      <c r="M1627" s="23"/>
      <c r="N1627" s="23"/>
      <c r="O1627" s="28"/>
      <c r="P1627" s="23"/>
      <c r="Q1627" s="29"/>
      <c r="R1627" s="23"/>
      <c r="S1627" s="30"/>
      <c r="T1627" s="30"/>
    </row>
    <row r="1628" spans="1:20" x14ac:dyDescent="0.2">
      <c r="A1628" s="23"/>
      <c r="B1628" s="24"/>
      <c r="C1628" s="24"/>
      <c r="D1628" s="25"/>
      <c r="E1628" s="26"/>
      <c r="F1628" s="27"/>
      <c r="G1628" s="23"/>
      <c r="H1628" s="23"/>
      <c r="I1628" s="23"/>
      <c r="J1628" s="23"/>
      <c r="K1628" s="23"/>
      <c r="L1628" s="23"/>
      <c r="M1628" s="23"/>
      <c r="N1628" s="23"/>
      <c r="O1628" s="28"/>
      <c r="P1628" s="23"/>
      <c r="Q1628" s="29"/>
      <c r="R1628" s="23"/>
      <c r="S1628" s="30"/>
      <c r="T1628" s="30"/>
    </row>
    <row r="1629" spans="1:20" x14ac:dyDescent="0.2">
      <c r="A1629" s="23"/>
      <c r="B1629" s="24"/>
      <c r="C1629" s="24"/>
      <c r="D1629" s="25"/>
      <c r="E1629" s="26"/>
      <c r="F1629" s="27"/>
      <c r="G1629" s="23"/>
      <c r="H1629" s="23"/>
      <c r="I1629" s="23"/>
      <c r="J1629" s="23"/>
      <c r="K1629" s="23"/>
      <c r="L1629" s="23"/>
      <c r="M1629" s="23"/>
      <c r="N1629" s="23"/>
      <c r="O1629" s="28"/>
      <c r="P1629" s="23"/>
      <c r="Q1629" s="29"/>
      <c r="R1629" s="23"/>
      <c r="S1629" s="30"/>
      <c r="T1629" s="30"/>
    </row>
    <row r="1630" spans="1:20" x14ac:dyDescent="0.2">
      <c r="A1630" s="23"/>
      <c r="B1630" s="24"/>
      <c r="C1630" s="24"/>
      <c r="D1630" s="25"/>
      <c r="E1630" s="26"/>
      <c r="F1630" s="27"/>
      <c r="G1630" s="23"/>
      <c r="H1630" s="23"/>
      <c r="I1630" s="23"/>
      <c r="J1630" s="23"/>
      <c r="K1630" s="23"/>
      <c r="L1630" s="23"/>
      <c r="M1630" s="23"/>
      <c r="N1630" s="23"/>
      <c r="O1630" s="28"/>
      <c r="P1630" s="23"/>
      <c r="Q1630" s="29"/>
      <c r="R1630" s="23"/>
      <c r="S1630" s="30"/>
      <c r="T1630" s="30"/>
    </row>
    <row r="1631" spans="1:20" x14ac:dyDescent="0.2">
      <c r="A1631" s="23"/>
      <c r="B1631" s="24"/>
      <c r="C1631" s="24"/>
      <c r="D1631" s="25"/>
      <c r="E1631" s="26"/>
      <c r="F1631" s="27"/>
      <c r="G1631" s="23"/>
      <c r="H1631" s="23"/>
      <c r="I1631" s="23"/>
      <c r="J1631" s="23"/>
      <c r="K1631" s="23"/>
      <c r="L1631" s="23"/>
      <c r="M1631" s="23"/>
      <c r="N1631" s="23"/>
      <c r="O1631" s="28"/>
      <c r="P1631" s="23"/>
      <c r="Q1631" s="29"/>
      <c r="R1631" s="23"/>
      <c r="S1631" s="30"/>
      <c r="T1631" s="30"/>
    </row>
    <row r="1632" spans="1:20" x14ac:dyDescent="0.2">
      <c r="A1632" s="23"/>
      <c r="B1632" s="24"/>
      <c r="C1632" s="24"/>
      <c r="D1632" s="25"/>
      <c r="E1632" s="26"/>
      <c r="F1632" s="27"/>
      <c r="G1632" s="23"/>
      <c r="H1632" s="23"/>
      <c r="I1632" s="23"/>
      <c r="J1632" s="23"/>
      <c r="K1632" s="23"/>
      <c r="L1632" s="23"/>
      <c r="M1632" s="23"/>
      <c r="N1632" s="23"/>
      <c r="O1632" s="28"/>
      <c r="P1632" s="23"/>
      <c r="Q1632" s="29"/>
      <c r="R1632" s="23"/>
      <c r="S1632" s="30"/>
      <c r="T1632" s="30"/>
    </row>
    <row r="1633" spans="1:20" x14ac:dyDescent="0.2">
      <c r="A1633" s="23"/>
      <c r="B1633" s="24"/>
      <c r="C1633" s="24"/>
      <c r="D1633" s="25"/>
      <c r="E1633" s="26"/>
      <c r="F1633" s="27"/>
      <c r="G1633" s="23"/>
      <c r="H1633" s="23"/>
      <c r="I1633" s="23"/>
      <c r="J1633" s="23"/>
      <c r="K1633" s="23"/>
      <c r="L1633" s="23"/>
      <c r="M1633" s="23"/>
      <c r="N1633" s="23"/>
      <c r="O1633" s="28"/>
      <c r="P1633" s="23"/>
      <c r="Q1633" s="29"/>
      <c r="R1633" s="23"/>
      <c r="S1633" s="30"/>
      <c r="T1633" s="30"/>
    </row>
    <row r="1634" spans="1:20" x14ac:dyDescent="0.2">
      <c r="A1634" s="23"/>
      <c r="B1634" s="24"/>
      <c r="C1634" s="24"/>
      <c r="D1634" s="25"/>
      <c r="E1634" s="26"/>
      <c r="F1634" s="27"/>
      <c r="G1634" s="23"/>
      <c r="H1634" s="23"/>
      <c r="I1634" s="23"/>
      <c r="J1634" s="23"/>
      <c r="K1634" s="23"/>
      <c r="L1634" s="23"/>
      <c r="M1634" s="23"/>
      <c r="N1634" s="23"/>
      <c r="O1634" s="28"/>
      <c r="P1634" s="23"/>
      <c r="Q1634" s="29"/>
      <c r="R1634" s="23"/>
      <c r="S1634" s="30"/>
      <c r="T1634" s="30"/>
    </row>
    <row r="1635" spans="1:20" x14ac:dyDescent="0.2">
      <c r="A1635" s="23"/>
      <c r="B1635" s="24"/>
      <c r="C1635" s="24"/>
      <c r="D1635" s="25"/>
      <c r="E1635" s="26"/>
      <c r="F1635" s="27"/>
      <c r="G1635" s="23"/>
      <c r="H1635" s="23"/>
      <c r="I1635" s="23"/>
      <c r="J1635" s="23"/>
      <c r="K1635" s="23"/>
      <c r="L1635" s="23"/>
      <c r="M1635" s="23"/>
      <c r="N1635" s="23"/>
      <c r="O1635" s="28"/>
      <c r="P1635" s="23"/>
      <c r="Q1635" s="29"/>
      <c r="R1635" s="23"/>
      <c r="S1635" s="30"/>
      <c r="T1635" s="30"/>
    </row>
    <row r="1636" spans="1:20" x14ac:dyDescent="0.2">
      <c r="A1636" s="23"/>
      <c r="B1636" s="24"/>
      <c r="C1636" s="24"/>
      <c r="D1636" s="25"/>
      <c r="E1636" s="26"/>
      <c r="F1636" s="27"/>
      <c r="G1636" s="23"/>
      <c r="H1636" s="23"/>
      <c r="I1636" s="23"/>
      <c r="J1636" s="23"/>
      <c r="K1636" s="23"/>
      <c r="L1636" s="23"/>
      <c r="M1636" s="23"/>
      <c r="N1636" s="23"/>
      <c r="O1636" s="28"/>
      <c r="P1636" s="23"/>
      <c r="Q1636" s="29"/>
      <c r="R1636" s="23"/>
      <c r="S1636" s="30"/>
      <c r="T1636" s="30"/>
    </row>
    <row r="1637" spans="1:20" x14ac:dyDescent="0.2">
      <c r="A1637" s="23"/>
      <c r="B1637" s="24"/>
      <c r="C1637" s="24"/>
      <c r="D1637" s="25"/>
      <c r="E1637" s="26"/>
      <c r="F1637" s="27"/>
      <c r="G1637" s="23"/>
      <c r="H1637" s="23"/>
      <c r="I1637" s="23"/>
      <c r="J1637" s="23"/>
      <c r="K1637" s="23"/>
      <c r="L1637" s="23"/>
      <c r="M1637" s="23"/>
      <c r="N1637" s="23"/>
      <c r="O1637" s="28"/>
      <c r="P1637" s="23"/>
      <c r="Q1637" s="29"/>
      <c r="R1637" s="23"/>
      <c r="S1637" s="30"/>
      <c r="T1637" s="30"/>
    </row>
    <row r="1638" spans="1:20" x14ac:dyDescent="0.2">
      <c r="A1638" s="23"/>
      <c r="B1638" s="24"/>
      <c r="C1638" s="24"/>
      <c r="D1638" s="25"/>
      <c r="E1638" s="26"/>
      <c r="F1638" s="27"/>
      <c r="G1638" s="23"/>
      <c r="H1638" s="23"/>
      <c r="I1638" s="23"/>
      <c r="J1638" s="23"/>
      <c r="K1638" s="23"/>
      <c r="L1638" s="23"/>
      <c r="M1638" s="23"/>
      <c r="N1638" s="23"/>
      <c r="O1638" s="28"/>
      <c r="P1638" s="23"/>
      <c r="Q1638" s="29"/>
      <c r="R1638" s="23"/>
      <c r="S1638" s="30"/>
      <c r="T1638" s="30"/>
    </row>
    <row r="1639" spans="1:20" x14ac:dyDescent="0.2">
      <c r="A1639" s="23"/>
      <c r="B1639" s="24"/>
      <c r="C1639" s="24"/>
      <c r="D1639" s="25"/>
      <c r="E1639" s="26"/>
      <c r="F1639" s="27"/>
      <c r="G1639" s="23"/>
      <c r="H1639" s="23"/>
      <c r="I1639" s="23"/>
      <c r="J1639" s="23"/>
      <c r="K1639" s="23"/>
      <c r="L1639" s="23"/>
      <c r="M1639" s="23"/>
      <c r="N1639" s="23"/>
      <c r="O1639" s="28"/>
      <c r="P1639" s="23"/>
      <c r="Q1639" s="29"/>
      <c r="R1639" s="23"/>
      <c r="S1639" s="30"/>
      <c r="T1639" s="30"/>
    </row>
    <row r="1640" spans="1:20" x14ac:dyDescent="0.2">
      <c r="A1640" s="23"/>
      <c r="B1640" s="24"/>
      <c r="C1640" s="24"/>
      <c r="D1640" s="25"/>
      <c r="E1640" s="26"/>
      <c r="F1640" s="27"/>
      <c r="G1640" s="23"/>
      <c r="H1640" s="23"/>
      <c r="I1640" s="23"/>
      <c r="J1640" s="23"/>
      <c r="K1640" s="23"/>
      <c r="L1640" s="23"/>
      <c r="M1640" s="23"/>
      <c r="N1640" s="23"/>
      <c r="O1640" s="28"/>
      <c r="P1640" s="23"/>
      <c r="Q1640" s="29"/>
      <c r="R1640" s="23"/>
      <c r="S1640" s="30"/>
      <c r="T1640" s="30"/>
    </row>
    <row r="1641" spans="1:20" x14ac:dyDescent="0.2">
      <c r="A1641" s="23"/>
      <c r="B1641" s="24"/>
      <c r="C1641" s="24"/>
      <c r="D1641" s="25"/>
      <c r="E1641" s="26"/>
      <c r="F1641" s="27"/>
      <c r="G1641" s="23"/>
      <c r="H1641" s="23"/>
      <c r="I1641" s="23"/>
      <c r="J1641" s="23"/>
      <c r="K1641" s="23"/>
      <c r="L1641" s="23"/>
      <c r="M1641" s="23"/>
      <c r="N1641" s="23"/>
      <c r="O1641" s="28"/>
      <c r="P1641" s="23"/>
      <c r="Q1641" s="29"/>
      <c r="R1641" s="23"/>
      <c r="S1641" s="30"/>
      <c r="T1641" s="30"/>
    </row>
    <row r="1642" spans="1:20" x14ac:dyDescent="0.2">
      <c r="A1642" s="23"/>
      <c r="B1642" s="24"/>
      <c r="C1642" s="24"/>
      <c r="D1642" s="25"/>
      <c r="E1642" s="26"/>
      <c r="F1642" s="27"/>
      <c r="G1642" s="23"/>
      <c r="H1642" s="23"/>
      <c r="I1642" s="23"/>
      <c r="J1642" s="23"/>
      <c r="K1642" s="23"/>
      <c r="L1642" s="23"/>
      <c r="M1642" s="23"/>
      <c r="N1642" s="23"/>
      <c r="O1642" s="28"/>
      <c r="P1642" s="23"/>
      <c r="Q1642" s="29"/>
      <c r="R1642" s="23"/>
      <c r="S1642" s="30"/>
      <c r="T1642" s="30"/>
    </row>
    <row r="1643" spans="1:20" x14ac:dyDescent="0.2">
      <c r="A1643" s="23"/>
      <c r="B1643" s="24"/>
      <c r="C1643" s="24"/>
      <c r="D1643" s="25"/>
      <c r="E1643" s="26"/>
      <c r="F1643" s="27"/>
      <c r="G1643" s="23"/>
      <c r="H1643" s="23"/>
      <c r="I1643" s="23"/>
      <c r="J1643" s="23"/>
      <c r="K1643" s="23"/>
      <c r="L1643" s="23"/>
      <c r="M1643" s="23"/>
      <c r="N1643" s="23"/>
      <c r="O1643" s="28"/>
      <c r="P1643" s="23"/>
      <c r="Q1643" s="29"/>
      <c r="R1643" s="23"/>
      <c r="S1643" s="30"/>
      <c r="T1643" s="30"/>
    </row>
    <row r="1644" spans="1:20" x14ac:dyDescent="0.2">
      <c r="A1644" s="23"/>
      <c r="B1644" s="24"/>
      <c r="C1644" s="24"/>
      <c r="D1644" s="25"/>
      <c r="E1644" s="26"/>
      <c r="F1644" s="27"/>
      <c r="G1644" s="23"/>
      <c r="H1644" s="23"/>
      <c r="I1644" s="23"/>
      <c r="J1644" s="23"/>
      <c r="K1644" s="23"/>
      <c r="L1644" s="23"/>
      <c r="M1644" s="23"/>
      <c r="N1644" s="23"/>
      <c r="O1644" s="28"/>
      <c r="P1644" s="23"/>
      <c r="Q1644" s="29"/>
      <c r="R1644" s="23"/>
      <c r="S1644" s="30"/>
      <c r="T1644" s="30"/>
    </row>
    <row r="1645" spans="1:20" x14ac:dyDescent="0.2">
      <c r="A1645" s="23"/>
      <c r="B1645" s="24"/>
      <c r="C1645" s="24"/>
      <c r="D1645" s="25"/>
      <c r="E1645" s="26"/>
      <c r="F1645" s="27"/>
      <c r="G1645" s="23"/>
      <c r="H1645" s="23"/>
      <c r="I1645" s="23"/>
      <c r="J1645" s="23"/>
      <c r="K1645" s="23"/>
      <c r="L1645" s="23"/>
      <c r="M1645" s="23"/>
      <c r="N1645" s="23"/>
      <c r="O1645" s="28"/>
      <c r="P1645" s="23"/>
      <c r="Q1645" s="29"/>
      <c r="R1645" s="23"/>
      <c r="S1645" s="30"/>
      <c r="T1645" s="30"/>
    </row>
    <row r="1646" spans="1:20" x14ac:dyDescent="0.2">
      <c r="A1646" s="23"/>
      <c r="B1646" s="24"/>
      <c r="C1646" s="24"/>
      <c r="D1646" s="25"/>
      <c r="E1646" s="26"/>
      <c r="F1646" s="27"/>
      <c r="G1646" s="23"/>
      <c r="H1646" s="23"/>
      <c r="I1646" s="23"/>
      <c r="J1646" s="23"/>
      <c r="K1646" s="23"/>
      <c r="L1646" s="23"/>
      <c r="M1646" s="23"/>
      <c r="N1646" s="23"/>
      <c r="O1646" s="28"/>
      <c r="P1646" s="23"/>
      <c r="Q1646" s="29"/>
      <c r="R1646" s="23"/>
      <c r="S1646" s="30"/>
      <c r="T1646" s="30"/>
    </row>
    <row r="1647" spans="1:20" x14ac:dyDescent="0.2">
      <c r="A1647" s="23"/>
      <c r="B1647" s="24"/>
      <c r="C1647" s="24"/>
      <c r="D1647" s="25"/>
      <c r="E1647" s="26"/>
      <c r="F1647" s="27"/>
      <c r="G1647" s="23"/>
      <c r="H1647" s="23"/>
      <c r="I1647" s="23"/>
      <c r="J1647" s="23"/>
      <c r="K1647" s="23"/>
      <c r="L1647" s="23"/>
      <c r="M1647" s="23"/>
      <c r="N1647" s="23"/>
      <c r="O1647" s="28"/>
      <c r="P1647" s="23"/>
      <c r="Q1647" s="29"/>
      <c r="R1647" s="23"/>
      <c r="S1647" s="30"/>
      <c r="T1647" s="30"/>
    </row>
    <row r="1648" spans="1:20" x14ac:dyDescent="0.2">
      <c r="A1648" s="23"/>
      <c r="B1648" s="24"/>
      <c r="C1648" s="24"/>
      <c r="D1648" s="25"/>
      <c r="E1648" s="26"/>
      <c r="F1648" s="27"/>
      <c r="G1648" s="23"/>
      <c r="H1648" s="23"/>
      <c r="I1648" s="23"/>
      <c r="J1648" s="23"/>
      <c r="K1648" s="23"/>
      <c r="L1648" s="23"/>
      <c r="M1648" s="23"/>
      <c r="N1648" s="23"/>
      <c r="O1648" s="28"/>
      <c r="P1648" s="23"/>
      <c r="Q1648" s="29"/>
      <c r="R1648" s="23"/>
      <c r="S1648" s="30"/>
      <c r="T1648" s="30"/>
    </row>
    <row r="1649" spans="1:20" x14ac:dyDescent="0.2">
      <c r="A1649" s="23"/>
      <c r="B1649" s="24"/>
      <c r="C1649" s="24"/>
      <c r="D1649" s="25"/>
      <c r="E1649" s="26"/>
      <c r="F1649" s="27"/>
      <c r="G1649" s="23"/>
      <c r="H1649" s="23"/>
      <c r="I1649" s="23"/>
      <c r="J1649" s="23"/>
      <c r="K1649" s="23"/>
      <c r="L1649" s="23"/>
      <c r="M1649" s="23"/>
      <c r="N1649" s="23"/>
      <c r="O1649" s="28"/>
      <c r="P1649" s="23"/>
      <c r="Q1649" s="29"/>
      <c r="R1649" s="23"/>
      <c r="S1649" s="30"/>
      <c r="T1649" s="30"/>
    </row>
    <row r="1650" spans="1:20" x14ac:dyDescent="0.2">
      <c r="A1650" s="23"/>
      <c r="B1650" s="24"/>
      <c r="C1650" s="24"/>
      <c r="D1650" s="25"/>
      <c r="E1650" s="26"/>
      <c r="F1650" s="27"/>
      <c r="G1650" s="23"/>
      <c r="H1650" s="23"/>
      <c r="I1650" s="23"/>
      <c r="J1650" s="23"/>
      <c r="K1650" s="23"/>
      <c r="L1650" s="23"/>
      <c r="M1650" s="23"/>
      <c r="N1650" s="23"/>
      <c r="O1650" s="28"/>
      <c r="P1650" s="23"/>
      <c r="Q1650" s="29"/>
      <c r="R1650" s="23"/>
      <c r="S1650" s="30"/>
      <c r="T1650" s="30"/>
    </row>
    <row r="1651" spans="1:20" x14ac:dyDescent="0.2">
      <c r="A1651" s="23"/>
      <c r="B1651" s="24"/>
      <c r="C1651" s="24"/>
      <c r="D1651" s="25"/>
      <c r="E1651" s="26"/>
      <c r="F1651" s="27"/>
      <c r="G1651" s="23"/>
      <c r="H1651" s="23"/>
      <c r="I1651" s="23"/>
      <c r="J1651" s="23"/>
      <c r="K1651" s="23"/>
      <c r="L1651" s="23"/>
      <c r="M1651" s="23"/>
      <c r="N1651" s="23"/>
      <c r="O1651" s="28"/>
      <c r="P1651" s="23"/>
      <c r="Q1651" s="29"/>
      <c r="R1651" s="23"/>
      <c r="S1651" s="30"/>
      <c r="T1651" s="30"/>
    </row>
    <row r="1652" spans="1:20" x14ac:dyDescent="0.2">
      <c r="A1652" s="23"/>
      <c r="B1652" s="24"/>
      <c r="C1652" s="24"/>
      <c r="D1652" s="25"/>
      <c r="E1652" s="26"/>
      <c r="F1652" s="27"/>
      <c r="G1652" s="23"/>
      <c r="H1652" s="23"/>
      <c r="I1652" s="23"/>
      <c r="J1652" s="23"/>
      <c r="K1652" s="23"/>
      <c r="L1652" s="23"/>
      <c r="M1652" s="23"/>
      <c r="N1652" s="23"/>
      <c r="O1652" s="28"/>
      <c r="P1652" s="23"/>
      <c r="Q1652" s="29"/>
      <c r="R1652" s="23"/>
      <c r="S1652" s="30"/>
      <c r="T1652" s="30"/>
    </row>
  </sheetData>
  <conditionalFormatting sqref="F2:F414">
    <cfRule type="containsText" dxfId="3" priority="4" operator="containsText" text="canceled">
      <formula>NOT(ISERROR(SEARCH("canceled",F2)))</formula>
    </cfRule>
    <cfRule type="containsText" dxfId="2" priority="5" operator="containsText" text="failed">
      <formula>NOT(ISERROR(SEARCH("failed",F2)))</formula>
    </cfRule>
    <cfRule type="containsText" dxfId="1" priority="6" operator="containsText" text="successful">
      <formula>NOT(ISERROR(SEARCH("successful",F2)))</formula>
    </cfRule>
    <cfRule type="containsText" dxfId="0" priority="7" operator="containsText" text="live">
      <formula>NOT(ISERROR(SEARCH("live",F2)))</formula>
    </cfRule>
  </conditionalFormatting>
  <conditionalFormatting sqref="O3:O414 O2:P2 R2:T2">
    <cfRule type="colorScale" priority="1">
      <colorScale>
        <cfvo type="min"/>
        <cfvo type="percent" val="90"/>
        <color rgb="FFC0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D5463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BCB1F-4D66-7A41-8691-0CFBA72B1922}">
  <dimension ref="A1:T1098"/>
  <sheetViews>
    <sheetView workbookViewId="0">
      <selection activeCell="H6" sqref="H6"/>
    </sheetView>
  </sheetViews>
  <sheetFormatPr baseColWidth="10" defaultRowHeight="15" x14ac:dyDescent="0.2"/>
  <cols>
    <col min="4" max="4" width="13.6640625" bestFit="1" customWidth="1"/>
    <col min="12" max="12" width="12.33203125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8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8366</v>
      </c>
      <c r="T1" s="14" t="s">
        <v>8367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  <row r="252" spans="1:20" x14ac:dyDescent="0.2">
      <c r="B252" s="3"/>
      <c r="C252" s="3"/>
      <c r="D252" s="6"/>
      <c r="E252" s="8"/>
      <c r="Q252" s="11"/>
      <c r="S252" s="15"/>
      <c r="T252" s="15"/>
    </row>
    <row r="253" spans="1:20" x14ac:dyDescent="0.2">
      <c r="B253" s="3"/>
      <c r="C253" s="3"/>
      <c r="D253" s="6"/>
      <c r="E253" s="8"/>
      <c r="Q253" s="11"/>
      <c r="S253" s="15"/>
      <c r="T253" s="15"/>
    </row>
    <row r="254" spans="1:20" x14ac:dyDescent="0.2">
      <c r="B254" s="3"/>
      <c r="C254" s="3"/>
      <c r="D254" s="6"/>
      <c r="E254" s="8"/>
      <c r="Q254" s="11"/>
      <c r="S254" s="15"/>
      <c r="T254" s="15"/>
    </row>
    <row r="255" spans="1:20" x14ac:dyDescent="0.2">
      <c r="B255" s="3"/>
      <c r="C255" s="3"/>
      <c r="D255" s="6"/>
      <c r="E255" s="8"/>
      <c r="Q255" s="11"/>
      <c r="S255" s="15"/>
      <c r="T255" s="15"/>
    </row>
    <row r="256" spans="1:20" x14ac:dyDescent="0.2">
      <c r="B256" s="3"/>
      <c r="C256" s="3"/>
      <c r="D256" s="6"/>
      <c r="E256" s="8"/>
      <c r="Q256" s="11"/>
      <c r="S256" s="15"/>
      <c r="T256" s="15"/>
    </row>
    <row r="257" spans="2:20" x14ac:dyDescent="0.2">
      <c r="B257" s="3"/>
      <c r="C257" s="3"/>
      <c r="D257" s="6"/>
      <c r="E257" s="8"/>
      <c r="Q257" s="11"/>
      <c r="S257" s="15"/>
      <c r="T257" s="15"/>
    </row>
    <row r="258" spans="2:20" x14ac:dyDescent="0.2">
      <c r="B258" s="3"/>
      <c r="C258" s="3"/>
      <c r="D258" s="6"/>
      <c r="E258" s="8"/>
      <c r="Q258" s="11"/>
      <c r="S258" s="15"/>
      <c r="T258" s="15"/>
    </row>
    <row r="259" spans="2:20" x14ac:dyDescent="0.2">
      <c r="B259" s="3"/>
      <c r="C259" s="3"/>
      <c r="D259" s="6"/>
      <c r="E259" s="8"/>
      <c r="Q259" s="11"/>
      <c r="S259" s="15"/>
      <c r="T259" s="15"/>
    </row>
    <row r="260" spans="2:20" x14ac:dyDescent="0.2">
      <c r="B260" s="3"/>
      <c r="C260" s="3"/>
      <c r="D260" s="6"/>
      <c r="E260" s="8"/>
      <c r="Q260" s="11"/>
      <c r="S260" s="15"/>
      <c r="T260" s="15"/>
    </row>
    <row r="261" spans="2:20" x14ac:dyDescent="0.2">
      <c r="B261" s="3"/>
      <c r="C261" s="3"/>
      <c r="D261" s="6"/>
      <c r="E261" s="8"/>
      <c r="Q261" s="11"/>
      <c r="S261" s="15"/>
      <c r="T261" s="15"/>
    </row>
    <row r="262" spans="2:20" x14ac:dyDescent="0.2">
      <c r="B262" s="3"/>
      <c r="C262" s="3"/>
      <c r="D262" s="6"/>
      <c r="E262" s="8"/>
      <c r="Q262" s="11"/>
      <c r="S262" s="15"/>
      <c r="T262" s="15"/>
    </row>
    <row r="263" spans="2:20" x14ac:dyDescent="0.2">
      <c r="B263" s="3"/>
      <c r="C263" s="3"/>
      <c r="D263" s="6"/>
      <c r="E263" s="8"/>
      <c r="Q263" s="11"/>
      <c r="S263" s="15"/>
      <c r="T263" s="15"/>
    </row>
    <row r="264" spans="2:20" x14ac:dyDescent="0.2">
      <c r="B264" s="3"/>
      <c r="C264" s="3"/>
      <c r="D264" s="6"/>
      <c r="E264" s="8"/>
      <c r="Q264" s="11"/>
      <c r="S264" s="15"/>
      <c r="T264" s="15"/>
    </row>
    <row r="265" spans="2:20" x14ac:dyDescent="0.2">
      <c r="B265" s="3"/>
      <c r="C265" s="3"/>
      <c r="D265" s="6"/>
      <c r="E265" s="8"/>
      <c r="Q265" s="11"/>
      <c r="S265" s="15"/>
      <c r="T265" s="15"/>
    </row>
    <row r="266" spans="2:20" x14ac:dyDescent="0.2">
      <c r="B266" s="3"/>
      <c r="C266" s="3"/>
      <c r="D266" s="6"/>
      <c r="E266" s="8"/>
      <c r="Q266" s="11"/>
      <c r="S266" s="15"/>
      <c r="T266" s="15"/>
    </row>
    <row r="267" spans="2:20" x14ac:dyDescent="0.2">
      <c r="B267" s="3"/>
      <c r="C267" s="3"/>
      <c r="D267" s="6"/>
      <c r="E267" s="8"/>
      <c r="Q267" s="11"/>
      <c r="S267" s="15"/>
      <c r="T267" s="15"/>
    </row>
    <row r="268" spans="2:20" x14ac:dyDescent="0.2">
      <c r="B268" s="3"/>
      <c r="C268" s="3"/>
      <c r="D268" s="6"/>
      <c r="E268" s="8"/>
      <c r="Q268" s="11"/>
      <c r="S268" s="15"/>
      <c r="T268" s="15"/>
    </row>
    <row r="269" spans="2:20" x14ac:dyDescent="0.2">
      <c r="B269" s="3"/>
      <c r="C269" s="3"/>
      <c r="D269" s="6"/>
      <c r="E269" s="8"/>
      <c r="Q269" s="11"/>
      <c r="S269" s="15"/>
      <c r="T269" s="15"/>
    </row>
    <row r="270" spans="2:20" x14ac:dyDescent="0.2">
      <c r="B270" s="3"/>
      <c r="C270" s="3"/>
      <c r="D270" s="6"/>
      <c r="E270" s="8"/>
      <c r="Q270" s="11"/>
      <c r="S270" s="15"/>
      <c r="T270" s="15"/>
    </row>
    <row r="271" spans="2:20" x14ac:dyDescent="0.2">
      <c r="B271" s="3"/>
      <c r="C271" s="3"/>
      <c r="D271" s="6"/>
      <c r="E271" s="8"/>
      <c r="Q271" s="11"/>
      <c r="S271" s="15"/>
      <c r="T271" s="15"/>
    </row>
    <row r="272" spans="2:20" x14ac:dyDescent="0.2">
      <c r="B272" s="3"/>
      <c r="C272" s="3"/>
      <c r="D272" s="6"/>
      <c r="E272" s="8"/>
      <c r="Q272" s="11"/>
      <c r="S272" s="15"/>
      <c r="T272" s="15"/>
    </row>
    <row r="273" spans="2:20" x14ac:dyDescent="0.2">
      <c r="B273" s="3"/>
      <c r="C273" s="3"/>
      <c r="D273" s="6"/>
      <c r="E273" s="8"/>
      <c r="Q273" s="11"/>
      <c r="S273" s="15"/>
      <c r="T273" s="15"/>
    </row>
    <row r="274" spans="2:20" x14ac:dyDescent="0.2">
      <c r="B274" s="3"/>
      <c r="C274" s="3"/>
      <c r="D274" s="6"/>
      <c r="E274" s="8"/>
      <c r="Q274" s="11"/>
      <c r="S274" s="15"/>
      <c r="T274" s="15"/>
    </row>
    <row r="275" spans="2:20" x14ac:dyDescent="0.2">
      <c r="B275" s="3"/>
      <c r="C275" s="3"/>
      <c r="D275" s="6"/>
      <c r="E275" s="8"/>
      <c r="Q275" s="11"/>
      <c r="S275" s="15"/>
      <c r="T275" s="15"/>
    </row>
    <row r="276" spans="2:20" x14ac:dyDescent="0.2">
      <c r="B276" s="3"/>
      <c r="C276" s="3"/>
      <c r="D276" s="6"/>
      <c r="E276" s="8"/>
      <c r="Q276" s="11"/>
      <c r="S276" s="15"/>
      <c r="T276" s="15"/>
    </row>
    <row r="277" spans="2:20" x14ac:dyDescent="0.2">
      <c r="B277" s="3"/>
      <c r="C277" s="3"/>
      <c r="D277" s="6"/>
      <c r="E277" s="8"/>
      <c r="Q277" s="11"/>
      <c r="S277" s="15"/>
      <c r="T277" s="15"/>
    </row>
    <row r="278" spans="2:20" x14ac:dyDescent="0.2">
      <c r="B278" s="3"/>
      <c r="C278" s="3"/>
      <c r="D278" s="6"/>
      <c r="E278" s="8"/>
      <c r="Q278" s="11"/>
      <c r="S278" s="15"/>
      <c r="T278" s="15"/>
    </row>
    <row r="279" spans="2:20" x14ac:dyDescent="0.2">
      <c r="B279" s="3"/>
      <c r="C279" s="3"/>
      <c r="D279" s="6"/>
      <c r="E279" s="8"/>
      <c r="Q279" s="11"/>
      <c r="S279" s="15"/>
      <c r="T279" s="15"/>
    </row>
    <row r="280" spans="2:20" x14ac:dyDescent="0.2">
      <c r="B280" s="3"/>
      <c r="C280" s="3"/>
      <c r="D280" s="6"/>
      <c r="E280" s="8"/>
      <c r="Q280" s="11"/>
      <c r="S280" s="15"/>
      <c r="T280" s="15"/>
    </row>
    <row r="281" spans="2:20" x14ac:dyDescent="0.2">
      <c r="B281" s="3"/>
      <c r="C281" s="3"/>
      <c r="D281" s="6"/>
      <c r="E281" s="8"/>
      <c r="Q281" s="11"/>
      <c r="S281" s="15"/>
      <c r="T281" s="15"/>
    </row>
    <row r="282" spans="2:20" x14ac:dyDescent="0.2">
      <c r="B282" s="3"/>
      <c r="C282" s="3"/>
      <c r="D282" s="6"/>
      <c r="E282" s="8"/>
      <c r="Q282" s="11"/>
      <c r="S282" s="15"/>
      <c r="T282" s="15"/>
    </row>
    <row r="283" spans="2:20" x14ac:dyDescent="0.2">
      <c r="B283" s="3"/>
      <c r="C283" s="3"/>
      <c r="D283" s="6"/>
      <c r="E283" s="8"/>
      <c r="Q283" s="11"/>
      <c r="S283" s="15"/>
      <c r="T283" s="15"/>
    </row>
    <row r="284" spans="2:20" x14ac:dyDescent="0.2">
      <c r="B284" s="3"/>
      <c r="C284" s="3"/>
      <c r="D284" s="6"/>
      <c r="E284" s="8"/>
      <c r="Q284" s="11"/>
      <c r="S284" s="15"/>
      <c r="T284" s="15"/>
    </row>
    <row r="285" spans="2:20" x14ac:dyDescent="0.2">
      <c r="B285" s="3"/>
      <c r="C285" s="3"/>
      <c r="D285" s="6"/>
      <c r="E285" s="8"/>
      <c r="Q285" s="11"/>
      <c r="S285" s="15"/>
      <c r="T285" s="15"/>
    </row>
    <row r="286" spans="2:20" x14ac:dyDescent="0.2">
      <c r="B286" s="3"/>
      <c r="C286" s="3"/>
      <c r="D286" s="6"/>
      <c r="E286" s="8"/>
      <c r="Q286" s="11"/>
      <c r="S286" s="15"/>
      <c r="T286" s="15"/>
    </row>
    <row r="287" spans="2:20" x14ac:dyDescent="0.2">
      <c r="B287" s="3"/>
      <c r="C287" s="3"/>
      <c r="D287" s="6"/>
      <c r="E287" s="8"/>
      <c r="Q287" s="11"/>
      <c r="S287" s="15"/>
      <c r="T287" s="15"/>
    </row>
    <row r="288" spans="2:20" x14ac:dyDescent="0.2">
      <c r="B288" s="3"/>
      <c r="C288" s="3"/>
      <c r="D288" s="6"/>
      <c r="E288" s="8"/>
      <c r="Q288" s="11"/>
      <c r="S288" s="15"/>
      <c r="T288" s="15"/>
    </row>
    <row r="289" spans="2:20" x14ac:dyDescent="0.2">
      <c r="B289" s="3"/>
      <c r="C289" s="3"/>
      <c r="D289" s="6"/>
      <c r="E289" s="8"/>
      <c r="Q289" s="11"/>
      <c r="S289" s="15"/>
      <c r="T289" s="15"/>
    </row>
    <row r="290" spans="2:20" x14ac:dyDescent="0.2">
      <c r="B290" s="3"/>
      <c r="C290" s="3"/>
      <c r="D290" s="6"/>
      <c r="E290" s="8"/>
      <c r="Q290" s="11"/>
      <c r="S290" s="15"/>
      <c r="T290" s="15"/>
    </row>
    <row r="291" spans="2:20" x14ac:dyDescent="0.2">
      <c r="B291" s="3"/>
      <c r="C291" s="3"/>
      <c r="D291" s="6"/>
      <c r="E291" s="8"/>
      <c r="Q291" s="11"/>
      <c r="S291" s="15"/>
      <c r="T291" s="15"/>
    </row>
    <row r="292" spans="2:20" x14ac:dyDescent="0.2">
      <c r="B292" s="3"/>
      <c r="C292" s="3"/>
      <c r="D292" s="6"/>
      <c r="E292" s="8"/>
      <c r="Q292" s="11"/>
      <c r="S292" s="15"/>
      <c r="T292" s="15"/>
    </row>
    <row r="293" spans="2:20" x14ac:dyDescent="0.2">
      <c r="B293" s="3"/>
      <c r="C293" s="3"/>
      <c r="D293" s="6"/>
      <c r="E293" s="8"/>
      <c r="Q293" s="11"/>
      <c r="S293" s="15"/>
      <c r="T293" s="15"/>
    </row>
    <row r="294" spans="2:20" x14ac:dyDescent="0.2">
      <c r="B294" s="3"/>
      <c r="C294" s="3"/>
      <c r="D294" s="6"/>
      <c r="E294" s="8"/>
      <c r="Q294" s="11"/>
      <c r="S294" s="15"/>
      <c r="T294" s="15"/>
    </row>
    <row r="295" spans="2:20" x14ac:dyDescent="0.2">
      <c r="B295" s="3"/>
      <c r="C295" s="3"/>
      <c r="D295" s="6"/>
      <c r="E295" s="8"/>
      <c r="Q295" s="11"/>
      <c r="S295" s="15"/>
      <c r="T295" s="15"/>
    </row>
    <row r="296" spans="2:20" x14ac:dyDescent="0.2">
      <c r="B296" s="3"/>
      <c r="C296" s="3"/>
      <c r="D296" s="6"/>
      <c r="E296" s="8"/>
      <c r="Q296" s="11"/>
      <c r="S296" s="15"/>
      <c r="T296" s="15"/>
    </row>
    <row r="297" spans="2:20" x14ac:dyDescent="0.2">
      <c r="B297" s="3"/>
      <c r="C297" s="3"/>
      <c r="D297" s="6"/>
      <c r="E297" s="8"/>
      <c r="Q297" s="11"/>
      <c r="S297" s="15"/>
      <c r="T297" s="15"/>
    </row>
    <row r="298" spans="2:20" x14ac:dyDescent="0.2">
      <c r="B298" s="3"/>
      <c r="C298" s="3"/>
      <c r="D298" s="6"/>
      <c r="E298" s="8"/>
      <c r="Q298" s="11"/>
      <c r="S298" s="15"/>
      <c r="T298" s="15"/>
    </row>
    <row r="299" spans="2:20" x14ac:dyDescent="0.2">
      <c r="B299" s="3"/>
      <c r="C299" s="3"/>
      <c r="D299" s="6"/>
      <c r="E299" s="8"/>
      <c r="Q299" s="11"/>
      <c r="S299" s="15"/>
      <c r="T299" s="15"/>
    </row>
    <row r="300" spans="2:20" x14ac:dyDescent="0.2">
      <c r="B300" s="3"/>
      <c r="C300" s="3"/>
      <c r="D300" s="6"/>
      <c r="E300" s="8"/>
      <c r="Q300" s="11"/>
      <c r="S300" s="15"/>
      <c r="T300" s="15"/>
    </row>
    <row r="301" spans="2:20" x14ac:dyDescent="0.2">
      <c r="B301" s="3"/>
      <c r="C301" s="3"/>
      <c r="D301" s="6"/>
      <c r="E301" s="8"/>
      <c r="Q301" s="11"/>
      <c r="S301" s="15"/>
      <c r="T301" s="15"/>
    </row>
    <row r="302" spans="2:20" x14ac:dyDescent="0.2">
      <c r="B302" s="3"/>
      <c r="C302" s="3"/>
      <c r="D302" s="6"/>
      <c r="E302" s="8"/>
      <c r="Q302" s="11"/>
      <c r="S302" s="15"/>
      <c r="T302" s="15"/>
    </row>
    <row r="303" spans="2:20" x14ac:dyDescent="0.2">
      <c r="B303" s="3"/>
      <c r="C303" s="3"/>
      <c r="D303" s="6"/>
      <c r="E303" s="8"/>
      <c r="Q303" s="11"/>
      <c r="S303" s="15"/>
      <c r="T303" s="15"/>
    </row>
    <row r="304" spans="2:20" x14ac:dyDescent="0.2">
      <c r="B304" s="3"/>
      <c r="C304" s="3"/>
      <c r="D304" s="6"/>
      <c r="E304" s="8"/>
      <c r="Q304" s="11"/>
      <c r="S304" s="15"/>
      <c r="T304" s="15"/>
    </row>
    <row r="305" spans="2:20" x14ac:dyDescent="0.2">
      <c r="B305" s="3"/>
      <c r="C305" s="3"/>
      <c r="D305" s="6"/>
      <c r="E305" s="8"/>
      <c r="Q305" s="11"/>
      <c r="S305" s="15"/>
      <c r="T305" s="15"/>
    </row>
    <row r="306" spans="2:20" x14ac:dyDescent="0.2">
      <c r="B306" s="3"/>
      <c r="C306" s="3"/>
      <c r="D306" s="6"/>
      <c r="E306" s="8"/>
      <c r="Q306" s="11"/>
      <c r="S306" s="15"/>
      <c r="T306" s="15"/>
    </row>
    <row r="307" spans="2:20" x14ac:dyDescent="0.2">
      <c r="B307" s="3"/>
      <c r="C307" s="3"/>
      <c r="D307" s="6"/>
      <c r="E307" s="8"/>
      <c r="Q307" s="11"/>
      <c r="S307" s="15"/>
      <c r="T307" s="15"/>
    </row>
    <row r="308" spans="2:20" x14ac:dyDescent="0.2">
      <c r="B308" s="3"/>
      <c r="C308" s="3"/>
      <c r="D308" s="6"/>
      <c r="E308" s="8"/>
      <c r="Q308" s="11"/>
      <c r="S308" s="15"/>
      <c r="T308" s="15"/>
    </row>
    <row r="309" spans="2:20" x14ac:dyDescent="0.2">
      <c r="B309" s="3"/>
      <c r="C309" s="3"/>
      <c r="D309" s="6"/>
      <c r="E309" s="8"/>
      <c r="Q309" s="11"/>
      <c r="S309" s="15"/>
      <c r="T309" s="15"/>
    </row>
    <row r="310" spans="2:20" x14ac:dyDescent="0.2">
      <c r="B310" s="3"/>
      <c r="C310" s="3"/>
      <c r="D310" s="6"/>
      <c r="E310" s="8"/>
      <c r="Q310" s="11"/>
      <c r="S310" s="15"/>
      <c r="T310" s="15"/>
    </row>
    <row r="311" spans="2:20" x14ac:dyDescent="0.2">
      <c r="B311" s="3"/>
      <c r="C311" s="3"/>
      <c r="D311" s="6"/>
      <c r="E311" s="8"/>
      <c r="Q311" s="11"/>
      <c r="S311" s="15"/>
      <c r="T311" s="15"/>
    </row>
    <row r="312" spans="2:20" x14ac:dyDescent="0.2">
      <c r="B312" s="3"/>
      <c r="C312" s="3"/>
      <c r="D312" s="6"/>
      <c r="E312" s="8"/>
      <c r="Q312" s="11"/>
      <c r="S312" s="15"/>
      <c r="T312" s="15"/>
    </row>
    <row r="313" spans="2:20" x14ac:dyDescent="0.2">
      <c r="B313" s="3"/>
      <c r="C313" s="3"/>
      <c r="D313" s="6"/>
      <c r="E313" s="8"/>
      <c r="Q313" s="11"/>
      <c r="S313" s="15"/>
      <c r="T313" s="15"/>
    </row>
    <row r="314" spans="2:20" x14ac:dyDescent="0.2">
      <c r="B314" s="3"/>
      <c r="C314" s="3"/>
      <c r="D314" s="6"/>
      <c r="E314" s="8"/>
      <c r="Q314" s="11"/>
      <c r="S314" s="15"/>
      <c r="T314" s="15"/>
    </row>
    <row r="315" spans="2:20" x14ac:dyDescent="0.2">
      <c r="B315" s="3"/>
      <c r="C315" s="3"/>
      <c r="D315" s="6"/>
      <c r="E315" s="8"/>
      <c r="Q315" s="11"/>
      <c r="S315" s="15"/>
      <c r="T315" s="15"/>
    </row>
    <row r="316" spans="2:20" x14ac:dyDescent="0.2">
      <c r="B316" s="3"/>
      <c r="C316" s="3"/>
      <c r="D316" s="6"/>
      <c r="E316" s="8"/>
      <c r="Q316" s="11"/>
      <c r="S316" s="15"/>
      <c r="T316" s="15"/>
    </row>
    <row r="317" spans="2:20" x14ac:dyDescent="0.2">
      <c r="B317" s="3"/>
      <c r="C317" s="3"/>
      <c r="D317" s="6"/>
      <c r="E317" s="8"/>
      <c r="Q317" s="11"/>
      <c r="S317" s="15"/>
      <c r="T317" s="15"/>
    </row>
    <row r="318" spans="2:20" x14ac:dyDescent="0.2">
      <c r="B318" s="3"/>
      <c r="C318" s="3"/>
      <c r="D318" s="6"/>
      <c r="E318" s="8"/>
      <c r="Q318" s="11"/>
      <c r="S318" s="15"/>
      <c r="T318" s="15"/>
    </row>
    <row r="319" spans="2:20" x14ac:dyDescent="0.2">
      <c r="B319" s="3"/>
      <c r="C319" s="3"/>
      <c r="D319" s="6"/>
      <c r="E319" s="8"/>
      <c r="Q319" s="11"/>
      <c r="S319" s="15"/>
      <c r="T319" s="15"/>
    </row>
    <row r="320" spans="2:20" x14ac:dyDescent="0.2">
      <c r="B320" s="3"/>
      <c r="C320" s="3"/>
      <c r="D320" s="6"/>
      <c r="E320" s="8"/>
      <c r="Q320" s="11"/>
      <c r="S320" s="15"/>
      <c r="T320" s="15"/>
    </row>
    <row r="321" spans="2:20" x14ac:dyDescent="0.2">
      <c r="B321" s="3"/>
      <c r="C321" s="3"/>
      <c r="D321" s="6"/>
      <c r="E321" s="8"/>
      <c r="Q321" s="11"/>
      <c r="S321" s="15"/>
      <c r="T321" s="15"/>
    </row>
    <row r="322" spans="2:20" x14ac:dyDescent="0.2">
      <c r="B322" s="3"/>
      <c r="C322" s="3"/>
      <c r="D322" s="6"/>
      <c r="E322" s="8"/>
      <c r="Q322" s="11"/>
      <c r="S322" s="15"/>
      <c r="T322" s="15"/>
    </row>
    <row r="323" spans="2:20" x14ac:dyDescent="0.2">
      <c r="B323" s="3"/>
      <c r="C323" s="3"/>
      <c r="D323" s="6"/>
      <c r="E323" s="8"/>
      <c r="Q323" s="11"/>
      <c r="S323" s="15"/>
      <c r="T323" s="15"/>
    </row>
    <row r="324" spans="2:20" x14ac:dyDescent="0.2">
      <c r="B324" s="3"/>
      <c r="C324" s="3"/>
      <c r="D324" s="6"/>
      <c r="E324" s="8"/>
      <c r="Q324" s="11"/>
      <c r="S324" s="15"/>
      <c r="T324" s="15"/>
    </row>
    <row r="325" spans="2:20" x14ac:dyDescent="0.2">
      <c r="B325" s="3"/>
      <c r="C325" s="3"/>
      <c r="D325" s="6"/>
      <c r="E325" s="8"/>
      <c r="Q325" s="11"/>
      <c r="S325" s="15"/>
      <c r="T325" s="15"/>
    </row>
    <row r="326" spans="2:20" x14ac:dyDescent="0.2">
      <c r="B326" s="3"/>
      <c r="C326" s="3"/>
      <c r="D326" s="6"/>
      <c r="E326" s="8"/>
      <c r="Q326" s="11"/>
      <c r="S326" s="15"/>
      <c r="T326" s="15"/>
    </row>
    <row r="327" spans="2:20" x14ac:dyDescent="0.2">
      <c r="B327" s="3"/>
      <c r="C327" s="3"/>
      <c r="D327" s="6"/>
      <c r="E327" s="8"/>
      <c r="Q327" s="11"/>
      <c r="S327" s="15"/>
      <c r="T327" s="15"/>
    </row>
    <row r="328" spans="2:20" x14ac:dyDescent="0.2">
      <c r="B328" s="3"/>
      <c r="C328" s="3"/>
      <c r="D328" s="6"/>
      <c r="E328" s="8"/>
      <c r="Q328" s="11"/>
      <c r="S328" s="15"/>
      <c r="T328" s="15"/>
    </row>
    <row r="329" spans="2:20" x14ac:dyDescent="0.2">
      <c r="B329" s="3"/>
      <c r="C329" s="3"/>
      <c r="D329" s="6"/>
      <c r="E329" s="8"/>
      <c r="Q329" s="11"/>
      <c r="S329" s="15"/>
      <c r="T329" s="15"/>
    </row>
    <row r="330" spans="2:20" x14ac:dyDescent="0.2">
      <c r="B330" s="3"/>
      <c r="C330" s="3"/>
      <c r="D330" s="6"/>
      <c r="E330" s="8"/>
      <c r="Q330" s="11"/>
      <c r="S330" s="15"/>
      <c r="T330" s="15"/>
    </row>
    <row r="331" spans="2:20" x14ac:dyDescent="0.2">
      <c r="B331" s="3"/>
      <c r="C331" s="3"/>
      <c r="D331" s="6"/>
      <c r="E331" s="8"/>
      <c r="Q331" s="11"/>
      <c r="S331" s="15"/>
      <c r="T331" s="15"/>
    </row>
    <row r="332" spans="2:20" x14ac:dyDescent="0.2">
      <c r="B332" s="3"/>
      <c r="C332" s="3"/>
      <c r="D332" s="6"/>
      <c r="E332" s="8"/>
      <c r="Q332" s="11"/>
      <c r="S332" s="15"/>
      <c r="T332" s="15"/>
    </row>
    <row r="333" spans="2:20" x14ac:dyDescent="0.2">
      <c r="B333" s="3"/>
      <c r="C333" s="3"/>
      <c r="D333" s="6"/>
      <c r="E333" s="8"/>
      <c r="Q333" s="11"/>
      <c r="S333" s="15"/>
      <c r="T333" s="15"/>
    </row>
    <row r="334" spans="2:20" x14ac:dyDescent="0.2">
      <c r="B334" s="3"/>
      <c r="C334" s="3"/>
      <c r="D334" s="6"/>
      <c r="E334" s="8"/>
      <c r="Q334" s="11"/>
      <c r="S334" s="15"/>
      <c r="T334" s="15"/>
    </row>
    <row r="335" spans="2:20" x14ac:dyDescent="0.2">
      <c r="B335" s="3"/>
      <c r="C335" s="3"/>
      <c r="D335" s="6"/>
      <c r="E335" s="8"/>
      <c r="Q335" s="11"/>
      <c r="S335" s="15"/>
      <c r="T335" s="15"/>
    </row>
    <row r="336" spans="2:20" x14ac:dyDescent="0.2">
      <c r="B336" s="3"/>
      <c r="C336" s="3"/>
      <c r="D336" s="6"/>
      <c r="E336" s="8"/>
      <c r="Q336" s="11"/>
      <c r="S336" s="15"/>
      <c r="T336" s="15"/>
    </row>
    <row r="337" spans="2:20" x14ac:dyDescent="0.2">
      <c r="B337" s="3"/>
      <c r="C337" s="3"/>
      <c r="D337" s="6"/>
      <c r="E337" s="8"/>
      <c r="Q337" s="11"/>
      <c r="S337" s="15"/>
      <c r="T337" s="15"/>
    </row>
    <row r="338" spans="2:20" x14ac:dyDescent="0.2">
      <c r="B338" s="3"/>
      <c r="C338" s="3"/>
      <c r="D338" s="6"/>
      <c r="E338" s="8"/>
      <c r="Q338" s="11"/>
      <c r="S338" s="15"/>
      <c r="T338" s="15"/>
    </row>
    <row r="339" spans="2:20" x14ac:dyDescent="0.2">
      <c r="B339" s="3"/>
      <c r="C339" s="3"/>
      <c r="D339" s="6"/>
      <c r="E339" s="8"/>
      <c r="Q339" s="11"/>
      <c r="S339" s="15"/>
      <c r="T339" s="15"/>
    </row>
    <row r="340" spans="2:20" x14ac:dyDescent="0.2">
      <c r="B340" s="3"/>
      <c r="C340" s="3"/>
      <c r="D340" s="6"/>
      <c r="E340" s="8"/>
      <c r="Q340" s="11"/>
      <c r="S340" s="15"/>
      <c r="T340" s="15"/>
    </row>
    <row r="341" spans="2:20" x14ac:dyDescent="0.2">
      <c r="B341" s="3"/>
      <c r="C341" s="3"/>
      <c r="D341" s="6"/>
      <c r="E341" s="8"/>
      <c r="Q341" s="11"/>
      <c r="S341" s="15"/>
      <c r="T341" s="15"/>
    </row>
    <row r="342" spans="2:20" x14ac:dyDescent="0.2">
      <c r="B342" s="3"/>
      <c r="C342" s="3"/>
      <c r="D342" s="6"/>
      <c r="E342" s="8"/>
      <c r="Q342" s="11"/>
      <c r="S342" s="15"/>
      <c r="T342" s="15"/>
    </row>
    <row r="343" spans="2:20" x14ac:dyDescent="0.2">
      <c r="B343" s="3"/>
      <c r="C343" s="3"/>
      <c r="D343" s="6"/>
      <c r="E343" s="8"/>
      <c r="Q343" s="11"/>
      <c r="S343" s="15"/>
      <c r="T343" s="15"/>
    </row>
    <row r="344" spans="2:20" x14ac:dyDescent="0.2">
      <c r="B344" s="3"/>
      <c r="C344" s="3"/>
      <c r="D344" s="6"/>
      <c r="E344" s="8"/>
      <c r="Q344" s="11"/>
      <c r="S344" s="15"/>
      <c r="T344" s="15"/>
    </row>
    <row r="345" spans="2:20" x14ac:dyDescent="0.2">
      <c r="B345" s="3"/>
      <c r="C345" s="3"/>
      <c r="D345" s="6"/>
      <c r="E345" s="8"/>
      <c r="Q345" s="11"/>
      <c r="S345" s="15"/>
      <c r="T345" s="15"/>
    </row>
    <row r="346" spans="2:20" x14ac:dyDescent="0.2">
      <c r="B346" s="3"/>
      <c r="C346" s="3"/>
      <c r="D346" s="6"/>
      <c r="E346" s="8"/>
      <c r="Q346" s="11"/>
      <c r="S346" s="15"/>
      <c r="T346" s="15"/>
    </row>
    <row r="347" spans="2:20" x14ac:dyDescent="0.2">
      <c r="B347" s="3"/>
      <c r="C347" s="3"/>
      <c r="D347" s="6"/>
      <c r="E347" s="8"/>
      <c r="Q347" s="11"/>
      <c r="S347" s="15"/>
      <c r="T347" s="15"/>
    </row>
    <row r="348" spans="2:20" x14ac:dyDescent="0.2">
      <c r="B348" s="3"/>
      <c r="C348" s="3"/>
      <c r="D348" s="6"/>
      <c r="E348" s="8"/>
      <c r="Q348" s="11"/>
      <c r="S348" s="15"/>
      <c r="T348" s="15"/>
    </row>
    <row r="349" spans="2:20" x14ac:dyDescent="0.2">
      <c r="B349" s="3"/>
      <c r="C349" s="3"/>
      <c r="D349" s="6"/>
      <c r="E349" s="8"/>
      <c r="Q349" s="11"/>
      <c r="S349" s="15"/>
      <c r="T349" s="15"/>
    </row>
    <row r="350" spans="2:20" x14ac:dyDescent="0.2">
      <c r="B350" s="3"/>
      <c r="C350" s="3"/>
      <c r="D350" s="6"/>
      <c r="E350" s="8"/>
      <c r="Q350" s="11"/>
      <c r="S350" s="15"/>
      <c r="T350" s="15"/>
    </row>
    <row r="351" spans="2:20" x14ac:dyDescent="0.2">
      <c r="B351" s="3"/>
      <c r="C351" s="3"/>
      <c r="D351" s="6"/>
      <c r="E351" s="8"/>
      <c r="Q351" s="11"/>
      <c r="S351" s="15"/>
      <c r="T351" s="15"/>
    </row>
    <row r="352" spans="2:20" x14ac:dyDescent="0.2">
      <c r="B352" s="3"/>
      <c r="C352" s="3"/>
      <c r="D352" s="6"/>
      <c r="E352" s="8"/>
      <c r="Q352" s="11"/>
      <c r="S352" s="15"/>
      <c r="T352" s="15"/>
    </row>
    <row r="353" spans="2:20" x14ac:dyDescent="0.2">
      <c r="B353" s="3"/>
      <c r="C353" s="3"/>
      <c r="D353" s="6"/>
      <c r="E353" s="8"/>
      <c r="Q353" s="11"/>
      <c r="S353" s="15"/>
      <c r="T353" s="15"/>
    </row>
    <row r="354" spans="2:20" x14ac:dyDescent="0.2">
      <c r="B354" s="3"/>
      <c r="C354" s="3"/>
      <c r="D354" s="6"/>
      <c r="E354" s="8"/>
      <c r="Q354" s="11"/>
      <c r="S354" s="15"/>
      <c r="T354" s="15"/>
    </row>
    <row r="355" spans="2:20" x14ac:dyDescent="0.2">
      <c r="B355" s="3"/>
      <c r="C355" s="3"/>
      <c r="D355" s="6"/>
      <c r="E355" s="8"/>
      <c r="Q355" s="11"/>
      <c r="S355" s="15"/>
      <c r="T355" s="15"/>
    </row>
    <row r="356" spans="2:20" x14ac:dyDescent="0.2">
      <c r="B356" s="3"/>
      <c r="C356" s="3"/>
      <c r="D356" s="6"/>
      <c r="E356" s="8"/>
      <c r="Q356" s="11"/>
      <c r="S356" s="15"/>
      <c r="T356" s="15"/>
    </row>
    <row r="357" spans="2:20" x14ac:dyDescent="0.2">
      <c r="B357" s="3"/>
      <c r="C357" s="3"/>
      <c r="D357" s="6"/>
      <c r="E357" s="8"/>
      <c r="Q357" s="11"/>
      <c r="S357" s="15"/>
      <c r="T357" s="15"/>
    </row>
    <row r="358" spans="2:20" x14ac:dyDescent="0.2">
      <c r="B358" s="3"/>
      <c r="C358" s="3"/>
      <c r="D358" s="6"/>
      <c r="E358" s="8"/>
      <c r="Q358" s="11"/>
      <c r="S358" s="15"/>
      <c r="T358" s="15"/>
    </row>
    <row r="359" spans="2:20" x14ac:dyDescent="0.2">
      <c r="B359" s="3"/>
      <c r="C359" s="3"/>
      <c r="D359" s="6"/>
      <c r="E359" s="8"/>
      <c r="Q359" s="11"/>
      <c r="S359" s="15"/>
      <c r="T359" s="15"/>
    </row>
    <row r="360" spans="2:20" x14ac:dyDescent="0.2">
      <c r="B360" s="3"/>
      <c r="C360" s="3"/>
      <c r="D360" s="6"/>
      <c r="E360" s="8"/>
      <c r="Q360" s="11"/>
      <c r="S360" s="15"/>
      <c r="T360" s="15"/>
    </row>
    <row r="361" spans="2:20" x14ac:dyDescent="0.2">
      <c r="B361" s="3"/>
      <c r="C361" s="3"/>
      <c r="D361" s="6"/>
      <c r="E361" s="8"/>
      <c r="Q361" s="11"/>
      <c r="S361" s="15"/>
      <c r="T361" s="15"/>
    </row>
    <row r="362" spans="2:20" x14ac:dyDescent="0.2">
      <c r="B362" s="3"/>
      <c r="C362" s="3"/>
      <c r="D362" s="6"/>
      <c r="E362" s="8"/>
      <c r="Q362" s="11"/>
      <c r="S362" s="15"/>
      <c r="T362" s="15"/>
    </row>
    <row r="363" spans="2:20" x14ac:dyDescent="0.2">
      <c r="B363" s="3"/>
      <c r="C363" s="3"/>
      <c r="D363" s="6"/>
      <c r="E363" s="8"/>
      <c r="Q363" s="11"/>
      <c r="S363" s="15"/>
      <c r="T363" s="15"/>
    </row>
    <row r="364" spans="2:20" x14ac:dyDescent="0.2">
      <c r="B364" s="3"/>
      <c r="C364" s="3"/>
      <c r="D364" s="6"/>
      <c r="E364" s="8"/>
      <c r="Q364" s="11"/>
      <c r="S364" s="15"/>
      <c r="T364" s="15"/>
    </row>
    <row r="365" spans="2:20" x14ac:dyDescent="0.2">
      <c r="B365" s="3"/>
      <c r="C365" s="3"/>
      <c r="D365" s="6"/>
      <c r="E365" s="8"/>
      <c r="Q365" s="11"/>
      <c r="S365" s="15"/>
      <c r="T365" s="15"/>
    </row>
    <row r="366" spans="2:20" x14ac:dyDescent="0.2">
      <c r="B366" s="3"/>
      <c r="C366" s="3"/>
      <c r="D366" s="6"/>
      <c r="E366" s="8"/>
      <c r="Q366" s="11"/>
      <c r="S366" s="15"/>
      <c r="T366" s="15"/>
    </row>
    <row r="367" spans="2:20" x14ac:dyDescent="0.2">
      <c r="B367" s="3"/>
      <c r="C367" s="3"/>
      <c r="D367" s="6"/>
      <c r="E367" s="8"/>
      <c r="Q367" s="11"/>
      <c r="S367" s="15"/>
      <c r="T367" s="15"/>
    </row>
    <row r="368" spans="2:20" x14ac:dyDescent="0.2">
      <c r="B368" s="3"/>
      <c r="C368" s="3"/>
      <c r="D368" s="6"/>
      <c r="E368" s="8"/>
      <c r="Q368" s="11"/>
      <c r="S368" s="15"/>
      <c r="T368" s="15"/>
    </row>
    <row r="369" spans="2:20" x14ac:dyDescent="0.2">
      <c r="B369" s="3"/>
      <c r="C369" s="3"/>
      <c r="D369" s="6"/>
      <c r="E369" s="8"/>
      <c r="Q369" s="11"/>
      <c r="S369" s="15"/>
      <c r="T369" s="15"/>
    </row>
    <row r="370" spans="2:20" x14ac:dyDescent="0.2">
      <c r="B370" s="3"/>
      <c r="C370" s="3"/>
      <c r="D370" s="6"/>
      <c r="E370" s="8"/>
      <c r="Q370" s="11"/>
      <c r="S370" s="15"/>
      <c r="T370" s="15"/>
    </row>
    <row r="371" spans="2:20" x14ac:dyDescent="0.2">
      <c r="B371" s="3"/>
      <c r="C371" s="3"/>
      <c r="D371" s="6"/>
      <c r="E371" s="8"/>
      <c r="Q371" s="11"/>
      <c r="S371" s="15"/>
      <c r="T371" s="15"/>
    </row>
    <row r="372" spans="2:20" x14ac:dyDescent="0.2">
      <c r="B372" s="3"/>
      <c r="C372" s="3"/>
      <c r="D372" s="6"/>
      <c r="E372" s="8"/>
      <c r="Q372" s="11"/>
      <c r="S372" s="15"/>
      <c r="T372" s="15"/>
    </row>
    <row r="373" spans="2:20" x14ac:dyDescent="0.2">
      <c r="B373" s="3"/>
      <c r="C373" s="3"/>
      <c r="D373" s="6"/>
      <c r="E373" s="8"/>
      <c r="Q373" s="11"/>
      <c r="S373" s="15"/>
      <c r="T373" s="15"/>
    </row>
    <row r="374" spans="2:20" x14ac:dyDescent="0.2">
      <c r="B374" s="3"/>
      <c r="C374" s="3"/>
      <c r="D374" s="6"/>
      <c r="E374" s="8"/>
      <c r="Q374" s="11"/>
      <c r="S374" s="15"/>
      <c r="T374" s="15"/>
    </row>
    <row r="375" spans="2:20" x14ac:dyDescent="0.2">
      <c r="B375" s="3"/>
      <c r="C375" s="3"/>
      <c r="D375" s="6"/>
      <c r="E375" s="8"/>
      <c r="Q375" s="11"/>
      <c r="S375" s="15"/>
      <c r="T375" s="15"/>
    </row>
    <row r="376" spans="2:20" x14ac:dyDescent="0.2">
      <c r="B376" s="3"/>
      <c r="C376" s="3"/>
      <c r="D376" s="6"/>
      <c r="E376" s="8"/>
      <c r="Q376" s="11"/>
      <c r="S376" s="15"/>
      <c r="T376" s="15"/>
    </row>
    <row r="377" spans="2:20" x14ac:dyDescent="0.2">
      <c r="B377" s="3"/>
      <c r="C377" s="3"/>
      <c r="D377" s="6"/>
      <c r="E377" s="8"/>
      <c r="Q377" s="11"/>
      <c r="S377" s="15"/>
      <c r="T377" s="15"/>
    </row>
    <row r="378" spans="2:20" x14ac:dyDescent="0.2">
      <c r="B378" s="3"/>
      <c r="C378" s="3"/>
      <c r="D378" s="6"/>
      <c r="E378" s="8"/>
      <c r="Q378" s="11"/>
      <c r="S378" s="15"/>
      <c r="T378" s="15"/>
    </row>
    <row r="379" spans="2:20" x14ac:dyDescent="0.2">
      <c r="B379" s="3"/>
      <c r="C379" s="3"/>
      <c r="D379" s="6"/>
      <c r="E379" s="8"/>
      <c r="Q379" s="11"/>
      <c r="S379" s="15"/>
      <c r="T379" s="15"/>
    </row>
    <row r="380" spans="2:20" x14ac:dyDescent="0.2">
      <c r="B380" s="3"/>
      <c r="C380" s="3"/>
      <c r="D380" s="6"/>
      <c r="E380" s="8"/>
      <c r="Q380" s="11"/>
      <c r="S380" s="15"/>
      <c r="T380" s="15"/>
    </row>
    <row r="381" spans="2:20" x14ac:dyDescent="0.2">
      <c r="B381" s="3"/>
      <c r="C381" s="3"/>
      <c r="D381" s="6"/>
      <c r="E381" s="8"/>
      <c r="Q381" s="11"/>
      <c r="S381" s="15"/>
      <c r="T381" s="15"/>
    </row>
    <row r="382" spans="2:20" x14ac:dyDescent="0.2">
      <c r="B382" s="3"/>
      <c r="C382" s="3"/>
      <c r="D382" s="6"/>
      <c r="E382" s="8"/>
      <c r="Q382" s="11"/>
      <c r="S382" s="15"/>
      <c r="T382" s="15"/>
    </row>
    <row r="383" spans="2:20" x14ac:dyDescent="0.2">
      <c r="B383" s="3"/>
      <c r="C383" s="3"/>
      <c r="D383" s="6"/>
      <c r="E383" s="8"/>
      <c r="Q383" s="11"/>
      <c r="S383" s="15"/>
      <c r="T383" s="15"/>
    </row>
    <row r="384" spans="2:20" x14ac:dyDescent="0.2">
      <c r="B384" s="3"/>
      <c r="C384" s="3"/>
      <c r="D384" s="6"/>
      <c r="E384" s="8"/>
      <c r="Q384" s="11"/>
      <c r="S384" s="15"/>
      <c r="T384" s="15"/>
    </row>
    <row r="385" spans="2:20" x14ac:dyDescent="0.2">
      <c r="B385" s="3"/>
      <c r="C385" s="3"/>
      <c r="D385" s="6"/>
      <c r="E385" s="8"/>
      <c r="Q385" s="11"/>
      <c r="S385" s="15"/>
      <c r="T385" s="15"/>
    </row>
    <row r="386" spans="2:20" x14ac:dyDescent="0.2">
      <c r="B386" s="3"/>
      <c r="C386" s="3"/>
      <c r="D386" s="6"/>
      <c r="E386" s="8"/>
      <c r="Q386" s="11"/>
      <c r="S386" s="15"/>
      <c r="T386" s="15"/>
    </row>
    <row r="387" spans="2:20" x14ac:dyDescent="0.2">
      <c r="B387" s="3"/>
      <c r="C387" s="3"/>
      <c r="D387" s="6"/>
      <c r="E387" s="8"/>
      <c r="Q387" s="11"/>
      <c r="S387" s="15"/>
      <c r="T387" s="15"/>
    </row>
    <row r="388" spans="2:20" x14ac:dyDescent="0.2">
      <c r="B388" s="3"/>
      <c r="C388" s="3"/>
      <c r="D388" s="6"/>
      <c r="E388" s="8"/>
      <c r="Q388" s="11"/>
      <c r="S388" s="15"/>
      <c r="T388" s="15"/>
    </row>
    <row r="389" spans="2:20" x14ac:dyDescent="0.2">
      <c r="B389" s="3"/>
      <c r="C389" s="3"/>
      <c r="D389" s="6"/>
      <c r="E389" s="8"/>
      <c r="Q389" s="11"/>
      <c r="S389" s="15"/>
      <c r="T389" s="15"/>
    </row>
    <row r="390" spans="2:20" x14ac:dyDescent="0.2">
      <c r="B390" s="3"/>
      <c r="C390" s="3"/>
      <c r="D390" s="6"/>
      <c r="E390" s="8"/>
      <c r="Q390" s="11"/>
      <c r="S390" s="15"/>
      <c r="T390" s="15"/>
    </row>
    <row r="391" spans="2:20" x14ac:dyDescent="0.2">
      <c r="B391" s="3"/>
      <c r="C391" s="3"/>
      <c r="D391" s="6"/>
      <c r="E391" s="8"/>
      <c r="Q391" s="11"/>
      <c r="S391" s="15"/>
      <c r="T391" s="15"/>
    </row>
    <row r="392" spans="2:20" x14ac:dyDescent="0.2">
      <c r="B392" s="3"/>
      <c r="C392" s="3"/>
      <c r="D392" s="6"/>
      <c r="E392" s="8"/>
      <c r="Q392" s="11"/>
      <c r="S392" s="15"/>
      <c r="T392" s="15"/>
    </row>
    <row r="393" spans="2:20" x14ac:dyDescent="0.2">
      <c r="B393" s="3"/>
      <c r="C393" s="3"/>
      <c r="D393" s="6"/>
      <c r="E393" s="8"/>
      <c r="Q393" s="11"/>
      <c r="S393" s="15"/>
      <c r="T393" s="15"/>
    </row>
    <row r="394" spans="2:20" x14ac:dyDescent="0.2">
      <c r="B394" s="3"/>
      <c r="C394" s="3"/>
      <c r="D394" s="6"/>
      <c r="E394" s="8"/>
      <c r="Q394" s="11"/>
      <c r="S394" s="15"/>
      <c r="T394" s="15"/>
    </row>
    <row r="395" spans="2:20" x14ac:dyDescent="0.2">
      <c r="B395" s="3"/>
      <c r="C395" s="3"/>
      <c r="D395" s="6"/>
      <c r="E395" s="8"/>
      <c r="Q395" s="11"/>
      <c r="S395" s="15"/>
      <c r="T395" s="15"/>
    </row>
    <row r="396" spans="2:20" x14ac:dyDescent="0.2">
      <c r="B396" s="3"/>
      <c r="C396" s="3"/>
      <c r="D396" s="6"/>
      <c r="E396" s="8"/>
      <c r="Q396" s="11"/>
      <c r="S396" s="15"/>
      <c r="T396" s="15"/>
    </row>
    <row r="397" spans="2:20" x14ac:dyDescent="0.2">
      <c r="B397" s="3"/>
      <c r="C397" s="3"/>
      <c r="D397" s="6"/>
      <c r="E397" s="8"/>
      <c r="Q397" s="11"/>
      <c r="S397" s="15"/>
      <c r="T397" s="15"/>
    </row>
    <row r="398" spans="2:20" x14ac:dyDescent="0.2">
      <c r="B398" s="3"/>
      <c r="C398" s="3"/>
      <c r="D398" s="6"/>
      <c r="E398" s="8"/>
      <c r="Q398" s="11"/>
      <c r="S398" s="15"/>
      <c r="T398" s="15"/>
    </row>
    <row r="399" spans="2:20" x14ac:dyDescent="0.2">
      <c r="B399" s="3"/>
      <c r="C399" s="3"/>
      <c r="D399" s="6"/>
      <c r="E399" s="8"/>
      <c r="Q399" s="11"/>
      <c r="S399" s="15"/>
      <c r="T399" s="15"/>
    </row>
    <row r="400" spans="2:20" x14ac:dyDescent="0.2">
      <c r="B400" s="3"/>
      <c r="C400" s="3"/>
      <c r="D400" s="6"/>
      <c r="E400" s="8"/>
      <c r="Q400" s="11"/>
      <c r="S400" s="15"/>
      <c r="T400" s="15"/>
    </row>
    <row r="401" spans="2:20" x14ac:dyDescent="0.2">
      <c r="B401" s="3"/>
      <c r="C401" s="3"/>
      <c r="D401" s="6"/>
      <c r="E401" s="8"/>
      <c r="Q401" s="11"/>
      <c r="S401" s="15"/>
      <c r="T401" s="15"/>
    </row>
    <row r="402" spans="2:20" x14ac:dyDescent="0.2">
      <c r="B402" s="3"/>
      <c r="C402" s="3"/>
      <c r="D402" s="6"/>
      <c r="E402" s="8"/>
      <c r="Q402" s="11"/>
      <c r="S402" s="15"/>
      <c r="T402" s="15"/>
    </row>
    <row r="403" spans="2:20" x14ac:dyDescent="0.2">
      <c r="B403" s="3"/>
      <c r="C403" s="3"/>
      <c r="D403" s="6"/>
      <c r="E403" s="8"/>
      <c r="Q403" s="11"/>
      <c r="S403" s="15"/>
      <c r="T403" s="15"/>
    </row>
    <row r="404" spans="2:20" x14ac:dyDescent="0.2">
      <c r="B404" s="3"/>
      <c r="C404" s="3"/>
      <c r="D404" s="6"/>
      <c r="E404" s="8"/>
      <c r="Q404" s="11"/>
      <c r="S404" s="15"/>
      <c r="T404" s="15"/>
    </row>
    <row r="405" spans="2:20" x14ac:dyDescent="0.2">
      <c r="B405" s="3"/>
      <c r="C405" s="3"/>
      <c r="D405" s="6"/>
      <c r="E405" s="8"/>
      <c r="Q405" s="11"/>
      <c r="S405" s="15"/>
      <c r="T405" s="15"/>
    </row>
    <row r="406" spans="2:20" x14ac:dyDescent="0.2">
      <c r="B406" s="3"/>
      <c r="C406" s="3"/>
      <c r="D406" s="6"/>
      <c r="E406" s="8"/>
      <c r="Q406" s="11"/>
      <c r="S406" s="15"/>
      <c r="T406" s="15"/>
    </row>
    <row r="407" spans="2:20" x14ac:dyDescent="0.2">
      <c r="B407" s="3"/>
      <c r="C407" s="3"/>
      <c r="D407" s="6"/>
      <c r="E407" s="8"/>
      <c r="Q407" s="11"/>
      <c r="S407" s="15"/>
      <c r="T407" s="15"/>
    </row>
    <row r="408" spans="2:20" x14ac:dyDescent="0.2">
      <c r="B408" s="3"/>
      <c r="C408" s="3"/>
      <c r="D408" s="6"/>
      <c r="E408" s="8"/>
      <c r="Q408" s="11"/>
      <c r="S408" s="15"/>
      <c r="T408" s="15"/>
    </row>
    <row r="409" spans="2:20" x14ac:dyDescent="0.2">
      <c r="B409" s="3"/>
      <c r="C409" s="3"/>
      <c r="D409" s="6"/>
      <c r="E409" s="8"/>
      <c r="Q409" s="11"/>
      <c r="S409" s="15"/>
      <c r="T409" s="15"/>
    </row>
    <row r="410" spans="2:20" x14ac:dyDescent="0.2">
      <c r="B410" s="3"/>
      <c r="C410" s="3"/>
      <c r="D410" s="6"/>
      <c r="E410" s="8"/>
      <c r="Q410" s="11"/>
      <c r="S410" s="15"/>
      <c r="T410" s="15"/>
    </row>
    <row r="411" spans="2:20" x14ac:dyDescent="0.2">
      <c r="B411" s="3"/>
      <c r="C411" s="3"/>
      <c r="D411" s="6"/>
      <c r="E411" s="8"/>
      <c r="Q411" s="11"/>
      <c r="S411" s="15"/>
      <c r="T411" s="15"/>
    </row>
    <row r="412" spans="2:20" x14ac:dyDescent="0.2">
      <c r="B412" s="3"/>
      <c r="C412" s="3"/>
      <c r="D412" s="6"/>
      <c r="E412" s="8"/>
      <c r="Q412" s="11"/>
      <c r="S412" s="15"/>
      <c r="T412" s="15"/>
    </row>
    <row r="413" spans="2:20" x14ac:dyDescent="0.2">
      <c r="B413" s="3"/>
      <c r="C413" s="3"/>
      <c r="D413" s="6"/>
      <c r="E413" s="8"/>
      <c r="Q413" s="11"/>
      <c r="S413" s="15"/>
      <c r="T413" s="15"/>
    </row>
    <row r="414" spans="2:20" x14ac:dyDescent="0.2">
      <c r="B414" s="3"/>
      <c r="C414" s="3"/>
      <c r="D414" s="6"/>
      <c r="E414" s="8"/>
      <c r="Q414" s="11"/>
      <c r="S414" s="15"/>
      <c r="T414" s="15"/>
    </row>
    <row r="415" spans="2:20" x14ac:dyDescent="0.2">
      <c r="B415" s="3"/>
      <c r="C415" s="3"/>
      <c r="D415" s="6"/>
      <c r="E415" s="8"/>
      <c r="Q415" s="11"/>
      <c r="S415" s="15"/>
      <c r="T415" s="15"/>
    </row>
    <row r="416" spans="2:20" x14ac:dyDescent="0.2">
      <c r="B416" s="3"/>
      <c r="C416" s="3"/>
      <c r="D416" s="6"/>
      <c r="E416" s="8"/>
      <c r="Q416" s="11"/>
      <c r="S416" s="15"/>
      <c r="T416" s="15"/>
    </row>
    <row r="417" spans="2:20" x14ac:dyDescent="0.2">
      <c r="B417" s="3"/>
      <c r="C417" s="3"/>
      <c r="D417" s="6"/>
      <c r="E417" s="8"/>
      <c r="Q417" s="11"/>
      <c r="S417" s="15"/>
      <c r="T417" s="15"/>
    </row>
    <row r="418" spans="2:20" x14ac:dyDescent="0.2">
      <c r="B418" s="3"/>
      <c r="C418" s="3"/>
      <c r="D418" s="6"/>
      <c r="E418" s="8"/>
      <c r="Q418" s="11"/>
      <c r="S418" s="15"/>
      <c r="T418" s="15"/>
    </row>
    <row r="419" spans="2:20" x14ac:dyDescent="0.2">
      <c r="B419" s="3"/>
      <c r="C419" s="3"/>
      <c r="D419" s="6"/>
      <c r="E419" s="8"/>
      <c r="Q419" s="11"/>
      <c r="S419" s="15"/>
      <c r="T419" s="15"/>
    </row>
    <row r="420" spans="2:20" x14ac:dyDescent="0.2">
      <c r="B420" s="3"/>
      <c r="C420" s="3"/>
      <c r="D420" s="6"/>
      <c r="E420" s="8"/>
      <c r="Q420" s="11"/>
      <c r="S420" s="15"/>
      <c r="T420" s="15"/>
    </row>
    <row r="421" spans="2:20" x14ac:dyDescent="0.2">
      <c r="B421" s="3"/>
      <c r="C421" s="3"/>
      <c r="D421" s="6"/>
      <c r="E421" s="8"/>
      <c r="Q421" s="11"/>
      <c r="S421" s="15"/>
      <c r="T421" s="15"/>
    </row>
    <row r="422" spans="2:20" x14ac:dyDescent="0.2">
      <c r="B422" s="3"/>
      <c r="C422" s="3"/>
      <c r="D422" s="6"/>
      <c r="E422" s="8"/>
      <c r="Q422" s="11"/>
      <c r="S422" s="15"/>
      <c r="T422" s="15"/>
    </row>
    <row r="423" spans="2:20" x14ac:dyDescent="0.2">
      <c r="B423" s="3"/>
      <c r="C423" s="3"/>
      <c r="D423" s="6"/>
      <c r="E423" s="8"/>
      <c r="Q423" s="11"/>
      <c r="S423" s="15"/>
      <c r="T423" s="15"/>
    </row>
    <row r="424" spans="2:20" x14ac:dyDescent="0.2">
      <c r="B424" s="3"/>
      <c r="C424" s="3"/>
      <c r="D424" s="6"/>
      <c r="E424" s="8"/>
      <c r="Q424" s="11"/>
      <c r="S424" s="15"/>
      <c r="T424" s="15"/>
    </row>
    <row r="425" spans="2:20" x14ac:dyDescent="0.2">
      <c r="B425" s="3"/>
      <c r="C425" s="3"/>
      <c r="D425" s="6"/>
      <c r="E425" s="8"/>
      <c r="Q425" s="11"/>
      <c r="S425" s="15"/>
      <c r="T425" s="15"/>
    </row>
    <row r="426" spans="2:20" x14ac:dyDescent="0.2">
      <c r="B426" s="3"/>
      <c r="C426" s="3"/>
      <c r="D426" s="6"/>
      <c r="E426" s="8"/>
      <c r="Q426" s="11"/>
      <c r="S426" s="15"/>
      <c r="T426" s="15"/>
    </row>
    <row r="427" spans="2:20" x14ac:dyDescent="0.2">
      <c r="B427" s="3"/>
      <c r="C427" s="3"/>
      <c r="D427" s="6"/>
      <c r="E427" s="8"/>
      <c r="Q427" s="11"/>
      <c r="S427" s="15"/>
      <c r="T427" s="15"/>
    </row>
    <row r="428" spans="2:20" x14ac:dyDescent="0.2">
      <c r="B428" s="3"/>
      <c r="C428" s="3"/>
      <c r="D428" s="6"/>
      <c r="E428" s="8"/>
      <c r="Q428" s="11"/>
      <c r="S428" s="15"/>
      <c r="T428" s="15"/>
    </row>
    <row r="429" spans="2:20" x14ac:dyDescent="0.2">
      <c r="B429" s="3"/>
      <c r="C429" s="3"/>
      <c r="D429" s="6"/>
      <c r="E429" s="8"/>
      <c r="Q429" s="11"/>
      <c r="S429" s="15"/>
      <c r="T429" s="15"/>
    </row>
    <row r="430" spans="2:20" x14ac:dyDescent="0.2">
      <c r="B430" s="3"/>
      <c r="C430" s="3"/>
      <c r="D430" s="6"/>
      <c r="E430" s="8"/>
      <c r="Q430" s="11"/>
      <c r="S430" s="15"/>
      <c r="T430" s="15"/>
    </row>
    <row r="431" spans="2:20" x14ac:dyDescent="0.2">
      <c r="B431" s="3"/>
      <c r="C431" s="3"/>
      <c r="D431" s="6"/>
      <c r="E431" s="8"/>
      <c r="Q431" s="11"/>
      <c r="S431" s="15"/>
      <c r="T431" s="15"/>
    </row>
    <row r="432" spans="2:20" x14ac:dyDescent="0.2">
      <c r="B432" s="3"/>
      <c r="C432" s="3"/>
      <c r="D432" s="6"/>
      <c r="E432" s="8"/>
      <c r="Q432" s="11"/>
      <c r="S432" s="15"/>
      <c r="T432" s="15"/>
    </row>
    <row r="433" spans="2:20" x14ac:dyDescent="0.2">
      <c r="B433" s="3"/>
      <c r="C433" s="3"/>
      <c r="D433" s="6"/>
      <c r="E433" s="8"/>
      <c r="Q433" s="11"/>
      <c r="S433" s="15"/>
      <c r="T433" s="15"/>
    </row>
    <row r="434" spans="2:20" x14ac:dyDescent="0.2">
      <c r="B434" s="3"/>
      <c r="C434" s="3"/>
      <c r="D434" s="6"/>
      <c r="E434" s="8"/>
      <c r="Q434" s="11"/>
      <c r="S434" s="15"/>
      <c r="T434" s="15"/>
    </row>
    <row r="435" spans="2:20" x14ac:dyDescent="0.2">
      <c r="B435" s="3"/>
      <c r="C435" s="3"/>
      <c r="D435" s="6"/>
      <c r="E435" s="8"/>
      <c r="Q435" s="11"/>
      <c r="S435" s="15"/>
      <c r="T435" s="15"/>
    </row>
    <row r="436" spans="2:20" x14ac:dyDescent="0.2">
      <c r="B436" s="3"/>
      <c r="C436" s="3"/>
      <c r="D436" s="6"/>
      <c r="E436" s="8"/>
      <c r="Q436" s="11"/>
      <c r="S436" s="15"/>
      <c r="T436" s="15"/>
    </row>
    <row r="437" spans="2:20" x14ac:dyDescent="0.2">
      <c r="B437" s="3"/>
      <c r="C437" s="3"/>
      <c r="D437" s="6"/>
      <c r="E437" s="8"/>
      <c r="Q437" s="11"/>
      <c r="S437" s="15"/>
      <c r="T437" s="15"/>
    </row>
    <row r="438" spans="2:20" x14ac:dyDescent="0.2">
      <c r="B438" s="3"/>
      <c r="C438" s="3"/>
      <c r="D438" s="6"/>
      <c r="E438" s="8"/>
      <c r="Q438" s="11"/>
      <c r="S438" s="15"/>
      <c r="T438" s="15"/>
    </row>
    <row r="439" spans="2:20" x14ac:dyDescent="0.2">
      <c r="B439" s="3"/>
      <c r="C439" s="3"/>
      <c r="D439" s="6"/>
      <c r="E439" s="8"/>
      <c r="Q439" s="11"/>
      <c r="S439" s="15"/>
      <c r="T439" s="15"/>
    </row>
    <row r="440" spans="2:20" x14ac:dyDescent="0.2">
      <c r="B440" s="3"/>
      <c r="C440" s="3"/>
      <c r="D440" s="6"/>
      <c r="E440" s="8"/>
      <c r="Q440" s="11"/>
      <c r="S440" s="15"/>
      <c r="T440" s="15"/>
    </row>
    <row r="441" spans="2:20" x14ac:dyDescent="0.2">
      <c r="B441" s="3"/>
      <c r="C441" s="3"/>
      <c r="D441" s="6"/>
      <c r="E441" s="8"/>
      <c r="Q441" s="11"/>
      <c r="S441" s="15"/>
      <c r="T441" s="15"/>
    </row>
    <row r="442" spans="2:20" x14ac:dyDescent="0.2">
      <c r="B442" s="3"/>
      <c r="C442" s="3"/>
      <c r="D442" s="6"/>
      <c r="E442" s="8"/>
      <c r="Q442" s="11"/>
      <c r="S442" s="15"/>
      <c r="T442" s="15"/>
    </row>
    <row r="443" spans="2:20" x14ac:dyDescent="0.2">
      <c r="B443" s="3"/>
      <c r="C443" s="3"/>
      <c r="D443" s="6"/>
      <c r="E443" s="8"/>
      <c r="Q443" s="11"/>
      <c r="S443" s="15"/>
      <c r="T443" s="15"/>
    </row>
    <row r="444" spans="2:20" x14ac:dyDescent="0.2">
      <c r="B444" s="3"/>
      <c r="C444" s="3"/>
      <c r="D444" s="6"/>
      <c r="E444" s="8"/>
      <c r="Q444" s="11"/>
      <c r="S444" s="15"/>
      <c r="T444" s="15"/>
    </row>
    <row r="445" spans="2:20" x14ac:dyDescent="0.2">
      <c r="B445" s="3"/>
      <c r="C445" s="3"/>
      <c r="D445" s="6"/>
      <c r="E445" s="8"/>
      <c r="Q445" s="11"/>
      <c r="S445" s="15"/>
      <c r="T445" s="15"/>
    </row>
    <row r="446" spans="2:20" x14ac:dyDescent="0.2">
      <c r="B446" s="3"/>
      <c r="C446" s="3"/>
      <c r="D446" s="6"/>
      <c r="E446" s="8"/>
      <c r="Q446" s="11"/>
      <c r="S446" s="15"/>
      <c r="T446" s="15"/>
    </row>
    <row r="447" spans="2:20" x14ac:dyDescent="0.2">
      <c r="B447" s="3"/>
      <c r="C447" s="3"/>
      <c r="D447" s="6"/>
      <c r="E447" s="8"/>
      <c r="Q447" s="11"/>
      <c r="S447" s="15"/>
      <c r="T447" s="15"/>
    </row>
    <row r="448" spans="2:20" x14ac:dyDescent="0.2">
      <c r="B448" s="3"/>
      <c r="C448" s="3"/>
      <c r="D448" s="6"/>
      <c r="E448" s="8"/>
      <c r="Q448" s="11"/>
      <c r="S448" s="15"/>
      <c r="T448" s="15"/>
    </row>
    <row r="449" spans="2:20" x14ac:dyDescent="0.2">
      <c r="B449" s="3"/>
      <c r="C449" s="3"/>
      <c r="D449" s="6"/>
      <c r="E449" s="8"/>
      <c r="Q449" s="11"/>
      <c r="S449" s="15"/>
      <c r="T449" s="15"/>
    </row>
    <row r="450" spans="2:20" x14ac:dyDescent="0.2">
      <c r="B450" s="3"/>
      <c r="C450" s="3"/>
      <c r="D450" s="6"/>
      <c r="E450" s="8"/>
      <c r="Q450" s="11"/>
      <c r="S450" s="15"/>
      <c r="T450" s="15"/>
    </row>
    <row r="451" spans="2:20" x14ac:dyDescent="0.2">
      <c r="B451" s="3"/>
      <c r="C451" s="3"/>
      <c r="D451" s="6"/>
      <c r="E451" s="8"/>
      <c r="Q451" s="11"/>
      <c r="S451" s="15"/>
      <c r="T451" s="15"/>
    </row>
    <row r="452" spans="2:20" x14ac:dyDescent="0.2">
      <c r="B452" s="3"/>
      <c r="C452" s="3"/>
      <c r="D452" s="6"/>
      <c r="E452" s="8"/>
      <c r="Q452" s="11"/>
      <c r="S452" s="15"/>
      <c r="T452" s="15"/>
    </row>
    <row r="453" spans="2:20" x14ac:dyDescent="0.2">
      <c r="B453" s="3"/>
      <c r="C453" s="3"/>
      <c r="D453" s="6"/>
      <c r="E453" s="8"/>
      <c r="Q453" s="11"/>
      <c r="S453" s="15"/>
      <c r="T453" s="15"/>
    </row>
    <row r="454" spans="2:20" x14ac:dyDescent="0.2">
      <c r="B454" s="3"/>
      <c r="C454" s="3"/>
      <c r="D454" s="6"/>
      <c r="E454" s="8"/>
      <c r="Q454" s="11"/>
      <c r="S454" s="15"/>
      <c r="T454" s="15"/>
    </row>
    <row r="455" spans="2:20" x14ac:dyDescent="0.2">
      <c r="B455" s="3"/>
      <c r="C455" s="3"/>
      <c r="D455" s="6"/>
      <c r="E455" s="8"/>
      <c r="Q455" s="11"/>
      <c r="S455" s="15"/>
      <c r="T455" s="15"/>
    </row>
    <row r="456" spans="2:20" x14ac:dyDescent="0.2">
      <c r="B456" s="3"/>
      <c r="C456" s="3"/>
      <c r="D456" s="6"/>
      <c r="E456" s="8"/>
      <c r="Q456" s="11"/>
      <c r="S456" s="15"/>
      <c r="T456" s="15"/>
    </row>
    <row r="457" spans="2:20" x14ac:dyDescent="0.2">
      <c r="B457" s="3"/>
      <c r="C457" s="3"/>
      <c r="D457" s="6"/>
      <c r="E457" s="8"/>
      <c r="Q457" s="11"/>
      <c r="S457" s="15"/>
      <c r="T457" s="15"/>
    </row>
    <row r="458" spans="2:20" x14ac:dyDescent="0.2">
      <c r="B458" s="3"/>
      <c r="C458" s="3"/>
      <c r="D458" s="6"/>
      <c r="E458" s="8"/>
      <c r="Q458" s="11"/>
      <c r="S458" s="15"/>
      <c r="T458" s="15"/>
    </row>
    <row r="459" spans="2:20" x14ac:dyDescent="0.2">
      <c r="B459" s="3"/>
      <c r="C459" s="3"/>
      <c r="D459" s="6"/>
      <c r="E459" s="8"/>
      <c r="Q459" s="11"/>
      <c r="S459" s="15"/>
      <c r="T459" s="15"/>
    </row>
    <row r="460" spans="2:20" x14ac:dyDescent="0.2">
      <c r="B460" s="3"/>
      <c r="C460" s="3"/>
      <c r="D460" s="6"/>
      <c r="E460" s="8"/>
      <c r="Q460" s="11"/>
      <c r="S460" s="15"/>
      <c r="T460" s="15"/>
    </row>
    <row r="461" spans="2:20" x14ac:dyDescent="0.2">
      <c r="B461" s="3"/>
      <c r="C461" s="3"/>
      <c r="D461" s="6"/>
      <c r="E461" s="8"/>
      <c r="Q461" s="11"/>
      <c r="S461" s="15"/>
      <c r="T461" s="15"/>
    </row>
    <row r="462" spans="2:20" x14ac:dyDescent="0.2">
      <c r="B462" s="3"/>
      <c r="C462" s="3"/>
      <c r="D462" s="6"/>
      <c r="E462" s="8"/>
      <c r="Q462" s="11"/>
      <c r="S462" s="15"/>
      <c r="T462" s="15"/>
    </row>
    <row r="463" spans="2:20" x14ac:dyDescent="0.2">
      <c r="B463" s="3"/>
      <c r="C463" s="3"/>
      <c r="D463" s="6"/>
      <c r="E463" s="8"/>
      <c r="Q463" s="11"/>
      <c r="S463" s="15"/>
      <c r="T463" s="15"/>
    </row>
    <row r="464" spans="2:20" x14ac:dyDescent="0.2">
      <c r="B464" s="3"/>
      <c r="C464" s="3"/>
      <c r="D464" s="6"/>
      <c r="E464" s="8"/>
      <c r="Q464" s="11"/>
      <c r="S464" s="15"/>
      <c r="T464" s="15"/>
    </row>
    <row r="465" spans="2:20" x14ac:dyDescent="0.2">
      <c r="B465" s="3"/>
      <c r="C465" s="3"/>
      <c r="D465" s="6"/>
      <c r="E465" s="8"/>
      <c r="Q465" s="11"/>
      <c r="S465" s="15"/>
      <c r="T465" s="15"/>
    </row>
    <row r="466" spans="2:20" x14ac:dyDescent="0.2">
      <c r="B466" s="3"/>
      <c r="C466" s="3"/>
      <c r="D466" s="6"/>
      <c r="E466" s="8"/>
      <c r="Q466" s="11"/>
      <c r="S466" s="15"/>
      <c r="T466" s="15"/>
    </row>
    <row r="467" spans="2:20" x14ac:dyDescent="0.2">
      <c r="B467" s="3"/>
      <c r="C467" s="3"/>
      <c r="D467" s="6"/>
      <c r="E467" s="8"/>
      <c r="Q467" s="11"/>
      <c r="S467" s="15"/>
      <c r="T467" s="15"/>
    </row>
    <row r="468" spans="2:20" x14ac:dyDescent="0.2">
      <c r="B468" s="3"/>
      <c r="C468" s="3"/>
      <c r="D468" s="6"/>
      <c r="E468" s="8"/>
      <c r="Q468" s="11"/>
      <c r="S468" s="15"/>
      <c r="T468" s="15"/>
    </row>
    <row r="469" spans="2:20" x14ac:dyDescent="0.2">
      <c r="B469" s="3"/>
      <c r="C469" s="3"/>
      <c r="D469" s="6"/>
      <c r="E469" s="8"/>
      <c r="Q469" s="11"/>
      <c r="S469" s="15"/>
      <c r="T469" s="15"/>
    </row>
    <row r="470" spans="2:20" x14ac:dyDescent="0.2">
      <c r="B470" s="3"/>
      <c r="C470" s="3"/>
      <c r="D470" s="6"/>
      <c r="E470" s="8"/>
      <c r="Q470" s="11"/>
      <c r="S470" s="15"/>
      <c r="T470" s="15"/>
    </row>
    <row r="471" spans="2:20" x14ac:dyDescent="0.2">
      <c r="B471" s="3"/>
      <c r="C471" s="3"/>
      <c r="D471" s="6"/>
      <c r="E471" s="8"/>
      <c r="Q471" s="11"/>
      <c r="S471" s="15"/>
      <c r="T471" s="15"/>
    </row>
    <row r="472" spans="2:20" x14ac:dyDescent="0.2">
      <c r="B472" s="3"/>
      <c r="C472" s="3"/>
      <c r="D472" s="6"/>
      <c r="E472" s="8"/>
      <c r="Q472" s="11"/>
      <c r="S472" s="15"/>
      <c r="T472" s="15"/>
    </row>
    <row r="473" spans="2:20" x14ac:dyDescent="0.2">
      <c r="B473" s="3"/>
      <c r="C473" s="3"/>
      <c r="D473" s="6"/>
      <c r="E473" s="8"/>
      <c r="Q473" s="11"/>
      <c r="S473" s="15"/>
      <c r="T473" s="15"/>
    </row>
    <row r="474" spans="2:20" x14ac:dyDescent="0.2">
      <c r="B474" s="3"/>
      <c r="C474" s="3"/>
      <c r="D474" s="6"/>
      <c r="E474" s="8"/>
      <c r="Q474" s="11"/>
      <c r="S474" s="15"/>
      <c r="T474" s="15"/>
    </row>
    <row r="475" spans="2:20" x14ac:dyDescent="0.2">
      <c r="B475" s="3"/>
      <c r="C475" s="3"/>
      <c r="D475" s="6"/>
      <c r="E475" s="8"/>
      <c r="Q475" s="11"/>
      <c r="S475" s="15"/>
      <c r="T475" s="15"/>
    </row>
    <row r="476" spans="2:20" x14ac:dyDescent="0.2">
      <c r="B476" s="3"/>
      <c r="C476" s="3"/>
      <c r="D476" s="6"/>
      <c r="E476" s="8"/>
      <c r="Q476" s="11"/>
      <c r="S476" s="15"/>
      <c r="T476" s="15"/>
    </row>
    <row r="477" spans="2:20" x14ac:dyDescent="0.2">
      <c r="B477" s="3"/>
      <c r="C477" s="3"/>
      <c r="D477" s="6"/>
      <c r="E477" s="8"/>
      <c r="Q477" s="11"/>
      <c r="S477" s="15"/>
      <c r="T477" s="15"/>
    </row>
    <row r="478" spans="2:20" x14ac:dyDescent="0.2">
      <c r="B478" s="3"/>
      <c r="C478" s="3"/>
      <c r="D478" s="6"/>
      <c r="E478" s="8"/>
      <c r="Q478" s="11"/>
      <c r="S478" s="15"/>
      <c r="T478" s="15"/>
    </row>
    <row r="479" spans="2:20" x14ac:dyDescent="0.2">
      <c r="B479" s="3"/>
      <c r="C479" s="3"/>
      <c r="D479" s="6"/>
      <c r="E479" s="8"/>
      <c r="Q479" s="11"/>
      <c r="S479" s="15"/>
      <c r="T479" s="15"/>
    </row>
    <row r="480" spans="2:20" x14ac:dyDescent="0.2">
      <c r="B480" s="3"/>
      <c r="C480" s="3"/>
      <c r="D480" s="6"/>
      <c r="E480" s="8"/>
      <c r="Q480" s="11"/>
      <c r="S480" s="15"/>
      <c r="T480" s="15"/>
    </row>
    <row r="481" spans="2:20" x14ac:dyDescent="0.2">
      <c r="B481" s="3"/>
      <c r="C481" s="3"/>
      <c r="D481" s="6"/>
      <c r="E481" s="8"/>
      <c r="Q481" s="11"/>
      <c r="S481" s="15"/>
      <c r="T481" s="15"/>
    </row>
    <row r="482" spans="2:20" x14ac:dyDescent="0.2">
      <c r="B482" s="3"/>
      <c r="C482" s="3"/>
      <c r="D482" s="6"/>
      <c r="E482" s="8"/>
      <c r="Q482" s="11"/>
      <c r="S482" s="15"/>
      <c r="T482" s="15"/>
    </row>
    <row r="483" spans="2:20" x14ac:dyDescent="0.2">
      <c r="B483" s="3"/>
      <c r="C483" s="3"/>
      <c r="D483" s="6"/>
      <c r="E483" s="8"/>
      <c r="Q483" s="11"/>
      <c r="S483" s="15"/>
      <c r="T483" s="15"/>
    </row>
    <row r="484" spans="2:20" x14ac:dyDescent="0.2">
      <c r="B484" s="3"/>
      <c r="C484" s="3"/>
      <c r="D484" s="6"/>
      <c r="E484" s="8"/>
      <c r="Q484" s="11"/>
      <c r="S484" s="15"/>
      <c r="T484" s="15"/>
    </row>
    <row r="485" spans="2:20" x14ac:dyDescent="0.2">
      <c r="B485" s="3"/>
      <c r="C485" s="3"/>
      <c r="D485" s="6"/>
      <c r="E485" s="8"/>
      <c r="Q485" s="11"/>
      <c r="S485" s="15"/>
      <c r="T485" s="15"/>
    </row>
    <row r="486" spans="2:20" x14ac:dyDescent="0.2">
      <c r="B486" s="3"/>
      <c r="C486" s="3"/>
      <c r="D486" s="6"/>
      <c r="E486" s="8"/>
      <c r="Q486" s="11"/>
      <c r="S486" s="15"/>
      <c r="T486" s="15"/>
    </row>
    <row r="487" spans="2:20" x14ac:dyDescent="0.2">
      <c r="B487" s="3"/>
      <c r="C487" s="3"/>
      <c r="D487" s="6"/>
      <c r="E487" s="8"/>
      <c r="Q487" s="11"/>
      <c r="S487" s="15"/>
      <c r="T487" s="15"/>
    </row>
    <row r="488" spans="2:20" x14ac:dyDescent="0.2">
      <c r="B488" s="3"/>
      <c r="C488" s="3"/>
      <c r="D488" s="6"/>
      <c r="E488" s="8"/>
      <c r="Q488" s="11"/>
      <c r="S488" s="15"/>
      <c r="T488" s="15"/>
    </row>
    <row r="489" spans="2:20" x14ac:dyDescent="0.2">
      <c r="B489" s="3"/>
      <c r="C489" s="3"/>
      <c r="D489" s="6"/>
      <c r="E489" s="8"/>
      <c r="Q489" s="11"/>
      <c r="S489" s="15"/>
      <c r="T489" s="15"/>
    </row>
    <row r="490" spans="2:20" x14ac:dyDescent="0.2">
      <c r="B490" s="3"/>
      <c r="C490" s="3"/>
      <c r="D490" s="6"/>
      <c r="E490" s="8"/>
      <c r="Q490" s="11"/>
      <c r="S490" s="15"/>
      <c r="T490" s="15"/>
    </row>
    <row r="491" spans="2:20" x14ac:dyDescent="0.2">
      <c r="B491" s="3"/>
      <c r="C491" s="3"/>
      <c r="D491" s="6"/>
      <c r="E491" s="8"/>
      <c r="Q491" s="11"/>
      <c r="S491" s="15"/>
      <c r="T491" s="15"/>
    </row>
    <row r="492" spans="2:20" x14ac:dyDescent="0.2">
      <c r="B492" s="3"/>
      <c r="C492" s="3"/>
      <c r="D492" s="6"/>
      <c r="E492" s="8"/>
      <c r="Q492" s="11"/>
      <c r="S492" s="15"/>
      <c r="T492" s="15"/>
    </row>
    <row r="493" spans="2:20" x14ac:dyDescent="0.2">
      <c r="B493" s="3"/>
      <c r="C493" s="3"/>
      <c r="D493" s="6"/>
      <c r="E493" s="8"/>
      <c r="Q493" s="11"/>
      <c r="S493" s="15"/>
      <c r="T493" s="15"/>
    </row>
    <row r="494" spans="2:20" x14ac:dyDescent="0.2">
      <c r="B494" s="3"/>
      <c r="C494" s="3"/>
      <c r="D494" s="6"/>
      <c r="E494" s="8"/>
      <c r="Q494" s="11"/>
      <c r="S494" s="15"/>
      <c r="T494" s="15"/>
    </row>
    <row r="495" spans="2:20" x14ac:dyDescent="0.2">
      <c r="B495" s="3"/>
      <c r="C495" s="3"/>
      <c r="D495" s="6"/>
      <c r="E495" s="8"/>
      <c r="Q495" s="11"/>
      <c r="S495" s="15"/>
      <c r="T495" s="15"/>
    </row>
    <row r="496" spans="2:20" x14ac:dyDescent="0.2">
      <c r="B496" s="3"/>
      <c r="C496" s="3"/>
      <c r="D496" s="6"/>
      <c r="E496" s="8"/>
      <c r="Q496" s="11"/>
      <c r="S496" s="15"/>
      <c r="T496" s="15"/>
    </row>
    <row r="497" spans="2:20" x14ac:dyDescent="0.2">
      <c r="B497" s="3"/>
      <c r="C497" s="3"/>
      <c r="D497" s="6"/>
      <c r="E497" s="8"/>
      <c r="Q497" s="11"/>
      <c r="S497" s="15"/>
      <c r="T497" s="15"/>
    </row>
    <row r="498" spans="2:20" x14ac:dyDescent="0.2">
      <c r="B498" s="3"/>
      <c r="C498" s="3"/>
      <c r="D498" s="6"/>
      <c r="E498" s="8"/>
      <c r="Q498" s="11"/>
      <c r="S498" s="15"/>
      <c r="T498" s="15"/>
    </row>
    <row r="499" spans="2:20" x14ac:dyDescent="0.2">
      <c r="B499" s="3"/>
      <c r="C499" s="3"/>
      <c r="D499" s="6"/>
      <c r="E499" s="8"/>
      <c r="Q499" s="11"/>
      <c r="S499" s="15"/>
      <c r="T499" s="15"/>
    </row>
    <row r="500" spans="2:20" x14ac:dyDescent="0.2">
      <c r="B500" s="3"/>
      <c r="C500" s="3"/>
      <c r="D500" s="6"/>
      <c r="E500" s="8"/>
      <c r="Q500" s="11"/>
      <c r="S500" s="15"/>
      <c r="T500" s="15"/>
    </row>
    <row r="501" spans="2:20" x14ac:dyDescent="0.2">
      <c r="B501" s="3"/>
      <c r="C501" s="3"/>
      <c r="D501" s="6"/>
      <c r="E501" s="8"/>
      <c r="Q501" s="11"/>
      <c r="S501" s="15"/>
      <c r="T501" s="15"/>
    </row>
    <row r="502" spans="2:20" x14ac:dyDescent="0.2">
      <c r="B502" s="3"/>
      <c r="C502" s="3"/>
      <c r="D502" s="6"/>
      <c r="E502" s="8"/>
      <c r="Q502" s="11"/>
      <c r="S502" s="15"/>
      <c r="T502" s="15"/>
    </row>
    <row r="503" spans="2:20" x14ac:dyDescent="0.2">
      <c r="B503" s="3"/>
      <c r="C503" s="3"/>
      <c r="D503" s="6"/>
      <c r="E503" s="8"/>
      <c r="Q503" s="11"/>
      <c r="S503" s="15"/>
      <c r="T503" s="15"/>
    </row>
    <row r="504" spans="2:20" x14ac:dyDescent="0.2">
      <c r="B504" s="3"/>
      <c r="C504" s="3"/>
      <c r="D504" s="6"/>
      <c r="E504" s="8"/>
      <c r="Q504" s="11"/>
      <c r="S504" s="15"/>
      <c r="T504" s="15"/>
    </row>
    <row r="505" spans="2:20" x14ac:dyDescent="0.2">
      <c r="B505" s="3"/>
      <c r="C505" s="3"/>
      <c r="D505" s="6"/>
      <c r="E505" s="8"/>
      <c r="Q505" s="11"/>
      <c r="S505" s="15"/>
      <c r="T505" s="15"/>
    </row>
    <row r="506" spans="2:20" x14ac:dyDescent="0.2">
      <c r="B506" s="3"/>
      <c r="C506" s="3"/>
      <c r="D506" s="6"/>
      <c r="E506" s="8"/>
      <c r="Q506" s="11"/>
      <c r="S506" s="15"/>
      <c r="T506" s="15"/>
    </row>
    <row r="507" spans="2:20" x14ac:dyDescent="0.2">
      <c r="B507" s="3"/>
      <c r="C507" s="3"/>
      <c r="D507" s="6"/>
      <c r="E507" s="8"/>
      <c r="Q507" s="11"/>
      <c r="S507" s="15"/>
      <c r="T507" s="15"/>
    </row>
    <row r="508" spans="2:20" x14ac:dyDescent="0.2">
      <c r="B508" s="3"/>
      <c r="C508" s="3"/>
      <c r="D508" s="6"/>
      <c r="E508" s="8"/>
      <c r="Q508" s="11"/>
      <c r="S508" s="15"/>
      <c r="T508" s="15"/>
    </row>
    <row r="509" spans="2:20" x14ac:dyDescent="0.2">
      <c r="B509" s="3"/>
      <c r="C509" s="3"/>
      <c r="D509" s="6"/>
      <c r="E509" s="8"/>
      <c r="Q509" s="11"/>
      <c r="S509" s="15"/>
      <c r="T509" s="15"/>
    </row>
    <row r="510" spans="2:20" x14ac:dyDescent="0.2">
      <c r="B510" s="3"/>
      <c r="C510" s="3"/>
      <c r="D510" s="6"/>
      <c r="E510" s="8"/>
      <c r="Q510" s="11"/>
      <c r="S510" s="15"/>
      <c r="T510" s="15"/>
    </row>
    <row r="511" spans="2:20" x14ac:dyDescent="0.2">
      <c r="B511" s="3"/>
      <c r="C511" s="3"/>
      <c r="D511" s="6"/>
      <c r="E511" s="8"/>
      <c r="Q511" s="11"/>
      <c r="S511" s="15"/>
      <c r="T511" s="15"/>
    </row>
    <row r="512" spans="2:20" x14ac:dyDescent="0.2">
      <c r="B512" s="3"/>
      <c r="C512" s="3"/>
      <c r="D512" s="6"/>
      <c r="E512" s="8"/>
      <c r="Q512" s="11"/>
      <c r="S512" s="15"/>
      <c r="T512" s="15"/>
    </row>
    <row r="513" spans="2:20" x14ac:dyDescent="0.2">
      <c r="B513" s="3"/>
      <c r="C513" s="3"/>
      <c r="D513" s="6"/>
      <c r="E513" s="8"/>
      <c r="Q513" s="11"/>
      <c r="S513" s="15"/>
      <c r="T513" s="15"/>
    </row>
    <row r="514" spans="2:20" x14ac:dyDescent="0.2">
      <c r="B514" s="3"/>
      <c r="C514" s="3"/>
      <c r="D514" s="6"/>
      <c r="E514" s="8"/>
      <c r="Q514" s="11"/>
      <c r="S514" s="15"/>
      <c r="T514" s="15"/>
    </row>
    <row r="515" spans="2:20" x14ac:dyDescent="0.2">
      <c r="B515" s="3"/>
      <c r="C515" s="3"/>
      <c r="D515" s="6"/>
      <c r="E515" s="8"/>
      <c r="Q515" s="11"/>
      <c r="S515" s="15"/>
      <c r="T515" s="15"/>
    </row>
    <row r="516" spans="2:20" x14ac:dyDescent="0.2">
      <c r="B516" s="3"/>
      <c r="C516" s="3"/>
      <c r="D516" s="6"/>
      <c r="E516" s="8"/>
      <c r="Q516" s="11"/>
      <c r="S516" s="15"/>
      <c r="T516" s="15"/>
    </row>
    <row r="517" spans="2:20" x14ac:dyDescent="0.2">
      <c r="B517" s="3"/>
      <c r="C517" s="3"/>
      <c r="D517" s="6"/>
      <c r="E517" s="8"/>
      <c r="Q517" s="11"/>
      <c r="S517" s="15"/>
      <c r="T517" s="15"/>
    </row>
    <row r="518" spans="2:20" x14ac:dyDescent="0.2">
      <c r="B518" s="3"/>
      <c r="C518" s="3"/>
      <c r="D518" s="6"/>
      <c r="E518" s="8"/>
      <c r="Q518" s="11"/>
      <c r="S518" s="15"/>
      <c r="T518" s="15"/>
    </row>
    <row r="519" spans="2:20" x14ac:dyDescent="0.2">
      <c r="B519" s="3"/>
      <c r="C519" s="3"/>
      <c r="D519" s="6"/>
      <c r="E519" s="8"/>
      <c r="Q519" s="11"/>
      <c r="S519" s="15"/>
      <c r="T519" s="15"/>
    </row>
    <row r="520" spans="2:20" x14ac:dyDescent="0.2">
      <c r="B520" s="3"/>
      <c r="C520" s="3"/>
      <c r="D520" s="6"/>
      <c r="E520" s="8"/>
      <c r="Q520" s="11"/>
      <c r="S520" s="15"/>
      <c r="T520" s="15"/>
    </row>
    <row r="521" spans="2:20" x14ac:dyDescent="0.2">
      <c r="B521" s="3"/>
      <c r="C521" s="3"/>
      <c r="D521" s="6"/>
      <c r="E521" s="8"/>
      <c r="Q521" s="11"/>
      <c r="S521" s="15"/>
      <c r="T521" s="15"/>
    </row>
    <row r="522" spans="2:20" x14ac:dyDescent="0.2">
      <c r="B522" s="3"/>
      <c r="C522" s="3"/>
      <c r="D522" s="6"/>
      <c r="E522" s="8"/>
      <c r="Q522" s="11"/>
      <c r="S522" s="15"/>
      <c r="T522" s="15"/>
    </row>
    <row r="523" spans="2:20" x14ac:dyDescent="0.2">
      <c r="B523" s="3"/>
      <c r="C523" s="3"/>
      <c r="D523" s="6"/>
      <c r="E523" s="8"/>
      <c r="Q523" s="11"/>
      <c r="S523" s="15"/>
      <c r="T523" s="15"/>
    </row>
    <row r="524" spans="2:20" x14ac:dyDescent="0.2">
      <c r="B524" s="3"/>
      <c r="C524" s="3"/>
      <c r="D524" s="6"/>
      <c r="E524" s="8"/>
      <c r="Q524" s="11"/>
      <c r="S524" s="15"/>
      <c r="T524" s="15"/>
    </row>
    <row r="525" spans="2:20" x14ac:dyDescent="0.2">
      <c r="B525" s="3"/>
      <c r="C525" s="3"/>
      <c r="D525" s="6"/>
      <c r="E525" s="8"/>
      <c r="Q525" s="11"/>
      <c r="S525" s="15"/>
      <c r="T525" s="15"/>
    </row>
    <row r="526" spans="2:20" x14ac:dyDescent="0.2">
      <c r="B526" s="3"/>
      <c r="C526" s="3"/>
      <c r="D526" s="6"/>
      <c r="E526" s="8"/>
      <c r="Q526" s="11"/>
      <c r="S526" s="15"/>
      <c r="T526" s="15"/>
    </row>
    <row r="527" spans="2:20" x14ac:dyDescent="0.2">
      <c r="B527" s="3"/>
      <c r="C527" s="3"/>
      <c r="D527" s="6"/>
      <c r="E527" s="8"/>
      <c r="Q527" s="11"/>
      <c r="S527" s="15"/>
      <c r="T527" s="15"/>
    </row>
    <row r="528" spans="2:20" x14ac:dyDescent="0.2">
      <c r="B528" s="3"/>
      <c r="C528" s="3"/>
      <c r="D528" s="6"/>
      <c r="E528" s="8"/>
      <c r="Q528" s="11"/>
      <c r="S528" s="15"/>
      <c r="T528" s="15"/>
    </row>
    <row r="529" spans="2:20" x14ac:dyDescent="0.2">
      <c r="B529" s="3"/>
      <c r="C529" s="3"/>
      <c r="D529" s="6"/>
      <c r="E529" s="8"/>
      <c r="Q529" s="11"/>
      <c r="S529" s="15"/>
      <c r="T529" s="15"/>
    </row>
    <row r="530" spans="2:20" x14ac:dyDescent="0.2">
      <c r="B530" s="3"/>
      <c r="C530" s="3"/>
      <c r="D530" s="6"/>
      <c r="E530" s="8"/>
      <c r="Q530" s="11"/>
      <c r="S530" s="15"/>
      <c r="T530" s="15"/>
    </row>
    <row r="531" spans="2:20" x14ac:dyDescent="0.2">
      <c r="B531" s="3"/>
      <c r="C531" s="3"/>
      <c r="D531" s="6"/>
      <c r="E531" s="8"/>
      <c r="Q531" s="11"/>
      <c r="S531" s="15"/>
      <c r="T531" s="15"/>
    </row>
    <row r="532" spans="2:20" x14ac:dyDescent="0.2">
      <c r="B532" s="3"/>
      <c r="C532" s="3"/>
      <c r="D532" s="6"/>
      <c r="E532" s="8"/>
      <c r="Q532" s="11"/>
      <c r="S532" s="15"/>
      <c r="T532" s="15"/>
    </row>
    <row r="533" spans="2:20" x14ac:dyDescent="0.2">
      <c r="B533" s="3"/>
      <c r="C533" s="3"/>
      <c r="D533" s="6"/>
      <c r="E533" s="8"/>
      <c r="Q533" s="11"/>
      <c r="S533" s="15"/>
      <c r="T533" s="15"/>
    </row>
    <row r="534" spans="2:20" x14ac:dyDescent="0.2">
      <c r="B534" s="3"/>
      <c r="C534" s="3"/>
      <c r="D534" s="6"/>
      <c r="E534" s="8"/>
      <c r="Q534" s="11"/>
      <c r="S534" s="15"/>
      <c r="T534" s="15"/>
    </row>
    <row r="535" spans="2:20" x14ac:dyDescent="0.2">
      <c r="B535" s="3"/>
      <c r="C535" s="3"/>
      <c r="D535" s="6"/>
      <c r="E535" s="8"/>
      <c r="Q535" s="11"/>
      <c r="S535" s="15"/>
      <c r="T535" s="15"/>
    </row>
    <row r="536" spans="2:20" x14ac:dyDescent="0.2">
      <c r="B536" s="3"/>
      <c r="C536" s="3"/>
      <c r="D536" s="6"/>
      <c r="E536" s="8"/>
      <c r="Q536" s="11"/>
      <c r="S536" s="15"/>
      <c r="T536" s="15"/>
    </row>
    <row r="537" spans="2:20" x14ac:dyDescent="0.2">
      <c r="B537" s="3"/>
      <c r="C537" s="3"/>
      <c r="D537" s="6"/>
      <c r="E537" s="8"/>
      <c r="Q537" s="11"/>
      <c r="S537" s="15"/>
      <c r="T537" s="15"/>
    </row>
    <row r="538" spans="2:20" x14ac:dyDescent="0.2">
      <c r="B538" s="3"/>
      <c r="C538" s="3"/>
      <c r="D538" s="6"/>
      <c r="E538" s="8"/>
      <c r="Q538" s="11"/>
      <c r="S538" s="15"/>
      <c r="T538" s="15"/>
    </row>
    <row r="539" spans="2:20" x14ac:dyDescent="0.2">
      <c r="B539" s="3"/>
      <c r="C539" s="3"/>
      <c r="D539" s="6"/>
      <c r="E539" s="8"/>
      <c r="Q539" s="11"/>
      <c r="S539" s="15"/>
      <c r="T539" s="15"/>
    </row>
    <row r="540" spans="2:20" x14ac:dyDescent="0.2">
      <c r="B540" s="3"/>
      <c r="C540" s="3"/>
      <c r="D540" s="6"/>
      <c r="E540" s="8"/>
      <c r="Q540" s="11"/>
      <c r="S540" s="15"/>
      <c r="T540" s="15"/>
    </row>
    <row r="541" spans="2:20" x14ac:dyDescent="0.2">
      <c r="B541" s="3"/>
      <c r="C541" s="3"/>
      <c r="D541" s="6"/>
      <c r="E541" s="8"/>
      <c r="Q541" s="11"/>
      <c r="S541" s="15"/>
      <c r="T541" s="15"/>
    </row>
    <row r="542" spans="2:20" x14ac:dyDescent="0.2">
      <c r="B542" s="3"/>
      <c r="C542" s="3"/>
      <c r="D542" s="6"/>
      <c r="E542" s="8"/>
      <c r="Q542" s="11"/>
      <c r="S542" s="15"/>
      <c r="T542" s="15"/>
    </row>
    <row r="543" spans="2:20" x14ac:dyDescent="0.2">
      <c r="B543" s="3"/>
      <c r="C543" s="3"/>
      <c r="D543" s="6"/>
      <c r="E543" s="8"/>
      <c r="Q543" s="11"/>
      <c r="S543" s="15"/>
      <c r="T543" s="15"/>
    </row>
    <row r="544" spans="2:20" x14ac:dyDescent="0.2">
      <c r="B544" s="3"/>
      <c r="C544" s="3"/>
      <c r="D544" s="6"/>
      <c r="E544" s="8"/>
      <c r="Q544" s="11"/>
      <c r="S544" s="15"/>
      <c r="T544" s="15"/>
    </row>
    <row r="545" spans="2:20" x14ac:dyDescent="0.2">
      <c r="B545" s="3"/>
      <c r="C545" s="3"/>
      <c r="D545" s="6"/>
      <c r="E545" s="8"/>
      <c r="Q545" s="11"/>
      <c r="S545" s="15"/>
      <c r="T545" s="15"/>
    </row>
    <row r="546" spans="2:20" x14ac:dyDescent="0.2">
      <c r="B546" s="3"/>
      <c r="C546" s="3"/>
      <c r="D546" s="6"/>
      <c r="E546" s="8"/>
      <c r="Q546" s="11"/>
      <c r="S546" s="15"/>
      <c r="T546" s="15"/>
    </row>
    <row r="547" spans="2:20" x14ac:dyDescent="0.2">
      <c r="B547" s="3"/>
      <c r="C547" s="3"/>
      <c r="D547" s="6"/>
      <c r="E547" s="8"/>
      <c r="Q547" s="11"/>
      <c r="S547" s="15"/>
      <c r="T547" s="15"/>
    </row>
    <row r="548" spans="2:20" x14ac:dyDescent="0.2">
      <c r="B548" s="3"/>
      <c r="C548" s="3"/>
      <c r="D548" s="6"/>
      <c r="E548" s="8"/>
      <c r="Q548" s="11"/>
      <c r="S548" s="15"/>
      <c r="T548" s="15"/>
    </row>
    <row r="549" spans="2:20" x14ac:dyDescent="0.2">
      <c r="B549" s="3"/>
      <c r="C549" s="3"/>
      <c r="D549" s="6"/>
      <c r="E549" s="8"/>
      <c r="Q549" s="11"/>
      <c r="S549" s="15"/>
      <c r="T549" s="15"/>
    </row>
    <row r="550" spans="2:20" x14ac:dyDescent="0.2">
      <c r="B550" s="3"/>
      <c r="C550" s="3"/>
      <c r="D550" s="6"/>
      <c r="E550" s="8"/>
      <c r="Q550" s="11"/>
      <c r="S550" s="15"/>
      <c r="T550" s="15"/>
    </row>
    <row r="551" spans="2:20" x14ac:dyDescent="0.2">
      <c r="B551" s="3"/>
      <c r="C551" s="3"/>
      <c r="D551" s="6"/>
      <c r="E551" s="8"/>
      <c r="Q551" s="11"/>
      <c r="S551" s="15"/>
      <c r="T551" s="15"/>
    </row>
    <row r="552" spans="2:20" x14ac:dyDescent="0.2">
      <c r="B552" s="3"/>
      <c r="C552" s="3"/>
      <c r="D552" s="6"/>
      <c r="E552" s="8"/>
      <c r="Q552" s="11"/>
      <c r="S552" s="15"/>
      <c r="T552" s="15"/>
    </row>
    <row r="553" spans="2:20" x14ac:dyDescent="0.2">
      <c r="B553" s="3"/>
      <c r="C553" s="3"/>
      <c r="D553" s="6"/>
      <c r="E553" s="8"/>
      <c r="Q553" s="11"/>
      <c r="S553" s="15"/>
      <c r="T553" s="15"/>
    </row>
    <row r="554" spans="2:20" x14ac:dyDescent="0.2">
      <c r="B554" s="3"/>
      <c r="C554" s="3"/>
      <c r="D554" s="6"/>
      <c r="E554" s="8"/>
      <c r="Q554" s="11"/>
      <c r="S554" s="15"/>
      <c r="T554" s="15"/>
    </row>
    <row r="555" spans="2:20" x14ac:dyDescent="0.2">
      <c r="B555" s="3"/>
      <c r="C555" s="3"/>
      <c r="D555" s="6"/>
      <c r="E555" s="8"/>
      <c r="Q555" s="11"/>
      <c r="S555" s="15"/>
      <c r="T555" s="15"/>
    </row>
    <row r="556" spans="2:20" x14ac:dyDescent="0.2">
      <c r="B556" s="3"/>
      <c r="C556" s="3"/>
      <c r="D556" s="6"/>
      <c r="E556" s="8"/>
      <c r="Q556" s="11"/>
      <c r="S556" s="15"/>
      <c r="T556" s="15"/>
    </row>
    <row r="557" spans="2:20" x14ac:dyDescent="0.2">
      <c r="B557" s="3"/>
      <c r="C557" s="3"/>
      <c r="D557" s="6"/>
      <c r="E557" s="8"/>
      <c r="Q557" s="11"/>
      <c r="S557" s="15"/>
      <c r="T557" s="15"/>
    </row>
    <row r="558" spans="2:20" x14ac:dyDescent="0.2">
      <c r="B558" s="3"/>
      <c r="C558" s="3"/>
      <c r="D558" s="6"/>
      <c r="E558" s="8"/>
      <c r="Q558" s="11"/>
      <c r="S558" s="15"/>
      <c r="T558" s="15"/>
    </row>
    <row r="559" spans="2:20" x14ac:dyDescent="0.2">
      <c r="B559" s="3"/>
      <c r="C559" s="3"/>
      <c r="D559" s="6"/>
      <c r="E559" s="8"/>
      <c r="Q559" s="11"/>
      <c r="S559" s="15"/>
      <c r="T559" s="15"/>
    </row>
    <row r="560" spans="2:20" x14ac:dyDescent="0.2">
      <c r="B560" s="3"/>
      <c r="C560" s="3"/>
      <c r="D560" s="6"/>
      <c r="E560" s="8"/>
      <c r="Q560" s="11"/>
      <c r="S560" s="15"/>
      <c r="T560" s="15"/>
    </row>
    <row r="561" spans="2:20" x14ac:dyDescent="0.2">
      <c r="B561" s="3"/>
      <c r="C561" s="3"/>
      <c r="D561" s="6"/>
      <c r="E561" s="8"/>
      <c r="Q561" s="11"/>
      <c r="S561" s="15"/>
      <c r="T561" s="15"/>
    </row>
    <row r="562" spans="2:20" x14ac:dyDescent="0.2">
      <c r="B562" s="3"/>
      <c r="C562" s="3"/>
      <c r="D562" s="6"/>
      <c r="E562" s="8"/>
      <c r="Q562" s="11"/>
      <c r="S562" s="15"/>
      <c r="T562" s="15"/>
    </row>
    <row r="563" spans="2:20" x14ac:dyDescent="0.2">
      <c r="B563" s="3"/>
      <c r="C563" s="3"/>
      <c r="D563" s="6"/>
      <c r="E563" s="8"/>
      <c r="Q563" s="11"/>
      <c r="S563" s="15"/>
      <c r="T563" s="15"/>
    </row>
    <row r="564" spans="2:20" x14ac:dyDescent="0.2">
      <c r="B564" s="3"/>
      <c r="C564" s="3"/>
      <c r="D564" s="6"/>
      <c r="E564" s="8"/>
      <c r="Q564" s="11"/>
      <c r="S564" s="15"/>
      <c r="T564" s="15"/>
    </row>
    <row r="565" spans="2:20" x14ac:dyDescent="0.2">
      <c r="B565" s="3"/>
      <c r="C565" s="3"/>
      <c r="D565" s="6"/>
      <c r="E565" s="8"/>
      <c r="Q565" s="11"/>
      <c r="S565" s="15"/>
      <c r="T565" s="15"/>
    </row>
    <row r="566" spans="2:20" x14ac:dyDescent="0.2">
      <c r="B566" s="3"/>
      <c r="C566" s="3"/>
      <c r="D566" s="6"/>
      <c r="E566" s="8"/>
      <c r="Q566" s="11"/>
      <c r="S566" s="15"/>
      <c r="T566" s="15"/>
    </row>
    <row r="567" spans="2:20" x14ac:dyDescent="0.2">
      <c r="B567" s="3"/>
      <c r="C567" s="3"/>
      <c r="D567" s="6"/>
      <c r="E567" s="8"/>
      <c r="Q567" s="11"/>
      <c r="S567" s="15"/>
      <c r="T567" s="15"/>
    </row>
    <row r="568" spans="2:20" x14ac:dyDescent="0.2">
      <c r="B568" s="3"/>
      <c r="C568" s="3"/>
      <c r="D568" s="6"/>
      <c r="E568" s="8"/>
      <c r="Q568" s="11"/>
      <c r="S568" s="15"/>
      <c r="T568" s="15"/>
    </row>
    <row r="569" spans="2:20" x14ac:dyDescent="0.2">
      <c r="B569" s="3"/>
      <c r="C569" s="3"/>
      <c r="D569" s="6"/>
      <c r="E569" s="8"/>
      <c r="Q569" s="11"/>
      <c r="S569" s="15"/>
      <c r="T569" s="15"/>
    </row>
    <row r="570" spans="2:20" x14ac:dyDescent="0.2">
      <c r="B570" s="3"/>
      <c r="C570" s="3"/>
      <c r="D570" s="6"/>
      <c r="E570" s="8"/>
      <c r="Q570" s="11"/>
      <c r="S570" s="15"/>
      <c r="T570" s="15"/>
    </row>
    <row r="571" spans="2:20" x14ac:dyDescent="0.2">
      <c r="B571" s="3"/>
      <c r="C571" s="3"/>
      <c r="D571" s="6"/>
      <c r="E571" s="8"/>
      <c r="Q571" s="11"/>
      <c r="S571" s="15"/>
      <c r="T571" s="15"/>
    </row>
    <row r="572" spans="2:20" x14ac:dyDescent="0.2">
      <c r="B572" s="3"/>
      <c r="C572" s="3"/>
      <c r="D572" s="6"/>
      <c r="E572" s="8"/>
      <c r="Q572" s="11"/>
      <c r="S572" s="15"/>
      <c r="T572" s="15"/>
    </row>
    <row r="573" spans="2:20" x14ac:dyDescent="0.2">
      <c r="B573" s="3"/>
      <c r="C573" s="3"/>
      <c r="D573" s="6"/>
      <c r="E573" s="8"/>
      <c r="Q573" s="11"/>
      <c r="S573" s="15"/>
      <c r="T573" s="15"/>
    </row>
    <row r="574" spans="2:20" x14ac:dyDescent="0.2">
      <c r="B574" s="3"/>
      <c r="C574" s="3"/>
      <c r="D574" s="6"/>
      <c r="E574" s="8"/>
      <c r="Q574" s="11"/>
      <c r="S574" s="15"/>
      <c r="T574" s="15"/>
    </row>
    <row r="575" spans="2:20" x14ac:dyDescent="0.2">
      <c r="B575" s="3"/>
      <c r="C575" s="3"/>
      <c r="D575" s="6"/>
      <c r="E575" s="8"/>
      <c r="Q575" s="11"/>
      <c r="S575" s="15"/>
      <c r="T575" s="15"/>
    </row>
    <row r="576" spans="2:20" x14ac:dyDescent="0.2">
      <c r="B576" s="3"/>
      <c r="C576" s="3"/>
      <c r="D576" s="6"/>
      <c r="E576" s="8"/>
      <c r="Q576" s="11"/>
      <c r="S576" s="15"/>
      <c r="T576" s="15"/>
    </row>
    <row r="577" spans="2:20" x14ac:dyDescent="0.2">
      <c r="B577" s="3"/>
      <c r="C577" s="3"/>
      <c r="D577" s="6"/>
      <c r="E577" s="8"/>
      <c r="Q577" s="11"/>
      <c r="S577" s="15"/>
      <c r="T577" s="15"/>
    </row>
    <row r="578" spans="2:20" x14ac:dyDescent="0.2">
      <c r="B578" s="3"/>
      <c r="C578" s="3"/>
      <c r="D578" s="6"/>
      <c r="E578" s="8"/>
      <c r="Q578" s="11"/>
      <c r="S578" s="15"/>
      <c r="T578" s="15"/>
    </row>
    <row r="579" spans="2:20" x14ac:dyDescent="0.2">
      <c r="B579" s="3"/>
      <c r="C579" s="3"/>
      <c r="D579" s="6"/>
      <c r="E579" s="8"/>
      <c r="Q579" s="11"/>
      <c r="S579" s="15"/>
      <c r="T579" s="15"/>
    </row>
    <row r="580" spans="2:20" x14ac:dyDescent="0.2">
      <c r="B580" s="3"/>
      <c r="C580" s="3"/>
      <c r="D580" s="6"/>
      <c r="E580" s="8"/>
      <c r="Q580" s="11"/>
      <c r="S580" s="15"/>
      <c r="T580" s="15"/>
    </row>
    <row r="581" spans="2:20" x14ac:dyDescent="0.2">
      <c r="B581" s="3"/>
      <c r="C581" s="3"/>
      <c r="D581" s="6"/>
      <c r="E581" s="8"/>
      <c r="Q581" s="11"/>
      <c r="S581" s="15"/>
      <c r="T581" s="15"/>
    </row>
    <row r="582" spans="2:20" x14ac:dyDescent="0.2">
      <c r="B582" s="3"/>
      <c r="C582" s="3"/>
      <c r="D582" s="6"/>
      <c r="E582" s="8"/>
      <c r="Q582" s="11"/>
      <c r="S582" s="15"/>
      <c r="T582" s="15"/>
    </row>
    <row r="583" spans="2:20" x14ac:dyDescent="0.2">
      <c r="B583" s="3"/>
      <c r="C583" s="3"/>
      <c r="D583" s="6"/>
      <c r="E583" s="8"/>
      <c r="Q583" s="11"/>
      <c r="S583" s="15"/>
      <c r="T583" s="15"/>
    </row>
    <row r="584" spans="2:20" x14ac:dyDescent="0.2">
      <c r="B584" s="3"/>
      <c r="C584" s="3"/>
      <c r="D584" s="6"/>
      <c r="E584" s="8"/>
      <c r="Q584" s="11"/>
      <c r="S584" s="15"/>
      <c r="T584" s="15"/>
    </row>
    <row r="585" spans="2:20" x14ac:dyDescent="0.2">
      <c r="B585" s="3"/>
      <c r="C585" s="3"/>
      <c r="D585" s="6"/>
      <c r="E585" s="8"/>
      <c r="Q585" s="11"/>
      <c r="S585" s="15"/>
      <c r="T585" s="15"/>
    </row>
    <row r="586" spans="2:20" x14ac:dyDescent="0.2">
      <c r="B586" s="3"/>
      <c r="C586" s="3"/>
      <c r="D586" s="6"/>
      <c r="E586" s="8"/>
      <c r="Q586" s="11"/>
      <c r="S586" s="15"/>
      <c r="T586" s="15"/>
    </row>
    <row r="587" spans="2:20" x14ac:dyDescent="0.2">
      <c r="B587" s="3"/>
      <c r="C587" s="3"/>
      <c r="D587" s="6"/>
      <c r="E587" s="8"/>
      <c r="Q587" s="11"/>
      <c r="S587" s="15"/>
      <c r="T587" s="15"/>
    </row>
    <row r="588" spans="2:20" x14ac:dyDescent="0.2">
      <c r="B588" s="3"/>
      <c r="C588" s="3"/>
      <c r="D588" s="6"/>
      <c r="E588" s="8"/>
      <c r="Q588" s="11"/>
      <c r="S588" s="15"/>
      <c r="T588" s="15"/>
    </row>
    <row r="589" spans="2:20" x14ac:dyDescent="0.2">
      <c r="B589" s="3"/>
      <c r="C589" s="3"/>
      <c r="D589" s="6"/>
      <c r="E589" s="8"/>
      <c r="Q589" s="11"/>
      <c r="S589" s="15"/>
      <c r="T589" s="15"/>
    </row>
    <row r="590" spans="2:20" x14ac:dyDescent="0.2">
      <c r="B590" s="3"/>
      <c r="C590" s="3"/>
      <c r="D590" s="6"/>
      <c r="E590" s="8"/>
      <c r="Q590" s="11"/>
      <c r="S590" s="15"/>
      <c r="T590" s="15"/>
    </row>
    <row r="591" spans="2:20" x14ac:dyDescent="0.2">
      <c r="B591" s="3"/>
      <c r="C591" s="3"/>
      <c r="D591" s="6"/>
      <c r="E591" s="8"/>
      <c r="Q591" s="11"/>
      <c r="S591" s="15"/>
      <c r="T591" s="15"/>
    </row>
    <row r="592" spans="2:20" x14ac:dyDescent="0.2">
      <c r="B592" s="3"/>
      <c r="C592" s="3"/>
      <c r="D592" s="6"/>
      <c r="E592" s="8"/>
      <c r="Q592" s="11"/>
      <c r="S592" s="15"/>
      <c r="T592" s="15"/>
    </row>
    <row r="593" spans="2:20" x14ac:dyDescent="0.2">
      <c r="B593" s="3"/>
      <c r="C593" s="3"/>
      <c r="D593" s="6"/>
      <c r="E593" s="8"/>
      <c r="Q593" s="11"/>
      <c r="S593" s="15"/>
      <c r="T593" s="15"/>
    </row>
    <row r="594" spans="2:20" x14ac:dyDescent="0.2">
      <c r="B594" s="3"/>
      <c r="C594" s="3"/>
      <c r="D594" s="6"/>
      <c r="E594" s="8"/>
      <c r="Q594" s="11"/>
      <c r="S594" s="15"/>
      <c r="T594" s="15"/>
    </row>
    <row r="595" spans="2:20" x14ac:dyDescent="0.2">
      <c r="B595" s="3"/>
      <c r="C595" s="3"/>
      <c r="D595" s="6"/>
      <c r="E595" s="8"/>
      <c r="Q595" s="11"/>
      <c r="S595" s="15"/>
      <c r="T595" s="15"/>
    </row>
    <row r="596" spans="2:20" x14ac:dyDescent="0.2">
      <c r="B596" s="3"/>
      <c r="C596" s="3"/>
      <c r="D596" s="6"/>
      <c r="E596" s="8"/>
      <c r="Q596" s="11"/>
      <c r="S596" s="15"/>
      <c r="T596" s="15"/>
    </row>
    <row r="597" spans="2:20" x14ac:dyDescent="0.2">
      <c r="B597" s="3"/>
      <c r="C597" s="3"/>
      <c r="D597" s="6"/>
      <c r="E597" s="8"/>
      <c r="Q597" s="11"/>
      <c r="S597" s="15"/>
      <c r="T597" s="15"/>
    </row>
    <row r="598" spans="2:20" x14ac:dyDescent="0.2">
      <c r="B598" s="3"/>
      <c r="C598" s="3"/>
      <c r="D598" s="6"/>
      <c r="E598" s="8"/>
      <c r="Q598" s="11"/>
      <c r="S598" s="15"/>
      <c r="T598" s="15"/>
    </row>
    <row r="599" spans="2:20" x14ac:dyDescent="0.2">
      <c r="B599" s="3"/>
      <c r="C599" s="3"/>
      <c r="D599" s="6"/>
      <c r="E599" s="8"/>
      <c r="Q599" s="11"/>
      <c r="S599" s="15"/>
      <c r="T599" s="15"/>
    </row>
    <row r="600" spans="2:20" x14ac:dyDescent="0.2">
      <c r="B600" s="3"/>
      <c r="C600" s="3"/>
      <c r="D600" s="6"/>
      <c r="E600" s="8"/>
      <c r="Q600" s="11"/>
      <c r="S600" s="15"/>
      <c r="T600" s="15"/>
    </row>
    <row r="601" spans="2:20" x14ac:dyDescent="0.2">
      <c r="B601" s="3"/>
      <c r="C601" s="3"/>
      <c r="D601" s="6"/>
      <c r="E601" s="8"/>
      <c r="Q601" s="11"/>
      <c r="S601" s="15"/>
      <c r="T601" s="15"/>
    </row>
    <row r="602" spans="2:20" x14ac:dyDescent="0.2">
      <c r="B602" s="3"/>
      <c r="C602" s="3"/>
      <c r="D602" s="6"/>
      <c r="E602" s="8"/>
      <c r="Q602" s="11"/>
      <c r="S602" s="15"/>
      <c r="T602" s="15"/>
    </row>
    <row r="603" spans="2:20" x14ac:dyDescent="0.2">
      <c r="B603" s="3"/>
      <c r="C603" s="3"/>
      <c r="D603" s="6"/>
      <c r="E603" s="8"/>
      <c r="Q603" s="11"/>
      <c r="S603" s="15"/>
      <c r="T603" s="15"/>
    </row>
    <row r="604" spans="2:20" x14ac:dyDescent="0.2">
      <c r="B604" s="3"/>
      <c r="C604" s="3"/>
      <c r="D604" s="6"/>
      <c r="E604" s="8"/>
      <c r="Q604" s="11"/>
      <c r="S604" s="15"/>
      <c r="T604" s="15"/>
    </row>
    <row r="605" spans="2:20" x14ac:dyDescent="0.2">
      <c r="B605" s="3"/>
      <c r="C605" s="3"/>
      <c r="D605" s="6"/>
      <c r="E605" s="8"/>
      <c r="Q605" s="11"/>
      <c r="S605" s="15"/>
      <c r="T605" s="15"/>
    </row>
    <row r="606" spans="2:20" x14ac:dyDescent="0.2">
      <c r="B606" s="3"/>
      <c r="C606" s="3"/>
      <c r="D606" s="6"/>
      <c r="E606" s="8"/>
      <c r="Q606" s="11"/>
      <c r="S606" s="15"/>
      <c r="T606" s="15"/>
    </row>
    <row r="607" spans="2:20" x14ac:dyDescent="0.2">
      <c r="B607" s="3"/>
      <c r="C607" s="3"/>
      <c r="D607" s="6"/>
      <c r="E607" s="8"/>
      <c r="Q607" s="11"/>
      <c r="S607" s="15"/>
      <c r="T607" s="15"/>
    </row>
    <row r="608" spans="2:20" x14ac:dyDescent="0.2">
      <c r="B608" s="3"/>
      <c r="C608" s="3"/>
      <c r="D608" s="6"/>
      <c r="E608" s="8"/>
      <c r="Q608" s="11"/>
      <c r="S608" s="15"/>
      <c r="T608" s="15"/>
    </row>
    <row r="609" spans="2:20" x14ac:dyDescent="0.2">
      <c r="B609" s="3"/>
      <c r="C609" s="3"/>
      <c r="D609" s="6"/>
      <c r="E609" s="8"/>
      <c r="Q609" s="11"/>
      <c r="S609" s="15"/>
      <c r="T609" s="15"/>
    </row>
    <row r="610" spans="2:20" x14ac:dyDescent="0.2">
      <c r="B610" s="3"/>
      <c r="C610" s="3"/>
      <c r="D610" s="6"/>
      <c r="E610" s="8"/>
      <c r="Q610" s="11"/>
      <c r="S610" s="15"/>
      <c r="T610" s="15"/>
    </row>
    <row r="611" spans="2:20" x14ac:dyDescent="0.2">
      <c r="B611" s="3"/>
      <c r="C611" s="3"/>
      <c r="D611" s="6"/>
      <c r="E611" s="8"/>
      <c r="Q611" s="11"/>
      <c r="S611" s="15"/>
      <c r="T611" s="15"/>
    </row>
    <row r="612" spans="2:20" x14ac:dyDescent="0.2">
      <c r="B612" s="3"/>
      <c r="C612" s="3"/>
      <c r="D612" s="6"/>
      <c r="E612" s="8"/>
      <c r="Q612" s="11"/>
      <c r="S612" s="15"/>
      <c r="T612" s="15"/>
    </row>
    <row r="613" spans="2:20" x14ac:dyDescent="0.2">
      <c r="B613" s="3"/>
      <c r="C613" s="3"/>
      <c r="D613" s="6"/>
      <c r="E613" s="8"/>
      <c r="Q613" s="11"/>
      <c r="S613" s="15"/>
      <c r="T613" s="15"/>
    </row>
    <row r="614" spans="2:20" x14ac:dyDescent="0.2">
      <c r="B614" s="3"/>
      <c r="C614" s="3"/>
      <c r="D614" s="6"/>
      <c r="E614" s="8"/>
      <c r="Q614" s="11"/>
      <c r="S614" s="15"/>
      <c r="T614" s="15"/>
    </row>
    <row r="615" spans="2:20" x14ac:dyDescent="0.2">
      <c r="B615" s="3"/>
      <c r="C615" s="3"/>
      <c r="D615" s="6"/>
      <c r="E615" s="8"/>
      <c r="Q615" s="11"/>
      <c r="S615" s="15"/>
      <c r="T615" s="15"/>
    </row>
    <row r="616" spans="2:20" x14ac:dyDescent="0.2">
      <c r="B616" s="3"/>
      <c r="C616" s="3"/>
      <c r="D616" s="6"/>
      <c r="E616" s="8"/>
      <c r="Q616" s="11"/>
      <c r="S616" s="15"/>
      <c r="T616" s="15"/>
    </row>
    <row r="617" spans="2:20" x14ac:dyDescent="0.2">
      <c r="B617" s="3"/>
      <c r="C617" s="3"/>
      <c r="D617" s="6"/>
      <c r="E617" s="8"/>
      <c r="Q617" s="11"/>
      <c r="S617" s="15"/>
      <c r="T617" s="15"/>
    </row>
    <row r="618" spans="2:20" x14ac:dyDescent="0.2">
      <c r="B618" s="3"/>
      <c r="C618" s="3"/>
      <c r="D618" s="6"/>
      <c r="E618" s="8"/>
      <c r="Q618" s="11"/>
      <c r="S618" s="15"/>
      <c r="T618" s="15"/>
    </row>
    <row r="619" spans="2:20" x14ac:dyDescent="0.2">
      <c r="B619" s="3"/>
      <c r="C619" s="3"/>
      <c r="D619" s="6"/>
      <c r="E619" s="8"/>
      <c r="Q619" s="11"/>
      <c r="S619" s="15"/>
      <c r="T619" s="15"/>
    </row>
    <row r="620" spans="2:20" x14ac:dyDescent="0.2">
      <c r="B620" s="3"/>
      <c r="C620" s="3"/>
      <c r="D620" s="6"/>
      <c r="E620" s="8"/>
      <c r="Q620" s="11"/>
      <c r="S620" s="15"/>
      <c r="T620" s="15"/>
    </row>
    <row r="621" spans="2:20" x14ac:dyDescent="0.2">
      <c r="B621" s="3"/>
      <c r="C621" s="3"/>
      <c r="D621" s="6"/>
      <c r="E621" s="8"/>
      <c r="Q621" s="11"/>
      <c r="S621" s="15"/>
      <c r="T621" s="15"/>
    </row>
    <row r="622" spans="2:20" x14ac:dyDescent="0.2">
      <c r="B622" s="3"/>
      <c r="C622" s="3"/>
      <c r="D622" s="6"/>
      <c r="E622" s="8"/>
      <c r="Q622" s="11"/>
      <c r="S622" s="15"/>
      <c r="T622" s="15"/>
    </row>
    <row r="623" spans="2:20" x14ac:dyDescent="0.2">
      <c r="B623" s="3"/>
      <c r="C623" s="3"/>
      <c r="D623" s="6"/>
      <c r="E623" s="8"/>
      <c r="Q623" s="11"/>
      <c r="S623" s="15"/>
      <c r="T623" s="15"/>
    </row>
    <row r="624" spans="2:20" x14ac:dyDescent="0.2">
      <c r="B624" s="3"/>
      <c r="C624" s="3"/>
      <c r="D624" s="6"/>
      <c r="E624" s="8"/>
      <c r="Q624" s="11"/>
      <c r="S624" s="15"/>
      <c r="T624" s="15"/>
    </row>
    <row r="625" spans="2:20" x14ac:dyDescent="0.2">
      <c r="B625" s="3"/>
      <c r="C625" s="3"/>
      <c r="D625" s="6"/>
      <c r="E625" s="8"/>
      <c r="Q625" s="11"/>
      <c r="S625" s="15"/>
      <c r="T625" s="15"/>
    </row>
    <row r="626" spans="2:20" x14ac:dyDescent="0.2">
      <c r="B626" s="3"/>
      <c r="C626" s="3"/>
      <c r="D626" s="6"/>
      <c r="E626" s="8"/>
      <c r="Q626" s="11"/>
      <c r="S626" s="15"/>
      <c r="T626" s="15"/>
    </row>
    <row r="627" spans="2:20" x14ac:dyDescent="0.2">
      <c r="B627" s="3"/>
      <c r="C627" s="3"/>
      <c r="D627" s="6"/>
      <c r="E627" s="8"/>
      <c r="Q627" s="11"/>
      <c r="S627" s="15"/>
      <c r="T627" s="15"/>
    </row>
    <row r="628" spans="2:20" x14ac:dyDescent="0.2">
      <c r="B628" s="3"/>
      <c r="C628" s="3"/>
      <c r="D628" s="6"/>
      <c r="E628" s="8"/>
      <c r="Q628" s="11"/>
      <c r="S628" s="15"/>
      <c r="T628" s="15"/>
    </row>
    <row r="629" spans="2:20" x14ac:dyDescent="0.2">
      <c r="B629" s="3"/>
      <c r="C629" s="3"/>
      <c r="D629" s="6"/>
      <c r="E629" s="8"/>
      <c r="Q629" s="11"/>
      <c r="S629" s="15"/>
      <c r="T629" s="15"/>
    </row>
    <row r="630" spans="2:20" x14ac:dyDescent="0.2">
      <c r="B630" s="3"/>
      <c r="C630" s="3"/>
      <c r="D630" s="6"/>
      <c r="E630" s="8"/>
      <c r="Q630" s="11"/>
      <c r="S630" s="15"/>
      <c r="T630" s="15"/>
    </row>
    <row r="631" spans="2:20" x14ac:dyDescent="0.2">
      <c r="B631" s="3"/>
      <c r="C631" s="3"/>
      <c r="D631" s="6"/>
      <c r="E631" s="8"/>
      <c r="Q631" s="11"/>
      <c r="S631" s="15"/>
      <c r="T631" s="15"/>
    </row>
    <row r="632" spans="2:20" x14ac:dyDescent="0.2">
      <c r="B632" s="3"/>
      <c r="C632" s="3"/>
      <c r="D632" s="6"/>
      <c r="E632" s="8"/>
      <c r="Q632" s="11"/>
      <c r="S632" s="15"/>
      <c r="T632" s="15"/>
    </row>
    <row r="633" spans="2:20" x14ac:dyDescent="0.2">
      <c r="B633" s="3"/>
      <c r="C633" s="3"/>
      <c r="D633" s="6"/>
      <c r="E633" s="8"/>
      <c r="Q633" s="11"/>
      <c r="S633" s="15"/>
      <c r="T633" s="15"/>
    </row>
    <row r="634" spans="2:20" x14ac:dyDescent="0.2">
      <c r="B634" s="3"/>
      <c r="C634" s="3"/>
      <c r="D634" s="6"/>
      <c r="E634" s="8"/>
      <c r="Q634" s="11"/>
      <c r="S634" s="15"/>
      <c r="T634" s="15"/>
    </row>
    <row r="635" spans="2:20" x14ac:dyDescent="0.2">
      <c r="B635" s="3"/>
      <c r="C635" s="3"/>
      <c r="D635" s="6"/>
      <c r="E635" s="8"/>
      <c r="Q635" s="11"/>
      <c r="S635" s="15"/>
      <c r="T635" s="15"/>
    </row>
    <row r="636" spans="2:20" x14ac:dyDescent="0.2">
      <c r="B636" s="3"/>
      <c r="C636" s="3"/>
      <c r="D636" s="6"/>
      <c r="E636" s="8"/>
      <c r="Q636" s="11"/>
      <c r="S636" s="15"/>
      <c r="T636" s="15"/>
    </row>
    <row r="637" spans="2:20" x14ac:dyDescent="0.2">
      <c r="B637" s="3"/>
      <c r="C637" s="3"/>
      <c r="D637" s="6"/>
      <c r="E637" s="8"/>
      <c r="Q637" s="11"/>
      <c r="S637" s="15"/>
      <c r="T637" s="15"/>
    </row>
    <row r="638" spans="2:20" x14ac:dyDescent="0.2">
      <c r="B638" s="3"/>
      <c r="C638" s="3"/>
      <c r="D638" s="6"/>
      <c r="E638" s="8"/>
      <c r="Q638" s="11"/>
      <c r="S638" s="15"/>
      <c r="T638" s="15"/>
    </row>
    <row r="639" spans="2:20" x14ac:dyDescent="0.2">
      <c r="B639" s="3"/>
      <c r="C639" s="3"/>
      <c r="D639" s="6"/>
      <c r="E639" s="8"/>
      <c r="Q639" s="11"/>
      <c r="S639" s="15"/>
      <c r="T639" s="15"/>
    </row>
    <row r="640" spans="2:20" x14ac:dyDescent="0.2">
      <c r="B640" s="3"/>
      <c r="C640" s="3"/>
      <c r="D640" s="6"/>
      <c r="E640" s="8"/>
      <c r="Q640" s="11"/>
      <c r="S640" s="15"/>
      <c r="T640" s="15"/>
    </row>
    <row r="641" spans="2:20" x14ac:dyDescent="0.2">
      <c r="B641" s="3"/>
      <c r="C641" s="3"/>
      <c r="D641" s="6"/>
      <c r="E641" s="8"/>
      <c r="Q641" s="11"/>
      <c r="S641" s="15"/>
      <c r="T641" s="15"/>
    </row>
    <row r="642" spans="2:20" x14ac:dyDescent="0.2">
      <c r="B642" s="3"/>
      <c r="C642" s="3"/>
      <c r="D642" s="6"/>
      <c r="E642" s="8"/>
      <c r="Q642" s="11"/>
      <c r="S642" s="15"/>
      <c r="T642" s="15"/>
    </row>
    <row r="643" spans="2:20" x14ac:dyDescent="0.2">
      <c r="B643" s="3"/>
      <c r="C643" s="3"/>
      <c r="D643" s="6"/>
      <c r="E643" s="8"/>
      <c r="Q643" s="11"/>
      <c r="S643" s="15"/>
      <c r="T643" s="15"/>
    </row>
    <row r="644" spans="2:20" x14ac:dyDescent="0.2">
      <c r="B644" s="3"/>
      <c r="C644" s="3"/>
      <c r="D644" s="6"/>
      <c r="E644" s="8"/>
      <c r="Q644" s="11"/>
      <c r="S644" s="15"/>
      <c r="T644" s="15"/>
    </row>
    <row r="645" spans="2:20" x14ac:dyDescent="0.2">
      <c r="B645" s="3"/>
      <c r="C645" s="3"/>
      <c r="D645" s="6"/>
      <c r="E645" s="8"/>
      <c r="Q645" s="11"/>
      <c r="S645" s="15"/>
      <c r="T645" s="15"/>
    </row>
    <row r="646" spans="2:20" x14ac:dyDescent="0.2">
      <c r="B646" s="3"/>
      <c r="C646" s="3"/>
      <c r="D646" s="6"/>
      <c r="E646" s="8"/>
      <c r="Q646" s="11"/>
      <c r="S646" s="15"/>
      <c r="T646" s="15"/>
    </row>
    <row r="647" spans="2:20" x14ac:dyDescent="0.2">
      <c r="B647" s="3"/>
      <c r="C647" s="3"/>
      <c r="D647" s="6"/>
      <c r="E647" s="8"/>
      <c r="Q647" s="11"/>
      <c r="S647" s="15"/>
      <c r="T647" s="15"/>
    </row>
    <row r="648" spans="2:20" x14ac:dyDescent="0.2">
      <c r="B648" s="3"/>
      <c r="C648" s="3"/>
      <c r="D648" s="6"/>
      <c r="E648" s="8"/>
      <c r="Q648" s="11"/>
      <c r="S648" s="15"/>
      <c r="T648" s="15"/>
    </row>
    <row r="649" spans="2:20" x14ac:dyDescent="0.2">
      <c r="B649" s="3"/>
      <c r="C649" s="3"/>
      <c r="D649" s="6"/>
      <c r="E649" s="8"/>
      <c r="Q649" s="11"/>
      <c r="S649" s="15"/>
      <c r="T649" s="15"/>
    </row>
    <row r="650" spans="2:20" x14ac:dyDescent="0.2">
      <c r="B650" s="3"/>
      <c r="C650" s="3"/>
      <c r="D650" s="6"/>
      <c r="E650" s="8"/>
      <c r="Q650" s="11"/>
      <c r="S650" s="15"/>
      <c r="T650" s="15"/>
    </row>
    <row r="651" spans="2:20" x14ac:dyDescent="0.2">
      <c r="B651" s="3"/>
      <c r="C651" s="3"/>
      <c r="D651" s="6"/>
      <c r="E651" s="8"/>
      <c r="Q651" s="11"/>
      <c r="S651" s="15"/>
      <c r="T651" s="15"/>
    </row>
    <row r="652" spans="2:20" x14ac:dyDescent="0.2">
      <c r="B652" s="3"/>
      <c r="C652" s="3"/>
      <c r="D652" s="6"/>
      <c r="E652" s="8"/>
      <c r="Q652" s="11"/>
      <c r="S652" s="15"/>
      <c r="T652" s="15"/>
    </row>
    <row r="653" spans="2:20" x14ac:dyDescent="0.2">
      <c r="B653" s="3"/>
      <c r="C653" s="3"/>
      <c r="D653" s="6"/>
      <c r="E653" s="8"/>
      <c r="Q653" s="11"/>
      <c r="S653" s="15"/>
      <c r="T653" s="15"/>
    </row>
    <row r="654" spans="2:20" x14ac:dyDescent="0.2">
      <c r="B654" s="3"/>
      <c r="C654" s="3"/>
      <c r="D654" s="6"/>
      <c r="E654" s="8"/>
      <c r="Q654" s="11"/>
      <c r="S654" s="15"/>
      <c r="T654" s="15"/>
    </row>
    <row r="655" spans="2:20" x14ac:dyDescent="0.2">
      <c r="B655" s="3"/>
      <c r="C655" s="3"/>
      <c r="D655" s="6"/>
      <c r="E655" s="8"/>
      <c r="Q655" s="11"/>
      <c r="S655" s="15"/>
      <c r="T655" s="15"/>
    </row>
    <row r="656" spans="2:20" x14ac:dyDescent="0.2">
      <c r="B656" s="3"/>
      <c r="C656" s="3"/>
      <c r="D656" s="6"/>
      <c r="E656" s="8"/>
      <c r="Q656" s="11"/>
      <c r="S656" s="15"/>
      <c r="T656" s="15"/>
    </row>
    <row r="657" spans="2:20" x14ac:dyDescent="0.2">
      <c r="B657" s="3"/>
      <c r="C657" s="3"/>
      <c r="D657" s="6"/>
      <c r="E657" s="8"/>
      <c r="Q657" s="11"/>
      <c r="S657" s="15"/>
      <c r="T657" s="15"/>
    </row>
    <row r="658" spans="2:20" x14ac:dyDescent="0.2">
      <c r="B658" s="3"/>
      <c r="C658" s="3"/>
      <c r="D658" s="6"/>
      <c r="E658" s="8"/>
      <c r="Q658" s="11"/>
      <c r="S658" s="15"/>
      <c r="T658" s="15"/>
    </row>
    <row r="659" spans="2:20" x14ac:dyDescent="0.2">
      <c r="B659" s="3"/>
      <c r="C659" s="3"/>
      <c r="D659" s="6"/>
      <c r="E659" s="8"/>
      <c r="Q659" s="11"/>
      <c r="S659" s="15"/>
      <c r="T659" s="15"/>
    </row>
    <row r="660" spans="2:20" x14ac:dyDescent="0.2">
      <c r="B660" s="3"/>
      <c r="C660" s="3"/>
      <c r="D660" s="6"/>
      <c r="E660" s="8"/>
      <c r="Q660" s="11"/>
      <c r="S660" s="15"/>
      <c r="T660" s="15"/>
    </row>
    <row r="661" spans="2:20" x14ac:dyDescent="0.2">
      <c r="B661" s="3"/>
      <c r="C661" s="3"/>
      <c r="D661" s="6"/>
      <c r="E661" s="8"/>
      <c r="Q661" s="11"/>
      <c r="S661" s="15"/>
      <c r="T661" s="15"/>
    </row>
    <row r="662" spans="2:20" x14ac:dyDescent="0.2">
      <c r="B662" s="3"/>
      <c r="C662" s="3"/>
      <c r="D662" s="6"/>
      <c r="E662" s="8"/>
      <c r="Q662" s="11"/>
      <c r="S662" s="15"/>
      <c r="T662" s="15"/>
    </row>
    <row r="663" spans="2:20" x14ac:dyDescent="0.2">
      <c r="B663" s="3"/>
      <c r="C663" s="3"/>
      <c r="D663" s="6"/>
      <c r="E663" s="8"/>
      <c r="Q663" s="11"/>
      <c r="S663" s="15"/>
      <c r="T663" s="15"/>
    </row>
    <row r="664" spans="2:20" x14ac:dyDescent="0.2">
      <c r="B664" s="3"/>
      <c r="C664" s="3"/>
      <c r="D664" s="6"/>
      <c r="E664" s="8"/>
      <c r="Q664" s="11"/>
      <c r="S664" s="15"/>
      <c r="T664" s="15"/>
    </row>
    <row r="665" spans="2:20" x14ac:dyDescent="0.2">
      <c r="B665" s="3"/>
      <c r="C665" s="3"/>
      <c r="D665" s="6"/>
      <c r="E665" s="8"/>
      <c r="Q665" s="11"/>
      <c r="S665" s="15"/>
      <c r="T665" s="15"/>
    </row>
    <row r="666" spans="2:20" x14ac:dyDescent="0.2">
      <c r="B666" s="3"/>
      <c r="C666" s="3"/>
      <c r="D666" s="6"/>
      <c r="E666" s="8"/>
      <c r="Q666" s="11"/>
      <c r="S666" s="15"/>
      <c r="T666" s="15"/>
    </row>
    <row r="667" spans="2:20" x14ac:dyDescent="0.2">
      <c r="B667" s="3"/>
      <c r="C667" s="3"/>
      <c r="D667" s="6"/>
      <c r="E667" s="8"/>
      <c r="Q667" s="11"/>
      <c r="S667" s="15"/>
      <c r="T667" s="15"/>
    </row>
    <row r="668" spans="2:20" x14ac:dyDescent="0.2">
      <c r="B668" s="3"/>
      <c r="C668" s="3"/>
      <c r="D668" s="6"/>
      <c r="E668" s="8"/>
      <c r="Q668" s="11"/>
      <c r="S668" s="15"/>
      <c r="T668" s="15"/>
    </row>
    <row r="669" spans="2:20" x14ac:dyDescent="0.2">
      <c r="B669" s="3"/>
      <c r="C669" s="3"/>
      <c r="D669" s="6"/>
      <c r="E669" s="8"/>
      <c r="Q669" s="11"/>
      <c r="S669" s="15"/>
      <c r="T669" s="15"/>
    </row>
    <row r="670" spans="2:20" x14ac:dyDescent="0.2">
      <c r="B670" s="3"/>
      <c r="C670" s="3"/>
      <c r="D670" s="6"/>
      <c r="E670" s="8"/>
      <c r="Q670" s="11"/>
      <c r="S670" s="15"/>
      <c r="T670" s="15"/>
    </row>
    <row r="671" spans="2:20" x14ac:dyDescent="0.2">
      <c r="B671" s="3"/>
      <c r="C671" s="3"/>
      <c r="D671" s="6"/>
      <c r="E671" s="8"/>
      <c r="Q671" s="11"/>
      <c r="S671" s="15"/>
      <c r="T671" s="15"/>
    </row>
    <row r="672" spans="2:20" x14ac:dyDescent="0.2">
      <c r="B672" s="3"/>
      <c r="C672" s="3"/>
      <c r="D672" s="6"/>
      <c r="E672" s="8"/>
      <c r="Q672" s="11"/>
      <c r="S672" s="15"/>
      <c r="T672" s="15"/>
    </row>
    <row r="673" spans="2:20" x14ac:dyDescent="0.2">
      <c r="B673" s="3"/>
      <c r="C673" s="3"/>
      <c r="D673" s="6"/>
      <c r="E673" s="8"/>
      <c r="Q673" s="11"/>
      <c r="S673" s="15"/>
      <c r="T673" s="15"/>
    </row>
    <row r="674" spans="2:20" x14ac:dyDescent="0.2">
      <c r="B674" s="3"/>
      <c r="C674" s="3"/>
      <c r="D674" s="6"/>
      <c r="E674" s="8"/>
      <c r="Q674" s="11"/>
      <c r="S674" s="15"/>
      <c r="T674" s="15"/>
    </row>
    <row r="675" spans="2:20" x14ac:dyDescent="0.2">
      <c r="B675" s="3"/>
      <c r="C675" s="3"/>
      <c r="D675" s="6"/>
      <c r="E675" s="8"/>
      <c r="Q675" s="11"/>
      <c r="S675" s="15"/>
      <c r="T675" s="15"/>
    </row>
    <row r="676" spans="2:20" x14ac:dyDescent="0.2">
      <c r="B676" s="3"/>
      <c r="C676" s="3"/>
      <c r="D676" s="6"/>
      <c r="E676" s="8"/>
      <c r="Q676" s="11"/>
      <c r="S676" s="15"/>
      <c r="T676" s="15"/>
    </row>
    <row r="677" spans="2:20" x14ac:dyDescent="0.2">
      <c r="B677" s="3"/>
      <c r="C677" s="3"/>
      <c r="D677" s="6"/>
      <c r="E677" s="8"/>
      <c r="Q677" s="11"/>
      <c r="S677" s="15"/>
      <c r="T677" s="15"/>
    </row>
    <row r="678" spans="2:20" x14ac:dyDescent="0.2">
      <c r="B678" s="3"/>
      <c r="C678" s="3"/>
      <c r="D678" s="6"/>
      <c r="E678" s="8"/>
      <c r="Q678" s="11"/>
      <c r="S678" s="15"/>
      <c r="T678" s="15"/>
    </row>
    <row r="679" spans="2:20" x14ac:dyDescent="0.2">
      <c r="B679" s="3"/>
      <c r="C679" s="3"/>
      <c r="D679" s="6"/>
      <c r="E679" s="8"/>
      <c r="Q679" s="11"/>
      <c r="S679" s="15"/>
      <c r="T679" s="15"/>
    </row>
    <row r="680" spans="2:20" x14ac:dyDescent="0.2">
      <c r="B680" s="3"/>
      <c r="C680" s="3"/>
      <c r="D680" s="6"/>
      <c r="E680" s="8"/>
      <c r="Q680" s="11"/>
      <c r="S680" s="15"/>
      <c r="T680" s="15"/>
    </row>
    <row r="681" spans="2:20" x14ac:dyDescent="0.2">
      <c r="B681" s="3"/>
      <c r="C681" s="3"/>
      <c r="D681" s="6"/>
      <c r="E681" s="8"/>
      <c r="Q681" s="11"/>
      <c r="S681" s="15"/>
      <c r="T681" s="15"/>
    </row>
    <row r="682" spans="2:20" x14ac:dyDescent="0.2">
      <c r="B682" s="3"/>
      <c r="C682" s="3"/>
      <c r="D682" s="6"/>
      <c r="E682" s="8"/>
      <c r="Q682" s="11"/>
      <c r="S682" s="15"/>
      <c r="T682" s="15"/>
    </row>
    <row r="683" spans="2:20" x14ac:dyDescent="0.2">
      <c r="B683" s="3"/>
      <c r="C683" s="3"/>
      <c r="D683" s="6"/>
      <c r="E683" s="8"/>
      <c r="Q683" s="11"/>
      <c r="S683" s="15"/>
      <c r="T683" s="15"/>
    </row>
    <row r="684" spans="2:20" x14ac:dyDescent="0.2">
      <c r="B684" s="3"/>
      <c r="C684" s="3"/>
      <c r="D684" s="6"/>
      <c r="E684" s="8"/>
      <c r="Q684" s="11"/>
      <c r="S684" s="15"/>
      <c r="T684" s="15"/>
    </row>
    <row r="685" spans="2:20" x14ac:dyDescent="0.2">
      <c r="B685" s="3"/>
      <c r="C685" s="3"/>
      <c r="D685" s="6"/>
      <c r="E685" s="8"/>
      <c r="Q685" s="11"/>
      <c r="S685" s="15"/>
      <c r="T685" s="15"/>
    </row>
    <row r="686" spans="2:20" x14ac:dyDescent="0.2">
      <c r="B686" s="3"/>
      <c r="C686" s="3"/>
      <c r="D686" s="6"/>
      <c r="E686" s="8"/>
      <c r="Q686" s="11"/>
      <c r="S686" s="15"/>
      <c r="T686" s="15"/>
    </row>
    <row r="687" spans="2:20" x14ac:dyDescent="0.2">
      <c r="B687" s="3"/>
      <c r="C687" s="3"/>
      <c r="D687" s="6"/>
      <c r="E687" s="8"/>
      <c r="Q687" s="11"/>
      <c r="S687" s="15"/>
      <c r="T687" s="15"/>
    </row>
    <row r="688" spans="2:20" x14ac:dyDescent="0.2">
      <c r="B688" s="3"/>
      <c r="C688" s="3"/>
      <c r="D688" s="6"/>
      <c r="E688" s="8"/>
      <c r="Q688" s="11"/>
      <c r="S688" s="15"/>
      <c r="T688" s="15"/>
    </row>
    <row r="689" spans="2:20" x14ac:dyDescent="0.2">
      <c r="B689" s="3"/>
      <c r="C689" s="3"/>
      <c r="D689" s="6"/>
      <c r="E689" s="8"/>
      <c r="Q689" s="11"/>
      <c r="S689" s="15"/>
      <c r="T689" s="15"/>
    </row>
    <row r="690" spans="2:20" x14ac:dyDescent="0.2">
      <c r="B690" s="3"/>
      <c r="C690" s="3"/>
      <c r="D690" s="6"/>
      <c r="E690" s="8"/>
      <c r="Q690" s="11"/>
      <c r="S690" s="15"/>
      <c r="T690" s="15"/>
    </row>
    <row r="691" spans="2:20" x14ac:dyDescent="0.2">
      <c r="B691" s="3"/>
      <c r="C691" s="3"/>
      <c r="D691" s="6"/>
      <c r="E691" s="8"/>
      <c r="Q691" s="11"/>
      <c r="S691" s="15"/>
      <c r="T691" s="15"/>
    </row>
    <row r="692" spans="2:20" x14ac:dyDescent="0.2">
      <c r="B692" s="3"/>
      <c r="C692" s="3"/>
      <c r="D692" s="6"/>
      <c r="E692" s="8"/>
      <c r="Q692" s="11"/>
      <c r="S692" s="15"/>
      <c r="T692" s="15"/>
    </row>
    <row r="693" spans="2:20" x14ac:dyDescent="0.2">
      <c r="B693" s="3"/>
      <c r="C693" s="3"/>
      <c r="D693" s="6"/>
      <c r="E693" s="8"/>
      <c r="Q693" s="11"/>
      <c r="S693" s="15"/>
      <c r="T693" s="15"/>
    </row>
    <row r="694" spans="2:20" x14ac:dyDescent="0.2">
      <c r="B694" s="3"/>
      <c r="C694" s="3"/>
      <c r="D694" s="6"/>
      <c r="E694" s="8"/>
      <c r="Q694" s="11"/>
      <c r="S694" s="15"/>
      <c r="T694" s="15"/>
    </row>
    <row r="695" spans="2:20" x14ac:dyDescent="0.2">
      <c r="B695" s="3"/>
      <c r="C695" s="3"/>
      <c r="D695" s="6"/>
      <c r="E695" s="8"/>
      <c r="Q695" s="11"/>
      <c r="S695" s="15"/>
      <c r="T695" s="15"/>
    </row>
    <row r="696" spans="2:20" x14ac:dyDescent="0.2">
      <c r="B696" s="3"/>
      <c r="C696" s="3"/>
      <c r="D696" s="6"/>
      <c r="E696" s="8"/>
      <c r="Q696" s="11"/>
      <c r="S696" s="15"/>
      <c r="T696" s="15"/>
    </row>
    <row r="697" spans="2:20" x14ac:dyDescent="0.2">
      <c r="B697" s="3"/>
      <c r="C697" s="3"/>
      <c r="D697" s="6"/>
      <c r="E697" s="8"/>
      <c r="Q697" s="11"/>
      <c r="S697" s="15"/>
      <c r="T697" s="15"/>
    </row>
    <row r="698" spans="2:20" x14ac:dyDescent="0.2">
      <c r="B698" s="3"/>
      <c r="C698" s="3"/>
      <c r="D698" s="6"/>
      <c r="E698" s="8"/>
      <c r="Q698" s="11"/>
      <c r="S698" s="15"/>
      <c r="T698" s="15"/>
    </row>
    <row r="699" spans="2:20" x14ac:dyDescent="0.2">
      <c r="B699" s="3"/>
      <c r="C699" s="3"/>
      <c r="D699" s="6"/>
      <c r="E699" s="8"/>
      <c r="Q699" s="11"/>
      <c r="S699" s="15"/>
      <c r="T699" s="15"/>
    </row>
    <row r="700" spans="2:20" x14ac:dyDescent="0.2">
      <c r="B700" s="3"/>
      <c r="C700" s="3"/>
      <c r="D700" s="6"/>
      <c r="E700" s="8"/>
      <c r="Q700" s="11"/>
      <c r="S700" s="15"/>
      <c r="T700" s="15"/>
    </row>
    <row r="701" spans="2:20" x14ac:dyDescent="0.2">
      <c r="B701" s="3"/>
      <c r="C701" s="3"/>
      <c r="D701" s="6"/>
      <c r="E701" s="8"/>
      <c r="Q701" s="11"/>
      <c r="S701" s="15"/>
      <c r="T701" s="15"/>
    </row>
    <row r="702" spans="2:20" x14ac:dyDescent="0.2">
      <c r="B702" s="3"/>
      <c r="C702" s="3"/>
      <c r="D702" s="6"/>
      <c r="E702" s="8"/>
      <c r="Q702" s="11"/>
      <c r="S702" s="15"/>
      <c r="T702" s="15"/>
    </row>
    <row r="703" spans="2:20" x14ac:dyDescent="0.2">
      <c r="B703" s="3"/>
      <c r="C703" s="3"/>
      <c r="D703" s="6"/>
      <c r="E703" s="8"/>
      <c r="Q703" s="11"/>
      <c r="S703" s="15"/>
      <c r="T703" s="15"/>
    </row>
    <row r="704" spans="2:20" x14ac:dyDescent="0.2">
      <c r="B704" s="3"/>
      <c r="C704" s="3"/>
      <c r="D704" s="6"/>
      <c r="E704" s="8"/>
      <c r="Q704" s="11"/>
      <c r="S704" s="15"/>
      <c r="T704" s="15"/>
    </row>
    <row r="705" spans="2:20" x14ac:dyDescent="0.2">
      <c r="B705" s="3"/>
      <c r="C705" s="3"/>
      <c r="D705" s="6"/>
      <c r="E705" s="8"/>
      <c r="Q705" s="11"/>
      <c r="S705" s="15"/>
      <c r="T705" s="15"/>
    </row>
    <row r="706" spans="2:20" x14ac:dyDescent="0.2">
      <c r="B706" s="3"/>
      <c r="C706" s="3"/>
      <c r="D706" s="6"/>
      <c r="E706" s="8"/>
      <c r="Q706" s="11"/>
      <c r="S706" s="15"/>
      <c r="T706" s="15"/>
    </row>
    <row r="707" spans="2:20" x14ac:dyDescent="0.2">
      <c r="B707" s="3"/>
      <c r="C707" s="3"/>
      <c r="D707" s="6"/>
      <c r="E707" s="8"/>
      <c r="Q707" s="11"/>
      <c r="S707" s="15"/>
      <c r="T707" s="15"/>
    </row>
    <row r="708" spans="2:20" x14ac:dyDescent="0.2">
      <c r="B708" s="3"/>
      <c r="C708" s="3"/>
      <c r="D708" s="6"/>
      <c r="E708" s="8"/>
      <c r="Q708" s="11"/>
      <c r="S708" s="15"/>
      <c r="T708" s="15"/>
    </row>
    <row r="709" spans="2:20" x14ac:dyDescent="0.2">
      <c r="B709" s="3"/>
      <c r="C709" s="3"/>
      <c r="D709" s="6"/>
      <c r="E709" s="8"/>
      <c r="Q709" s="11"/>
      <c r="S709" s="15"/>
      <c r="T709" s="15"/>
    </row>
    <row r="710" spans="2:20" x14ac:dyDescent="0.2">
      <c r="B710" s="3"/>
      <c r="C710" s="3"/>
      <c r="D710" s="6"/>
      <c r="E710" s="8"/>
      <c r="Q710" s="11"/>
      <c r="S710" s="15"/>
      <c r="T710" s="15"/>
    </row>
    <row r="711" spans="2:20" x14ac:dyDescent="0.2">
      <c r="B711" s="3"/>
      <c r="C711" s="3"/>
      <c r="D711" s="6"/>
      <c r="E711" s="8"/>
      <c r="Q711" s="11"/>
      <c r="S711" s="15"/>
      <c r="T711" s="15"/>
    </row>
    <row r="712" spans="2:20" x14ac:dyDescent="0.2">
      <c r="B712" s="3"/>
      <c r="C712" s="3"/>
      <c r="D712" s="6"/>
      <c r="E712" s="8"/>
      <c r="Q712" s="11"/>
      <c r="S712" s="15"/>
      <c r="T712" s="15"/>
    </row>
    <row r="713" spans="2:20" x14ac:dyDescent="0.2">
      <c r="B713" s="3"/>
      <c r="C713" s="3"/>
      <c r="D713" s="6"/>
      <c r="E713" s="8"/>
      <c r="Q713" s="11"/>
      <c r="S713" s="15"/>
      <c r="T713" s="15"/>
    </row>
    <row r="714" spans="2:20" x14ac:dyDescent="0.2">
      <c r="B714" s="3"/>
      <c r="C714" s="3"/>
      <c r="D714" s="6"/>
      <c r="E714" s="8"/>
      <c r="Q714" s="11"/>
      <c r="S714" s="15"/>
      <c r="T714" s="15"/>
    </row>
    <row r="715" spans="2:20" x14ac:dyDescent="0.2">
      <c r="B715" s="3"/>
      <c r="C715" s="3"/>
      <c r="D715" s="6"/>
      <c r="E715" s="8"/>
      <c r="Q715" s="11"/>
      <c r="S715" s="15"/>
      <c r="T715" s="15"/>
    </row>
    <row r="716" spans="2:20" x14ac:dyDescent="0.2">
      <c r="B716" s="3"/>
      <c r="C716" s="3"/>
      <c r="D716" s="6"/>
      <c r="E716" s="8"/>
      <c r="Q716" s="11"/>
      <c r="S716" s="15"/>
      <c r="T716" s="15"/>
    </row>
    <row r="717" spans="2:20" x14ac:dyDescent="0.2">
      <c r="B717" s="3"/>
      <c r="C717" s="3"/>
      <c r="D717" s="6"/>
      <c r="E717" s="8"/>
      <c r="Q717" s="11"/>
      <c r="S717" s="15"/>
      <c r="T717" s="15"/>
    </row>
    <row r="718" spans="2:20" x14ac:dyDescent="0.2">
      <c r="B718" s="3"/>
      <c r="C718" s="3"/>
      <c r="D718" s="6"/>
      <c r="E718" s="8"/>
      <c r="Q718" s="11"/>
      <c r="S718" s="15"/>
      <c r="T718" s="15"/>
    </row>
    <row r="719" spans="2:20" x14ac:dyDescent="0.2">
      <c r="B719" s="3"/>
      <c r="C719" s="3"/>
      <c r="D719" s="6"/>
      <c r="E719" s="8"/>
      <c r="Q719" s="11"/>
      <c r="S719" s="15"/>
      <c r="T719" s="15"/>
    </row>
    <row r="720" spans="2:20" x14ac:dyDescent="0.2">
      <c r="B720" s="3"/>
      <c r="C720" s="3"/>
      <c r="D720" s="6"/>
      <c r="E720" s="8"/>
      <c r="Q720" s="11"/>
      <c r="S720" s="15"/>
      <c r="T720" s="15"/>
    </row>
    <row r="721" spans="2:20" x14ac:dyDescent="0.2">
      <c r="B721" s="3"/>
      <c r="C721" s="3"/>
      <c r="D721" s="6"/>
      <c r="E721" s="8"/>
      <c r="Q721" s="11"/>
      <c r="S721" s="15"/>
      <c r="T721" s="15"/>
    </row>
    <row r="722" spans="2:20" x14ac:dyDescent="0.2">
      <c r="B722" s="3"/>
      <c r="C722" s="3"/>
      <c r="D722" s="6"/>
      <c r="E722" s="8"/>
      <c r="Q722" s="11"/>
      <c r="S722" s="15"/>
      <c r="T722" s="15"/>
    </row>
    <row r="723" spans="2:20" x14ac:dyDescent="0.2">
      <c r="B723" s="3"/>
      <c r="C723" s="3"/>
      <c r="D723" s="6"/>
      <c r="E723" s="8"/>
      <c r="Q723" s="11"/>
      <c r="S723" s="15"/>
      <c r="T723" s="15"/>
    </row>
    <row r="724" spans="2:20" x14ac:dyDescent="0.2">
      <c r="B724" s="3"/>
      <c r="C724" s="3"/>
      <c r="D724" s="6"/>
      <c r="E724" s="8"/>
      <c r="Q724" s="11"/>
      <c r="S724" s="15"/>
      <c r="T724" s="15"/>
    </row>
    <row r="725" spans="2:20" x14ac:dyDescent="0.2">
      <c r="B725" s="3"/>
      <c r="C725" s="3"/>
      <c r="D725" s="6"/>
      <c r="E725" s="8"/>
      <c r="Q725" s="11"/>
      <c r="S725" s="15"/>
      <c r="T725" s="15"/>
    </row>
    <row r="726" spans="2:20" x14ac:dyDescent="0.2">
      <c r="B726" s="3"/>
      <c r="C726" s="3"/>
      <c r="D726" s="6"/>
      <c r="E726" s="8"/>
      <c r="Q726" s="11"/>
      <c r="S726" s="15"/>
      <c r="T726" s="15"/>
    </row>
    <row r="727" spans="2:20" x14ac:dyDescent="0.2">
      <c r="B727" s="3"/>
      <c r="C727" s="3"/>
      <c r="D727" s="6"/>
      <c r="E727" s="8"/>
      <c r="Q727" s="11"/>
      <c r="S727" s="15"/>
      <c r="T727" s="15"/>
    </row>
    <row r="728" spans="2:20" x14ac:dyDescent="0.2">
      <c r="B728" s="3"/>
      <c r="C728" s="3"/>
      <c r="D728" s="6"/>
      <c r="E728" s="8"/>
      <c r="Q728" s="11"/>
      <c r="S728" s="15"/>
      <c r="T728" s="15"/>
    </row>
    <row r="729" spans="2:20" x14ac:dyDescent="0.2">
      <c r="B729" s="3"/>
      <c r="C729" s="3"/>
      <c r="D729" s="6"/>
      <c r="E729" s="8"/>
      <c r="Q729" s="11"/>
      <c r="S729" s="15"/>
      <c r="T729" s="15"/>
    </row>
    <row r="730" spans="2:20" x14ac:dyDescent="0.2">
      <c r="B730" s="3"/>
      <c r="C730" s="3"/>
      <c r="D730" s="6"/>
      <c r="E730" s="8"/>
      <c r="Q730" s="11"/>
      <c r="S730" s="15"/>
      <c r="T730" s="15"/>
    </row>
    <row r="731" spans="2:20" x14ac:dyDescent="0.2">
      <c r="B731" s="3"/>
      <c r="C731" s="3"/>
      <c r="D731" s="6"/>
      <c r="E731" s="8"/>
      <c r="Q731" s="11"/>
      <c r="S731" s="15"/>
      <c r="T731" s="15"/>
    </row>
    <row r="732" spans="2:20" x14ac:dyDescent="0.2">
      <c r="B732" s="3"/>
      <c r="C732" s="3"/>
      <c r="D732" s="6"/>
      <c r="E732" s="8"/>
      <c r="Q732" s="11"/>
      <c r="S732" s="15"/>
      <c r="T732" s="15"/>
    </row>
    <row r="733" spans="2:20" x14ac:dyDescent="0.2">
      <c r="B733" s="3"/>
      <c r="C733" s="3"/>
      <c r="D733" s="6"/>
      <c r="E733" s="8"/>
      <c r="Q733" s="11"/>
      <c r="S733" s="15"/>
      <c r="T733" s="15"/>
    </row>
    <row r="734" spans="2:20" x14ac:dyDescent="0.2">
      <c r="B734" s="3"/>
      <c r="C734" s="3"/>
      <c r="D734" s="6"/>
      <c r="E734" s="8"/>
      <c r="Q734" s="11"/>
      <c r="S734" s="15"/>
      <c r="T734" s="15"/>
    </row>
    <row r="735" spans="2:20" x14ac:dyDescent="0.2">
      <c r="B735" s="3"/>
      <c r="C735" s="3"/>
      <c r="D735" s="6"/>
      <c r="E735" s="8"/>
      <c r="Q735" s="11"/>
      <c r="S735" s="15"/>
      <c r="T735" s="15"/>
    </row>
    <row r="736" spans="2:20" x14ac:dyDescent="0.2">
      <c r="B736" s="3"/>
      <c r="C736" s="3"/>
      <c r="D736" s="6"/>
      <c r="E736" s="8"/>
      <c r="Q736" s="11"/>
      <c r="S736" s="15"/>
      <c r="T736" s="15"/>
    </row>
    <row r="737" spans="2:20" x14ac:dyDescent="0.2">
      <c r="B737" s="3"/>
      <c r="C737" s="3"/>
      <c r="D737" s="6"/>
      <c r="E737" s="8"/>
      <c r="Q737" s="11"/>
      <c r="S737" s="15"/>
      <c r="T737" s="15"/>
    </row>
    <row r="738" spans="2:20" x14ac:dyDescent="0.2">
      <c r="B738" s="3"/>
      <c r="C738" s="3"/>
      <c r="D738" s="6"/>
      <c r="E738" s="8"/>
      <c r="Q738" s="11"/>
      <c r="S738" s="15"/>
      <c r="T738" s="15"/>
    </row>
    <row r="739" spans="2:20" x14ac:dyDescent="0.2">
      <c r="B739" s="3"/>
      <c r="C739" s="3"/>
      <c r="D739" s="6"/>
      <c r="E739" s="8"/>
      <c r="Q739" s="11"/>
      <c r="S739" s="15"/>
      <c r="T739" s="15"/>
    </row>
    <row r="740" spans="2:20" x14ac:dyDescent="0.2">
      <c r="B740" s="3"/>
      <c r="C740" s="3"/>
      <c r="D740" s="6"/>
      <c r="E740" s="8"/>
      <c r="Q740" s="11"/>
      <c r="S740" s="15"/>
      <c r="T740" s="15"/>
    </row>
    <row r="741" spans="2:20" x14ac:dyDescent="0.2">
      <c r="B741" s="3"/>
      <c r="C741" s="3"/>
      <c r="D741" s="6"/>
      <c r="E741" s="8"/>
      <c r="Q741" s="11"/>
      <c r="S741" s="15"/>
      <c r="T741" s="15"/>
    </row>
    <row r="742" spans="2:20" x14ac:dyDescent="0.2">
      <c r="B742" s="3"/>
      <c r="C742" s="3"/>
      <c r="D742" s="6"/>
      <c r="E742" s="8"/>
      <c r="Q742" s="11"/>
      <c r="S742" s="15"/>
      <c r="T742" s="15"/>
    </row>
    <row r="743" spans="2:20" x14ac:dyDescent="0.2">
      <c r="B743" s="3"/>
      <c r="C743" s="3"/>
      <c r="D743" s="6"/>
      <c r="E743" s="8"/>
      <c r="Q743" s="11"/>
      <c r="S743" s="15"/>
      <c r="T743" s="15"/>
    </row>
    <row r="744" spans="2:20" x14ac:dyDescent="0.2">
      <c r="B744" s="3"/>
      <c r="C744" s="3"/>
      <c r="D744" s="6"/>
      <c r="E744" s="8"/>
      <c r="Q744" s="11"/>
      <c r="S744" s="15"/>
      <c r="T744" s="15"/>
    </row>
    <row r="745" spans="2:20" x14ac:dyDescent="0.2">
      <c r="B745" s="3"/>
      <c r="C745" s="3"/>
      <c r="D745" s="6"/>
      <c r="E745" s="8"/>
      <c r="Q745" s="11"/>
      <c r="S745" s="15"/>
      <c r="T745" s="15"/>
    </row>
    <row r="746" spans="2:20" x14ac:dyDescent="0.2">
      <c r="B746" s="3"/>
      <c r="C746" s="3"/>
      <c r="D746" s="6"/>
      <c r="E746" s="8"/>
      <c r="Q746" s="11"/>
      <c r="S746" s="15"/>
      <c r="T746" s="15"/>
    </row>
    <row r="747" spans="2:20" x14ac:dyDescent="0.2">
      <c r="B747" s="3"/>
      <c r="C747" s="3"/>
      <c r="D747" s="6"/>
      <c r="E747" s="8"/>
      <c r="Q747" s="11"/>
      <c r="S747" s="15"/>
      <c r="T747" s="15"/>
    </row>
    <row r="748" spans="2:20" x14ac:dyDescent="0.2">
      <c r="B748" s="3"/>
      <c r="C748" s="3"/>
      <c r="D748" s="6"/>
      <c r="E748" s="8"/>
      <c r="Q748" s="11"/>
      <c r="S748" s="15"/>
      <c r="T748" s="15"/>
    </row>
    <row r="749" spans="2:20" x14ac:dyDescent="0.2">
      <c r="B749" s="3"/>
      <c r="C749" s="3"/>
      <c r="D749" s="6"/>
      <c r="E749" s="8"/>
      <c r="Q749" s="11"/>
      <c r="S749" s="15"/>
      <c r="T749" s="15"/>
    </row>
    <row r="750" spans="2:20" x14ac:dyDescent="0.2">
      <c r="B750" s="3"/>
      <c r="C750" s="3"/>
      <c r="D750" s="6"/>
      <c r="E750" s="8"/>
      <c r="Q750" s="11"/>
      <c r="S750" s="15"/>
      <c r="T750" s="15"/>
    </row>
    <row r="751" spans="2:20" x14ac:dyDescent="0.2">
      <c r="B751" s="3"/>
      <c r="C751" s="3"/>
      <c r="D751" s="6"/>
      <c r="E751" s="8"/>
      <c r="Q751" s="11"/>
      <c r="S751" s="15"/>
      <c r="T751" s="15"/>
    </row>
    <row r="752" spans="2:20" x14ac:dyDescent="0.2">
      <c r="B752" s="3"/>
      <c r="C752" s="3"/>
      <c r="D752" s="6"/>
      <c r="E752" s="8"/>
      <c r="Q752" s="11"/>
      <c r="S752" s="15"/>
      <c r="T752" s="15"/>
    </row>
    <row r="753" spans="2:20" x14ac:dyDescent="0.2">
      <c r="B753" s="3"/>
      <c r="C753" s="3"/>
      <c r="D753" s="6"/>
      <c r="E753" s="8"/>
      <c r="Q753" s="11"/>
      <c r="S753" s="15"/>
      <c r="T753" s="15"/>
    </row>
    <row r="754" spans="2:20" x14ac:dyDescent="0.2">
      <c r="B754" s="3"/>
      <c r="C754" s="3"/>
      <c r="D754" s="6"/>
      <c r="E754" s="8"/>
      <c r="Q754" s="11"/>
      <c r="S754" s="15"/>
      <c r="T754" s="15"/>
    </row>
    <row r="755" spans="2:20" x14ac:dyDescent="0.2">
      <c r="B755" s="3"/>
      <c r="C755" s="3"/>
      <c r="D755" s="6"/>
      <c r="E755" s="8"/>
      <c r="Q755" s="11"/>
      <c r="S755" s="15"/>
      <c r="T755" s="15"/>
    </row>
    <row r="756" spans="2:20" x14ac:dyDescent="0.2">
      <c r="B756" s="3"/>
      <c r="C756" s="3"/>
      <c r="D756" s="6"/>
      <c r="E756" s="8"/>
      <c r="Q756" s="11"/>
      <c r="S756" s="15"/>
      <c r="T756" s="15"/>
    </row>
    <row r="757" spans="2:20" x14ac:dyDescent="0.2">
      <c r="B757" s="3"/>
      <c r="C757" s="3"/>
      <c r="D757" s="6"/>
      <c r="E757" s="8"/>
      <c r="Q757" s="11"/>
      <c r="S757" s="15"/>
      <c r="T757" s="15"/>
    </row>
    <row r="758" spans="2:20" x14ac:dyDescent="0.2">
      <c r="B758" s="3"/>
      <c r="C758" s="3"/>
      <c r="D758" s="6"/>
      <c r="E758" s="8"/>
      <c r="Q758" s="11"/>
      <c r="S758" s="15"/>
      <c r="T758" s="15"/>
    </row>
    <row r="759" spans="2:20" x14ac:dyDescent="0.2">
      <c r="B759" s="3"/>
      <c r="C759" s="3"/>
      <c r="D759" s="6"/>
      <c r="E759" s="8"/>
      <c r="Q759" s="11"/>
      <c r="S759" s="15"/>
      <c r="T759" s="15"/>
    </row>
    <row r="760" spans="2:20" x14ac:dyDescent="0.2">
      <c r="B760" s="3"/>
      <c r="C760" s="3"/>
      <c r="D760" s="6"/>
      <c r="E760" s="8"/>
      <c r="Q760" s="11"/>
      <c r="S760" s="15"/>
      <c r="T760" s="15"/>
    </row>
    <row r="761" spans="2:20" x14ac:dyDescent="0.2">
      <c r="B761" s="3"/>
      <c r="C761" s="3"/>
      <c r="D761" s="6"/>
      <c r="E761" s="8"/>
      <c r="Q761" s="11"/>
      <c r="S761" s="15"/>
      <c r="T761" s="15"/>
    </row>
    <row r="762" spans="2:20" x14ac:dyDescent="0.2">
      <c r="B762" s="3"/>
      <c r="C762" s="3"/>
      <c r="D762" s="6"/>
      <c r="E762" s="8"/>
      <c r="Q762" s="11"/>
      <c r="S762" s="15"/>
      <c r="T762" s="15"/>
    </row>
    <row r="763" spans="2:20" x14ac:dyDescent="0.2">
      <c r="B763" s="3"/>
      <c r="C763" s="3"/>
      <c r="D763" s="6"/>
      <c r="E763" s="8"/>
      <c r="Q763" s="11"/>
      <c r="S763" s="15"/>
      <c r="T763" s="15"/>
    </row>
    <row r="764" spans="2:20" x14ac:dyDescent="0.2">
      <c r="B764" s="3"/>
      <c r="C764" s="3"/>
      <c r="D764" s="6"/>
      <c r="E764" s="8"/>
      <c r="Q764" s="11"/>
      <c r="S764" s="15"/>
      <c r="T764" s="15"/>
    </row>
    <row r="765" spans="2:20" x14ac:dyDescent="0.2">
      <c r="B765" s="3"/>
      <c r="C765" s="3"/>
      <c r="D765" s="6"/>
      <c r="E765" s="8"/>
      <c r="Q765" s="11"/>
      <c r="S765" s="15"/>
      <c r="T765" s="15"/>
    </row>
    <row r="766" spans="2:20" x14ac:dyDescent="0.2">
      <c r="B766" s="3"/>
      <c r="C766" s="3"/>
      <c r="D766" s="6"/>
      <c r="E766" s="8"/>
      <c r="Q766" s="11"/>
      <c r="S766" s="15"/>
      <c r="T766" s="15"/>
    </row>
    <row r="767" spans="2:20" x14ac:dyDescent="0.2">
      <c r="B767" s="3"/>
      <c r="C767" s="3"/>
      <c r="D767" s="6"/>
      <c r="E767" s="8"/>
      <c r="Q767" s="11"/>
      <c r="S767" s="15"/>
      <c r="T767" s="15"/>
    </row>
    <row r="768" spans="2:20" x14ac:dyDescent="0.2">
      <c r="B768" s="3"/>
      <c r="C768" s="3"/>
      <c r="D768" s="6"/>
      <c r="E768" s="8"/>
      <c r="Q768" s="11"/>
      <c r="S768" s="15"/>
      <c r="T768" s="15"/>
    </row>
    <row r="769" spans="2:20" x14ac:dyDescent="0.2">
      <c r="B769" s="3"/>
      <c r="C769" s="3"/>
      <c r="D769" s="6"/>
      <c r="E769" s="8"/>
      <c r="Q769" s="11"/>
      <c r="S769" s="15"/>
      <c r="T769" s="15"/>
    </row>
    <row r="770" spans="2:20" x14ac:dyDescent="0.2">
      <c r="B770" s="3"/>
      <c r="C770" s="3"/>
      <c r="D770" s="6"/>
      <c r="E770" s="8"/>
      <c r="Q770" s="11"/>
      <c r="S770" s="15"/>
      <c r="T770" s="15"/>
    </row>
    <row r="771" spans="2:20" x14ac:dyDescent="0.2">
      <c r="B771" s="3"/>
      <c r="C771" s="3"/>
      <c r="D771" s="6"/>
      <c r="E771" s="8"/>
      <c r="Q771" s="11"/>
      <c r="S771" s="15"/>
      <c r="T771" s="15"/>
    </row>
    <row r="772" spans="2:20" x14ac:dyDescent="0.2">
      <c r="B772" s="3"/>
      <c r="C772" s="3"/>
      <c r="D772" s="6"/>
      <c r="E772" s="8"/>
      <c r="Q772" s="11"/>
      <c r="S772" s="15"/>
      <c r="T772" s="15"/>
    </row>
    <row r="773" spans="2:20" x14ac:dyDescent="0.2">
      <c r="B773" s="3"/>
      <c r="C773" s="3"/>
      <c r="D773" s="6"/>
      <c r="E773" s="8"/>
      <c r="Q773" s="11"/>
      <c r="S773" s="15"/>
      <c r="T773" s="15"/>
    </row>
    <row r="774" spans="2:20" x14ac:dyDescent="0.2">
      <c r="B774" s="3"/>
      <c r="C774" s="3"/>
      <c r="D774" s="6"/>
      <c r="E774" s="8"/>
      <c r="Q774" s="11"/>
      <c r="S774" s="15"/>
      <c r="T774" s="15"/>
    </row>
    <row r="775" spans="2:20" x14ac:dyDescent="0.2">
      <c r="B775" s="3"/>
      <c r="C775" s="3"/>
      <c r="D775" s="6"/>
      <c r="E775" s="8"/>
      <c r="Q775" s="11"/>
      <c r="S775" s="15"/>
      <c r="T775" s="15"/>
    </row>
    <row r="776" spans="2:20" x14ac:dyDescent="0.2">
      <c r="B776" s="3"/>
      <c r="C776" s="3"/>
      <c r="D776" s="6"/>
      <c r="E776" s="8"/>
      <c r="Q776" s="11"/>
      <c r="S776" s="15"/>
      <c r="T776" s="15"/>
    </row>
    <row r="777" spans="2:20" x14ac:dyDescent="0.2">
      <c r="B777" s="3"/>
      <c r="C777" s="3"/>
      <c r="D777" s="6"/>
      <c r="E777" s="8"/>
      <c r="Q777" s="11"/>
      <c r="S777" s="15"/>
      <c r="T777" s="15"/>
    </row>
    <row r="778" spans="2:20" x14ac:dyDescent="0.2">
      <c r="B778" s="3"/>
      <c r="C778" s="3"/>
      <c r="D778" s="6"/>
      <c r="E778" s="8"/>
      <c r="Q778" s="11"/>
      <c r="S778" s="15"/>
      <c r="T778" s="15"/>
    </row>
    <row r="779" spans="2:20" x14ac:dyDescent="0.2">
      <c r="B779" s="3"/>
      <c r="C779" s="3"/>
      <c r="D779" s="6"/>
      <c r="E779" s="8"/>
      <c r="Q779" s="11"/>
      <c r="S779" s="15"/>
      <c r="T779" s="15"/>
    </row>
    <row r="780" spans="2:20" x14ac:dyDescent="0.2">
      <c r="B780" s="3"/>
      <c r="C780" s="3"/>
      <c r="D780" s="6"/>
      <c r="E780" s="8"/>
      <c r="Q780" s="11"/>
      <c r="S780" s="15"/>
      <c r="T780" s="15"/>
    </row>
    <row r="781" spans="2:20" x14ac:dyDescent="0.2">
      <c r="B781" s="3"/>
      <c r="C781" s="3"/>
      <c r="D781" s="6"/>
      <c r="E781" s="8"/>
      <c r="Q781" s="11"/>
      <c r="S781" s="15"/>
      <c r="T781" s="15"/>
    </row>
    <row r="782" spans="2:20" x14ac:dyDescent="0.2">
      <c r="B782" s="3"/>
      <c r="C782" s="3"/>
      <c r="D782" s="6"/>
      <c r="E782" s="8"/>
      <c r="Q782" s="11"/>
      <c r="S782" s="15"/>
      <c r="T782" s="15"/>
    </row>
    <row r="783" spans="2:20" x14ac:dyDescent="0.2">
      <c r="B783" s="3"/>
      <c r="C783" s="3"/>
      <c r="D783" s="6"/>
      <c r="E783" s="8"/>
      <c r="Q783" s="11"/>
      <c r="S783" s="15"/>
      <c r="T783" s="15"/>
    </row>
    <row r="784" spans="2:20" x14ac:dyDescent="0.2">
      <c r="B784" s="3"/>
      <c r="C784" s="3"/>
      <c r="D784" s="6"/>
      <c r="E784" s="8"/>
      <c r="Q784" s="11"/>
      <c r="S784" s="15"/>
      <c r="T784" s="15"/>
    </row>
    <row r="785" spans="2:20" x14ac:dyDescent="0.2">
      <c r="B785" s="3"/>
      <c r="C785" s="3"/>
      <c r="D785" s="6"/>
      <c r="E785" s="8"/>
      <c r="Q785" s="11"/>
      <c r="S785" s="15"/>
      <c r="T785" s="15"/>
    </row>
    <row r="786" spans="2:20" x14ac:dyDescent="0.2">
      <c r="B786" s="3"/>
      <c r="C786" s="3"/>
      <c r="D786" s="6"/>
      <c r="E786" s="8"/>
      <c r="Q786" s="11"/>
      <c r="S786" s="15"/>
      <c r="T786" s="15"/>
    </row>
    <row r="787" spans="2:20" x14ac:dyDescent="0.2">
      <c r="B787" s="3"/>
      <c r="C787" s="3"/>
      <c r="D787" s="6"/>
      <c r="E787" s="8"/>
      <c r="Q787" s="11"/>
      <c r="S787" s="15"/>
      <c r="T787" s="15"/>
    </row>
    <row r="788" spans="2:20" x14ac:dyDescent="0.2">
      <c r="B788" s="3"/>
      <c r="C788" s="3"/>
      <c r="D788" s="6"/>
      <c r="E788" s="8"/>
      <c r="Q788" s="11"/>
      <c r="S788" s="15"/>
      <c r="T788" s="15"/>
    </row>
    <row r="789" spans="2:20" x14ac:dyDescent="0.2">
      <c r="B789" s="3"/>
      <c r="C789" s="3"/>
      <c r="D789" s="6"/>
      <c r="E789" s="8"/>
      <c r="Q789" s="11"/>
      <c r="S789" s="15"/>
      <c r="T789" s="15"/>
    </row>
    <row r="790" spans="2:20" x14ac:dyDescent="0.2">
      <c r="B790" s="3"/>
      <c r="C790" s="3"/>
      <c r="D790" s="6"/>
      <c r="E790" s="8"/>
      <c r="Q790" s="11"/>
      <c r="S790" s="15"/>
      <c r="T790" s="15"/>
    </row>
    <row r="791" spans="2:20" x14ac:dyDescent="0.2">
      <c r="B791" s="3"/>
      <c r="C791" s="3"/>
      <c r="D791" s="6"/>
      <c r="E791" s="8"/>
      <c r="Q791" s="11"/>
      <c r="S791" s="15"/>
      <c r="T791" s="15"/>
    </row>
    <row r="792" spans="2:20" x14ac:dyDescent="0.2">
      <c r="B792" s="3"/>
      <c r="C792" s="3"/>
      <c r="D792" s="6"/>
      <c r="E792" s="8"/>
      <c r="Q792" s="11"/>
      <c r="S792" s="15"/>
      <c r="T792" s="15"/>
    </row>
    <row r="793" spans="2:20" x14ac:dyDescent="0.2">
      <c r="B793" s="3"/>
      <c r="C793" s="3"/>
      <c r="D793" s="6"/>
      <c r="E793" s="8"/>
      <c r="Q793" s="11"/>
      <c r="S793" s="15"/>
      <c r="T793" s="15"/>
    </row>
    <row r="794" spans="2:20" x14ac:dyDescent="0.2">
      <c r="B794" s="3"/>
      <c r="C794" s="3"/>
      <c r="D794" s="6"/>
      <c r="E794" s="8"/>
      <c r="Q794" s="11"/>
      <c r="S794" s="15"/>
      <c r="T794" s="15"/>
    </row>
    <row r="795" spans="2:20" x14ac:dyDescent="0.2">
      <c r="B795" s="3"/>
      <c r="C795" s="3"/>
      <c r="D795" s="6"/>
      <c r="E795" s="8"/>
      <c r="Q795" s="11"/>
      <c r="S795" s="15"/>
      <c r="T795" s="15"/>
    </row>
    <row r="796" spans="2:20" x14ac:dyDescent="0.2">
      <c r="B796" s="3"/>
      <c r="C796" s="3"/>
      <c r="D796" s="6"/>
      <c r="E796" s="8"/>
      <c r="Q796" s="11"/>
      <c r="S796" s="15"/>
      <c r="T796" s="15"/>
    </row>
    <row r="797" spans="2:20" x14ac:dyDescent="0.2">
      <c r="B797" s="3"/>
      <c r="C797" s="3"/>
      <c r="D797" s="6"/>
      <c r="E797" s="8"/>
      <c r="Q797" s="11"/>
      <c r="S797" s="15"/>
      <c r="T797" s="15"/>
    </row>
    <row r="798" spans="2:20" x14ac:dyDescent="0.2">
      <c r="B798" s="3"/>
      <c r="C798" s="3"/>
      <c r="D798" s="6"/>
      <c r="E798" s="8"/>
      <c r="Q798" s="11"/>
      <c r="S798" s="15"/>
      <c r="T798" s="15"/>
    </row>
    <row r="799" spans="2:20" x14ac:dyDescent="0.2">
      <c r="B799" s="3"/>
      <c r="C799" s="3"/>
      <c r="D799" s="6"/>
      <c r="E799" s="8"/>
      <c r="Q799" s="11"/>
      <c r="S799" s="15"/>
      <c r="T799" s="15"/>
    </row>
    <row r="800" spans="2:20" x14ac:dyDescent="0.2">
      <c r="B800" s="3"/>
      <c r="C800" s="3"/>
      <c r="D800" s="6"/>
      <c r="E800" s="8"/>
      <c r="Q800" s="11"/>
      <c r="S800" s="15"/>
      <c r="T800" s="15"/>
    </row>
    <row r="801" spans="2:20" x14ac:dyDescent="0.2">
      <c r="B801" s="3"/>
      <c r="C801" s="3"/>
      <c r="D801" s="6"/>
      <c r="E801" s="8"/>
      <c r="Q801" s="11"/>
      <c r="S801" s="15"/>
      <c r="T801" s="15"/>
    </row>
    <row r="802" spans="2:20" x14ac:dyDescent="0.2">
      <c r="B802" s="3"/>
      <c r="C802" s="3"/>
      <c r="D802" s="6"/>
      <c r="E802" s="8"/>
      <c r="Q802" s="11"/>
      <c r="S802" s="15"/>
      <c r="T802" s="15"/>
    </row>
    <row r="803" spans="2:20" x14ac:dyDescent="0.2">
      <c r="B803" s="3"/>
      <c r="C803" s="3"/>
      <c r="D803" s="6"/>
      <c r="E803" s="8"/>
      <c r="Q803" s="11"/>
      <c r="S803" s="15"/>
      <c r="T803" s="15"/>
    </row>
    <row r="804" spans="2:20" x14ac:dyDescent="0.2">
      <c r="B804" s="3"/>
      <c r="C804" s="3"/>
      <c r="D804" s="6"/>
      <c r="E804" s="8"/>
      <c r="Q804" s="11"/>
      <c r="S804" s="15"/>
      <c r="T804" s="15"/>
    </row>
    <row r="805" spans="2:20" x14ac:dyDescent="0.2">
      <c r="B805" s="3"/>
      <c r="C805" s="3"/>
      <c r="D805" s="6"/>
      <c r="E805" s="8"/>
      <c r="Q805" s="11"/>
      <c r="S805" s="15"/>
      <c r="T805" s="15"/>
    </row>
    <row r="806" spans="2:20" x14ac:dyDescent="0.2">
      <c r="B806" s="3"/>
      <c r="C806" s="3"/>
      <c r="D806" s="6"/>
      <c r="E806" s="8"/>
      <c r="Q806" s="11"/>
      <c r="S806" s="15"/>
      <c r="T806" s="15"/>
    </row>
    <row r="807" spans="2:20" x14ac:dyDescent="0.2">
      <c r="B807" s="3"/>
      <c r="C807" s="3"/>
      <c r="D807" s="6"/>
      <c r="E807" s="8"/>
      <c r="Q807" s="11"/>
      <c r="S807" s="15"/>
      <c r="T807" s="15"/>
    </row>
    <row r="808" spans="2:20" x14ac:dyDescent="0.2">
      <c r="B808" s="3"/>
      <c r="C808" s="3"/>
      <c r="D808" s="6"/>
      <c r="E808" s="8"/>
      <c r="Q808" s="11"/>
      <c r="S808" s="15"/>
      <c r="T808" s="15"/>
    </row>
    <row r="809" spans="2:20" x14ac:dyDescent="0.2">
      <c r="B809" s="3"/>
      <c r="C809" s="3"/>
      <c r="D809" s="6"/>
      <c r="E809" s="8"/>
      <c r="Q809" s="11"/>
      <c r="S809" s="15"/>
      <c r="T809" s="15"/>
    </row>
    <row r="810" spans="2:20" x14ac:dyDescent="0.2">
      <c r="B810" s="3"/>
      <c r="C810" s="3"/>
      <c r="D810" s="6"/>
      <c r="E810" s="8"/>
      <c r="Q810" s="11"/>
      <c r="S810" s="15"/>
      <c r="T810" s="15"/>
    </row>
    <row r="811" spans="2:20" x14ac:dyDescent="0.2">
      <c r="B811" s="3"/>
      <c r="C811" s="3"/>
      <c r="D811" s="6"/>
      <c r="E811" s="8"/>
      <c r="Q811" s="11"/>
      <c r="S811" s="15"/>
      <c r="T811" s="15"/>
    </row>
    <row r="812" spans="2:20" x14ac:dyDescent="0.2">
      <c r="B812" s="3"/>
      <c r="C812" s="3"/>
      <c r="D812" s="6"/>
      <c r="E812" s="8"/>
      <c r="Q812" s="11"/>
      <c r="S812" s="15"/>
      <c r="T812" s="15"/>
    </row>
    <row r="813" spans="2:20" x14ac:dyDescent="0.2">
      <c r="B813" s="3"/>
      <c r="C813" s="3"/>
      <c r="D813" s="6"/>
      <c r="E813" s="8"/>
      <c r="Q813" s="11"/>
      <c r="S813" s="15"/>
      <c r="T813" s="15"/>
    </row>
    <row r="814" spans="2:20" x14ac:dyDescent="0.2">
      <c r="B814" s="3"/>
      <c r="C814" s="3"/>
      <c r="D814" s="6"/>
      <c r="E814" s="8"/>
      <c r="Q814" s="11"/>
      <c r="S814" s="15"/>
      <c r="T814" s="15"/>
    </row>
    <row r="815" spans="2:20" x14ac:dyDescent="0.2">
      <c r="B815" s="3"/>
      <c r="C815" s="3"/>
      <c r="D815" s="6"/>
      <c r="E815" s="8"/>
      <c r="Q815" s="11"/>
      <c r="S815" s="15"/>
      <c r="T815" s="15"/>
    </row>
    <row r="816" spans="2:20" x14ac:dyDescent="0.2">
      <c r="B816" s="3"/>
      <c r="C816" s="3"/>
      <c r="D816" s="6"/>
      <c r="E816" s="8"/>
      <c r="Q816" s="11"/>
      <c r="S816" s="15"/>
      <c r="T816" s="15"/>
    </row>
    <row r="817" spans="2:20" x14ac:dyDescent="0.2">
      <c r="B817" s="3"/>
      <c r="C817" s="3"/>
      <c r="D817" s="6"/>
      <c r="E817" s="8"/>
      <c r="Q817" s="11"/>
      <c r="S817" s="15"/>
      <c r="T817" s="15"/>
    </row>
    <row r="818" spans="2:20" x14ac:dyDescent="0.2">
      <c r="B818" s="3"/>
      <c r="C818" s="3"/>
      <c r="D818" s="6"/>
      <c r="E818" s="8"/>
      <c r="Q818" s="11"/>
      <c r="S818" s="15"/>
      <c r="T818" s="15"/>
    </row>
    <row r="819" spans="2:20" x14ac:dyDescent="0.2">
      <c r="B819" s="3"/>
      <c r="C819" s="3"/>
      <c r="D819" s="6"/>
      <c r="E819" s="8"/>
      <c r="Q819" s="11"/>
      <c r="S819" s="15"/>
      <c r="T819" s="15"/>
    </row>
    <row r="820" spans="2:20" x14ac:dyDescent="0.2">
      <c r="B820" s="3"/>
      <c r="C820" s="3"/>
      <c r="D820" s="6"/>
      <c r="E820" s="8"/>
      <c r="Q820" s="11"/>
      <c r="S820" s="15"/>
      <c r="T820" s="15"/>
    </row>
    <row r="821" spans="2:20" x14ac:dyDescent="0.2">
      <c r="B821" s="3"/>
      <c r="C821" s="3"/>
      <c r="D821" s="6"/>
      <c r="E821" s="8"/>
      <c r="Q821" s="11"/>
      <c r="S821" s="15"/>
      <c r="T821" s="15"/>
    </row>
    <row r="822" spans="2:20" x14ac:dyDescent="0.2">
      <c r="B822" s="3"/>
      <c r="C822" s="3"/>
      <c r="D822" s="6"/>
      <c r="E822" s="8"/>
      <c r="Q822" s="11"/>
      <c r="S822" s="15"/>
      <c r="T822" s="15"/>
    </row>
    <row r="823" spans="2:20" x14ac:dyDescent="0.2">
      <c r="B823" s="3"/>
      <c r="C823" s="3"/>
      <c r="D823" s="6"/>
      <c r="E823" s="8"/>
      <c r="Q823" s="11"/>
      <c r="S823" s="15"/>
      <c r="T823" s="15"/>
    </row>
    <row r="824" spans="2:20" x14ac:dyDescent="0.2">
      <c r="B824" s="3"/>
      <c r="C824" s="3"/>
      <c r="D824" s="6"/>
      <c r="E824" s="8"/>
      <c r="Q824" s="11"/>
      <c r="S824" s="15"/>
      <c r="T824" s="15"/>
    </row>
    <row r="825" spans="2:20" x14ac:dyDescent="0.2">
      <c r="B825" s="3"/>
      <c r="C825" s="3"/>
      <c r="D825" s="6"/>
      <c r="E825" s="8"/>
      <c r="Q825" s="11"/>
      <c r="S825" s="15"/>
      <c r="T825" s="15"/>
    </row>
    <row r="826" spans="2:20" x14ac:dyDescent="0.2">
      <c r="B826" s="3"/>
      <c r="C826" s="3"/>
      <c r="D826" s="6"/>
      <c r="E826" s="8"/>
      <c r="Q826" s="11"/>
      <c r="S826" s="15"/>
      <c r="T826" s="15"/>
    </row>
    <row r="827" spans="2:20" x14ac:dyDescent="0.2">
      <c r="B827" s="3"/>
      <c r="C827" s="3"/>
      <c r="D827" s="6"/>
      <c r="E827" s="8"/>
      <c r="Q827" s="11"/>
      <c r="S827" s="15"/>
      <c r="T827" s="15"/>
    </row>
    <row r="828" spans="2:20" x14ac:dyDescent="0.2">
      <c r="B828" s="3"/>
      <c r="C828" s="3"/>
      <c r="D828" s="6"/>
      <c r="E828" s="8"/>
      <c r="Q828" s="11"/>
      <c r="S828" s="15"/>
      <c r="T828" s="15"/>
    </row>
    <row r="829" spans="2:20" x14ac:dyDescent="0.2">
      <c r="B829" s="3"/>
      <c r="C829" s="3"/>
      <c r="D829" s="6"/>
      <c r="E829" s="8"/>
      <c r="Q829" s="11"/>
      <c r="S829" s="15"/>
      <c r="T829" s="15"/>
    </row>
    <row r="830" spans="2:20" x14ac:dyDescent="0.2">
      <c r="B830" s="3"/>
      <c r="C830" s="3"/>
      <c r="D830" s="6"/>
      <c r="E830" s="8"/>
      <c r="Q830" s="11"/>
      <c r="S830" s="15"/>
      <c r="T830" s="15"/>
    </row>
    <row r="831" spans="2:20" x14ac:dyDescent="0.2">
      <c r="B831" s="3"/>
      <c r="C831" s="3"/>
      <c r="D831" s="6"/>
      <c r="E831" s="8"/>
      <c r="Q831" s="11"/>
      <c r="S831" s="15"/>
      <c r="T831" s="15"/>
    </row>
    <row r="832" spans="2:20" x14ac:dyDescent="0.2">
      <c r="B832" s="3"/>
      <c r="C832" s="3"/>
      <c r="D832" s="6"/>
      <c r="E832" s="8"/>
      <c r="Q832" s="11"/>
      <c r="S832" s="15"/>
      <c r="T832" s="15"/>
    </row>
    <row r="833" spans="2:20" x14ac:dyDescent="0.2">
      <c r="B833" s="3"/>
      <c r="C833" s="3"/>
      <c r="D833" s="6"/>
      <c r="E833" s="8"/>
      <c r="Q833" s="11"/>
      <c r="S833" s="15"/>
      <c r="T833" s="15"/>
    </row>
    <row r="834" spans="2:20" x14ac:dyDescent="0.2">
      <c r="B834" s="3"/>
      <c r="C834" s="3"/>
      <c r="D834" s="6"/>
      <c r="E834" s="8"/>
      <c r="Q834" s="11"/>
      <c r="S834" s="15"/>
      <c r="T834" s="15"/>
    </row>
    <row r="835" spans="2:20" x14ac:dyDescent="0.2">
      <c r="B835" s="3"/>
      <c r="C835" s="3"/>
      <c r="D835" s="6"/>
      <c r="E835" s="8"/>
      <c r="Q835" s="11"/>
      <c r="S835" s="15"/>
      <c r="T835" s="15"/>
    </row>
    <row r="836" spans="2:20" x14ac:dyDescent="0.2">
      <c r="B836" s="3"/>
      <c r="C836" s="3"/>
      <c r="D836" s="6"/>
      <c r="E836" s="8"/>
      <c r="Q836" s="11"/>
      <c r="S836" s="15"/>
      <c r="T836" s="15"/>
    </row>
    <row r="837" spans="2:20" x14ac:dyDescent="0.2">
      <c r="B837" s="3"/>
      <c r="C837" s="3"/>
      <c r="D837" s="6"/>
      <c r="E837" s="8"/>
      <c r="Q837" s="11"/>
      <c r="S837" s="15"/>
      <c r="T837" s="15"/>
    </row>
    <row r="838" spans="2:20" x14ac:dyDescent="0.2">
      <c r="B838" s="3"/>
      <c r="C838" s="3"/>
      <c r="D838" s="6"/>
      <c r="E838" s="8"/>
      <c r="Q838" s="11"/>
      <c r="S838" s="15"/>
      <c r="T838" s="15"/>
    </row>
    <row r="839" spans="2:20" x14ac:dyDescent="0.2">
      <c r="B839" s="3"/>
      <c r="C839" s="3"/>
      <c r="D839" s="6"/>
      <c r="E839" s="8"/>
      <c r="Q839" s="11"/>
      <c r="S839" s="15"/>
      <c r="T839" s="15"/>
    </row>
    <row r="840" spans="2:20" x14ac:dyDescent="0.2">
      <c r="B840" s="3"/>
      <c r="C840" s="3"/>
      <c r="D840" s="6"/>
      <c r="E840" s="8"/>
      <c r="Q840" s="11"/>
      <c r="S840" s="15"/>
      <c r="T840" s="15"/>
    </row>
    <row r="841" spans="2:20" x14ac:dyDescent="0.2">
      <c r="B841" s="3"/>
      <c r="C841" s="3"/>
      <c r="D841" s="6"/>
      <c r="E841" s="8"/>
      <c r="Q841" s="11"/>
      <c r="S841" s="15"/>
      <c r="T841" s="15"/>
    </row>
    <row r="842" spans="2:20" x14ac:dyDescent="0.2">
      <c r="B842" s="3"/>
      <c r="C842" s="3"/>
      <c r="D842" s="6"/>
      <c r="E842" s="8"/>
      <c r="Q842" s="11"/>
      <c r="S842" s="15"/>
      <c r="T842" s="15"/>
    </row>
    <row r="843" spans="2:20" x14ac:dyDescent="0.2">
      <c r="B843" s="3"/>
      <c r="C843" s="3"/>
      <c r="D843" s="6"/>
      <c r="E843" s="8"/>
      <c r="Q843" s="11"/>
      <c r="S843" s="15"/>
      <c r="T843" s="15"/>
    </row>
    <row r="844" spans="2:20" x14ac:dyDescent="0.2">
      <c r="B844" s="3"/>
      <c r="C844" s="3"/>
      <c r="D844" s="6"/>
      <c r="E844" s="8"/>
      <c r="Q844" s="11"/>
      <c r="S844" s="15"/>
      <c r="T844" s="15"/>
    </row>
    <row r="845" spans="2:20" x14ac:dyDescent="0.2">
      <c r="B845" s="3"/>
      <c r="C845" s="3"/>
      <c r="D845" s="6"/>
      <c r="E845" s="8"/>
      <c r="Q845" s="11"/>
      <c r="S845" s="15"/>
      <c r="T845" s="15"/>
    </row>
    <row r="846" spans="2:20" x14ac:dyDescent="0.2">
      <c r="B846" s="3"/>
      <c r="C846" s="3"/>
      <c r="D846" s="6"/>
      <c r="E846" s="8"/>
      <c r="Q846" s="11"/>
      <c r="S846" s="15"/>
      <c r="T846" s="15"/>
    </row>
    <row r="847" spans="2:20" x14ac:dyDescent="0.2">
      <c r="B847" s="3"/>
      <c r="C847" s="3"/>
      <c r="D847" s="6"/>
      <c r="E847" s="8"/>
      <c r="Q847" s="11"/>
      <c r="S847" s="15"/>
      <c r="T847" s="15"/>
    </row>
    <row r="848" spans="2:20" x14ac:dyDescent="0.2">
      <c r="B848" s="3"/>
      <c r="C848" s="3"/>
      <c r="D848" s="6"/>
      <c r="E848" s="8"/>
      <c r="Q848" s="11"/>
      <c r="S848" s="15"/>
      <c r="T848" s="15"/>
    </row>
    <row r="849" spans="2:20" x14ac:dyDescent="0.2">
      <c r="B849" s="3"/>
      <c r="C849" s="3"/>
      <c r="D849" s="6"/>
      <c r="E849" s="8"/>
      <c r="Q849" s="11"/>
      <c r="S849" s="15"/>
      <c r="T849" s="15"/>
    </row>
    <row r="850" spans="2:20" x14ac:dyDescent="0.2">
      <c r="B850" s="3"/>
      <c r="C850" s="3"/>
      <c r="D850" s="6"/>
      <c r="E850" s="8"/>
      <c r="Q850" s="11"/>
      <c r="S850" s="15"/>
      <c r="T850" s="15"/>
    </row>
    <row r="851" spans="2:20" x14ac:dyDescent="0.2">
      <c r="B851" s="3"/>
      <c r="C851" s="3"/>
      <c r="D851" s="6"/>
      <c r="E851" s="8"/>
      <c r="Q851" s="11"/>
      <c r="S851" s="15"/>
      <c r="T851" s="15"/>
    </row>
    <row r="852" spans="2:20" x14ac:dyDescent="0.2">
      <c r="B852" s="3"/>
      <c r="C852" s="3"/>
      <c r="D852" s="6"/>
      <c r="E852" s="8"/>
      <c r="Q852" s="11"/>
      <c r="S852" s="15"/>
      <c r="T852" s="15"/>
    </row>
    <row r="853" spans="2:20" x14ac:dyDescent="0.2">
      <c r="B853" s="3"/>
      <c r="C853" s="3"/>
      <c r="D853" s="6"/>
      <c r="E853" s="8"/>
      <c r="Q853" s="11"/>
      <c r="S853" s="15"/>
      <c r="T853" s="15"/>
    </row>
    <row r="854" spans="2:20" x14ac:dyDescent="0.2">
      <c r="B854" s="3"/>
      <c r="C854" s="3"/>
      <c r="D854" s="6"/>
      <c r="E854" s="8"/>
      <c r="Q854" s="11"/>
      <c r="S854" s="15"/>
      <c r="T854" s="15"/>
    </row>
    <row r="855" spans="2:20" x14ac:dyDescent="0.2">
      <c r="B855" s="3"/>
      <c r="C855" s="3"/>
      <c r="D855" s="6"/>
      <c r="E855" s="8"/>
      <c r="Q855" s="11"/>
      <c r="S855" s="15"/>
      <c r="T855" s="15"/>
    </row>
    <row r="856" spans="2:20" x14ac:dyDescent="0.2">
      <c r="B856" s="3"/>
      <c r="C856" s="3"/>
      <c r="D856" s="6"/>
      <c r="E856" s="8"/>
      <c r="Q856" s="11"/>
      <c r="S856" s="15"/>
      <c r="T856" s="15"/>
    </row>
    <row r="857" spans="2:20" x14ac:dyDescent="0.2">
      <c r="B857" s="3"/>
      <c r="C857" s="3"/>
      <c r="D857" s="6"/>
      <c r="E857" s="8"/>
      <c r="Q857" s="11"/>
      <c r="S857" s="15"/>
      <c r="T857" s="15"/>
    </row>
    <row r="858" spans="2:20" x14ac:dyDescent="0.2">
      <c r="B858" s="3"/>
      <c r="C858" s="3"/>
      <c r="D858" s="6"/>
      <c r="E858" s="8"/>
      <c r="Q858" s="11"/>
      <c r="S858" s="15"/>
      <c r="T858" s="15"/>
    </row>
    <row r="859" spans="2:20" x14ac:dyDescent="0.2">
      <c r="B859" s="3"/>
      <c r="C859" s="3"/>
      <c r="D859" s="6"/>
      <c r="E859" s="8"/>
      <c r="Q859" s="11"/>
      <c r="S859" s="15"/>
      <c r="T859" s="15"/>
    </row>
    <row r="860" spans="2:20" x14ac:dyDescent="0.2">
      <c r="B860" s="3"/>
      <c r="C860" s="3"/>
      <c r="D860" s="6"/>
      <c r="E860" s="8"/>
      <c r="Q860" s="11"/>
      <c r="S860" s="15"/>
      <c r="T860" s="15"/>
    </row>
    <row r="861" spans="2:20" x14ac:dyDescent="0.2">
      <c r="B861" s="3"/>
      <c r="C861" s="3"/>
      <c r="D861" s="6"/>
      <c r="E861" s="8"/>
      <c r="Q861" s="11"/>
      <c r="S861" s="15"/>
      <c r="T861" s="15"/>
    </row>
    <row r="862" spans="2:20" x14ac:dyDescent="0.2">
      <c r="B862" s="3"/>
      <c r="C862" s="3"/>
      <c r="D862" s="6"/>
      <c r="E862" s="8"/>
      <c r="Q862" s="11"/>
      <c r="S862" s="15"/>
      <c r="T862" s="15"/>
    </row>
    <row r="863" spans="2:20" x14ac:dyDescent="0.2">
      <c r="B863" s="3"/>
      <c r="C863" s="3"/>
      <c r="D863" s="6"/>
      <c r="E863" s="8"/>
      <c r="Q863" s="11"/>
      <c r="S863" s="15"/>
      <c r="T863" s="15"/>
    </row>
    <row r="864" spans="2:20" x14ac:dyDescent="0.2">
      <c r="B864" s="3"/>
      <c r="C864" s="3"/>
      <c r="D864" s="6"/>
      <c r="E864" s="8"/>
      <c r="Q864" s="11"/>
      <c r="S864" s="15"/>
      <c r="T864" s="15"/>
    </row>
    <row r="865" spans="2:20" x14ac:dyDescent="0.2">
      <c r="B865" s="3"/>
      <c r="C865" s="3"/>
      <c r="D865" s="6"/>
      <c r="E865" s="8"/>
      <c r="Q865" s="11"/>
      <c r="S865" s="15"/>
      <c r="T865" s="15"/>
    </row>
    <row r="866" spans="2:20" x14ac:dyDescent="0.2">
      <c r="B866" s="3"/>
      <c r="C866" s="3"/>
      <c r="D866" s="6"/>
      <c r="E866" s="8"/>
      <c r="Q866" s="11"/>
      <c r="S866" s="15"/>
      <c r="T866" s="15"/>
    </row>
    <row r="867" spans="2:20" x14ac:dyDescent="0.2">
      <c r="B867" s="3"/>
      <c r="C867" s="3"/>
      <c r="D867" s="6"/>
      <c r="E867" s="8"/>
      <c r="Q867" s="11"/>
      <c r="S867" s="15"/>
      <c r="T867" s="15"/>
    </row>
    <row r="868" spans="2:20" x14ac:dyDescent="0.2">
      <c r="B868" s="3"/>
      <c r="C868" s="3"/>
      <c r="D868" s="6"/>
      <c r="E868" s="8"/>
      <c r="Q868" s="11"/>
      <c r="S868" s="15"/>
      <c r="T868" s="15"/>
    </row>
    <row r="869" spans="2:20" x14ac:dyDescent="0.2">
      <c r="B869" s="3"/>
      <c r="C869" s="3"/>
      <c r="D869" s="6"/>
      <c r="E869" s="8"/>
      <c r="Q869" s="11"/>
      <c r="S869" s="15"/>
      <c r="T869" s="15"/>
    </row>
    <row r="870" spans="2:20" x14ac:dyDescent="0.2">
      <c r="B870" s="3"/>
      <c r="C870" s="3"/>
      <c r="D870" s="6"/>
      <c r="E870" s="8"/>
      <c r="Q870" s="11"/>
      <c r="S870" s="15"/>
      <c r="T870" s="15"/>
    </row>
    <row r="871" spans="2:20" x14ac:dyDescent="0.2">
      <c r="B871" s="3"/>
      <c r="C871" s="3"/>
      <c r="D871" s="6"/>
      <c r="E871" s="8"/>
      <c r="Q871" s="11"/>
      <c r="S871" s="15"/>
      <c r="T871" s="15"/>
    </row>
    <row r="872" spans="2:20" x14ac:dyDescent="0.2">
      <c r="B872" s="3"/>
      <c r="C872" s="3"/>
      <c r="D872" s="6"/>
      <c r="E872" s="8"/>
      <c r="Q872" s="11"/>
      <c r="S872" s="15"/>
      <c r="T872" s="15"/>
    </row>
    <row r="873" spans="2:20" x14ac:dyDescent="0.2">
      <c r="B873" s="3"/>
      <c r="C873" s="3"/>
      <c r="D873" s="6"/>
      <c r="E873" s="8"/>
      <c r="Q873" s="11"/>
      <c r="S873" s="15"/>
      <c r="T873" s="15"/>
    </row>
    <row r="874" spans="2:20" x14ac:dyDescent="0.2">
      <c r="B874" s="3"/>
      <c r="C874" s="3"/>
      <c r="D874" s="6"/>
      <c r="E874" s="8"/>
      <c r="Q874" s="11"/>
      <c r="S874" s="15"/>
      <c r="T874" s="15"/>
    </row>
    <row r="875" spans="2:20" x14ac:dyDescent="0.2">
      <c r="B875" s="3"/>
      <c r="C875" s="3"/>
      <c r="D875" s="6"/>
      <c r="E875" s="8"/>
      <c r="Q875" s="11"/>
      <c r="S875" s="15"/>
      <c r="T875" s="15"/>
    </row>
    <row r="876" spans="2:20" x14ac:dyDescent="0.2">
      <c r="B876" s="3"/>
      <c r="C876" s="3"/>
      <c r="D876" s="6"/>
      <c r="E876" s="8"/>
      <c r="Q876" s="11"/>
      <c r="S876" s="15"/>
      <c r="T876" s="15"/>
    </row>
    <row r="877" spans="2:20" x14ac:dyDescent="0.2">
      <c r="B877" s="3"/>
      <c r="C877" s="3"/>
      <c r="D877" s="6"/>
      <c r="E877" s="8"/>
      <c r="Q877" s="11"/>
      <c r="S877" s="15"/>
      <c r="T877" s="15"/>
    </row>
    <row r="878" spans="2:20" x14ac:dyDescent="0.2">
      <c r="B878" s="3"/>
      <c r="C878" s="3"/>
      <c r="D878" s="6"/>
      <c r="E878" s="8"/>
      <c r="Q878" s="11"/>
      <c r="S878" s="15"/>
      <c r="T878" s="15"/>
    </row>
    <row r="879" spans="2:20" x14ac:dyDescent="0.2">
      <c r="B879" s="3"/>
      <c r="C879" s="3"/>
      <c r="D879" s="6"/>
      <c r="E879" s="8"/>
      <c r="Q879" s="11"/>
      <c r="S879" s="15"/>
      <c r="T879" s="15"/>
    </row>
    <row r="880" spans="2:20" x14ac:dyDescent="0.2">
      <c r="B880" s="3"/>
      <c r="C880" s="3"/>
      <c r="D880" s="6"/>
      <c r="E880" s="8"/>
      <c r="Q880" s="11"/>
      <c r="S880" s="15"/>
      <c r="T880" s="15"/>
    </row>
    <row r="881" spans="2:20" x14ac:dyDescent="0.2">
      <c r="B881" s="3"/>
      <c r="C881" s="3"/>
      <c r="D881" s="6"/>
      <c r="E881" s="8"/>
      <c r="Q881" s="11"/>
      <c r="S881" s="15"/>
      <c r="T881" s="15"/>
    </row>
    <row r="882" spans="2:20" x14ac:dyDescent="0.2">
      <c r="B882" s="3"/>
      <c r="C882" s="3"/>
      <c r="D882" s="6"/>
      <c r="E882" s="8"/>
      <c r="Q882" s="11"/>
      <c r="S882" s="15"/>
      <c r="T882" s="15"/>
    </row>
    <row r="883" spans="2:20" x14ac:dyDescent="0.2">
      <c r="B883" s="3"/>
      <c r="C883" s="3"/>
      <c r="D883" s="6"/>
      <c r="E883" s="8"/>
      <c r="Q883" s="11"/>
      <c r="S883" s="15"/>
      <c r="T883" s="15"/>
    </row>
    <row r="884" spans="2:20" x14ac:dyDescent="0.2">
      <c r="B884" s="3"/>
      <c r="C884" s="3"/>
      <c r="D884" s="6"/>
      <c r="E884" s="8"/>
      <c r="Q884" s="11"/>
      <c r="S884" s="15"/>
      <c r="T884" s="15"/>
    </row>
    <row r="885" spans="2:20" x14ac:dyDescent="0.2">
      <c r="B885" s="3"/>
      <c r="C885" s="3"/>
      <c r="D885" s="6"/>
      <c r="E885" s="8"/>
      <c r="Q885" s="11"/>
      <c r="S885" s="15"/>
      <c r="T885" s="15"/>
    </row>
    <row r="886" spans="2:20" x14ac:dyDescent="0.2">
      <c r="B886" s="3"/>
      <c r="C886" s="3"/>
      <c r="D886" s="6"/>
      <c r="E886" s="8"/>
      <c r="Q886" s="11"/>
      <c r="S886" s="15"/>
      <c r="T886" s="15"/>
    </row>
    <row r="887" spans="2:20" x14ac:dyDescent="0.2">
      <c r="B887" s="3"/>
      <c r="C887" s="3"/>
      <c r="D887" s="6"/>
      <c r="E887" s="8"/>
      <c r="Q887" s="11"/>
      <c r="S887" s="15"/>
      <c r="T887" s="15"/>
    </row>
    <row r="888" spans="2:20" x14ac:dyDescent="0.2">
      <c r="B888" s="3"/>
      <c r="C888" s="3"/>
      <c r="D888" s="6"/>
      <c r="E888" s="8"/>
      <c r="Q888" s="11"/>
      <c r="S888" s="15"/>
      <c r="T888" s="15"/>
    </row>
    <row r="889" spans="2:20" x14ac:dyDescent="0.2">
      <c r="B889" s="3"/>
      <c r="C889" s="3"/>
      <c r="D889" s="6"/>
      <c r="E889" s="8"/>
      <c r="Q889" s="11"/>
      <c r="S889" s="15"/>
      <c r="T889" s="15"/>
    </row>
    <row r="890" spans="2:20" x14ac:dyDescent="0.2">
      <c r="B890" s="3"/>
      <c r="C890" s="3"/>
      <c r="D890" s="6"/>
      <c r="E890" s="8"/>
      <c r="Q890" s="11"/>
      <c r="S890" s="15"/>
      <c r="T890" s="15"/>
    </row>
    <row r="891" spans="2:20" x14ac:dyDescent="0.2">
      <c r="B891" s="3"/>
      <c r="C891" s="3"/>
      <c r="D891" s="6"/>
      <c r="E891" s="8"/>
      <c r="Q891" s="11"/>
      <c r="S891" s="15"/>
      <c r="T891" s="15"/>
    </row>
    <row r="892" spans="2:20" x14ac:dyDescent="0.2">
      <c r="B892" s="3"/>
      <c r="C892" s="3"/>
      <c r="D892" s="6"/>
      <c r="E892" s="8"/>
      <c r="Q892" s="11"/>
      <c r="S892" s="15"/>
      <c r="T892" s="15"/>
    </row>
    <row r="893" spans="2:20" x14ac:dyDescent="0.2">
      <c r="B893" s="3"/>
      <c r="C893" s="3"/>
      <c r="D893" s="6"/>
      <c r="E893" s="8"/>
      <c r="Q893" s="11"/>
      <c r="S893" s="15"/>
      <c r="T893" s="15"/>
    </row>
    <row r="894" spans="2:20" x14ac:dyDescent="0.2">
      <c r="B894" s="3"/>
      <c r="C894" s="3"/>
      <c r="D894" s="6"/>
      <c r="E894" s="8"/>
      <c r="Q894" s="11"/>
      <c r="S894" s="15"/>
      <c r="T894" s="15"/>
    </row>
    <row r="895" spans="2:20" x14ac:dyDescent="0.2">
      <c r="B895" s="3"/>
      <c r="C895" s="3"/>
      <c r="D895" s="6"/>
      <c r="E895" s="8"/>
      <c r="Q895" s="11"/>
      <c r="S895" s="15"/>
      <c r="T895" s="15"/>
    </row>
    <row r="896" spans="2:20" x14ac:dyDescent="0.2">
      <c r="B896" s="3"/>
      <c r="C896" s="3"/>
      <c r="D896" s="6"/>
      <c r="E896" s="8"/>
      <c r="Q896" s="11"/>
      <c r="S896" s="15"/>
      <c r="T896" s="15"/>
    </row>
    <row r="897" spans="2:20" x14ac:dyDescent="0.2">
      <c r="B897" s="3"/>
      <c r="C897" s="3"/>
      <c r="D897" s="6"/>
      <c r="E897" s="8"/>
      <c r="Q897" s="11"/>
      <c r="S897" s="15"/>
      <c r="T897" s="15"/>
    </row>
    <row r="898" spans="2:20" x14ac:dyDescent="0.2">
      <c r="B898" s="3"/>
      <c r="C898" s="3"/>
      <c r="D898" s="6"/>
      <c r="E898" s="8"/>
      <c r="Q898" s="11"/>
      <c r="S898" s="15"/>
      <c r="T898" s="15"/>
    </row>
    <row r="899" spans="2:20" x14ac:dyDescent="0.2">
      <c r="B899" s="3"/>
      <c r="C899" s="3"/>
      <c r="D899" s="6"/>
      <c r="E899" s="8"/>
      <c r="Q899" s="11"/>
      <c r="S899" s="15"/>
      <c r="T899" s="15"/>
    </row>
    <row r="900" spans="2:20" x14ac:dyDescent="0.2">
      <c r="B900" s="3"/>
      <c r="C900" s="3"/>
      <c r="D900" s="6"/>
      <c r="E900" s="8"/>
      <c r="Q900" s="11"/>
      <c r="S900" s="15"/>
      <c r="T900" s="15"/>
    </row>
    <row r="901" spans="2:20" x14ac:dyDescent="0.2">
      <c r="B901" s="3"/>
      <c r="C901" s="3"/>
      <c r="D901" s="6"/>
      <c r="E901" s="8"/>
      <c r="Q901" s="11"/>
      <c r="S901" s="15"/>
      <c r="T901" s="15"/>
    </row>
    <row r="902" spans="2:20" x14ac:dyDescent="0.2">
      <c r="B902" s="3"/>
      <c r="C902" s="3"/>
      <c r="D902" s="6"/>
      <c r="E902" s="8"/>
      <c r="Q902" s="11"/>
      <c r="S902" s="15"/>
      <c r="T902" s="15"/>
    </row>
    <row r="903" spans="2:20" x14ac:dyDescent="0.2">
      <c r="B903" s="3"/>
      <c r="C903" s="3"/>
      <c r="D903" s="6"/>
      <c r="E903" s="8"/>
      <c r="Q903" s="11"/>
      <c r="S903" s="15"/>
      <c r="T903" s="15"/>
    </row>
    <row r="904" spans="2:20" x14ac:dyDescent="0.2">
      <c r="B904" s="3"/>
      <c r="C904" s="3"/>
      <c r="D904" s="6"/>
      <c r="E904" s="8"/>
      <c r="Q904" s="11"/>
      <c r="S904" s="15"/>
      <c r="T904" s="15"/>
    </row>
    <row r="905" spans="2:20" x14ac:dyDescent="0.2">
      <c r="B905" s="3"/>
      <c r="C905" s="3"/>
      <c r="D905" s="6"/>
      <c r="E905" s="8"/>
      <c r="Q905" s="11"/>
      <c r="S905" s="15"/>
      <c r="T905" s="15"/>
    </row>
    <row r="906" spans="2:20" x14ac:dyDescent="0.2">
      <c r="B906" s="3"/>
      <c r="C906" s="3"/>
      <c r="D906" s="6"/>
      <c r="E906" s="8"/>
      <c r="Q906" s="11"/>
      <c r="S906" s="15"/>
      <c r="T906" s="15"/>
    </row>
    <row r="907" spans="2:20" x14ac:dyDescent="0.2">
      <c r="B907" s="3"/>
      <c r="C907" s="3"/>
      <c r="D907" s="6"/>
      <c r="E907" s="8"/>
      <c r="Q907" s="11"/>
      <c r="S907" s="15"/>
      <c r="T907" s="15"/>
    </row>
    <row r="908" spans="2:20" x14ac:dyDescent="0.2">
      <c r="B908" s="3"/>
      <c r="C908" s="3"/>
      <c r="D908" s="6"/>
      <c r="E908" s="8"/>
      <c r="Q908" s="11"/>
      <c r="S908" s="15"/>
      <c r="T908" s="15"/>
    </row>
    <row r="909" spans="2:20" x14ac:dyDescent="0.2">
      <c r="B909" s="3"/>
      <c r="C909" s="3"/>
      <c r="D909" s="6"/>
      <c r="E909" s="8"/>
      <c r="Q909" s="11"/>
      <c r="S909" s="15"/>
      <c r="T909" s="15"/>
    </row>
    <row r="910" spans="2:20" x14ac:dyDescent="0.2">
      <c r="B910" s="3"/>
      <c r="C910" s="3"/>
      <c r="D910" s="6"/>
      <c r="E910" s="8"/>
      <c r="Q910" s="11"/>
      <c r="S910" s="15"/>
      <c r="T910" s="15"/>
    </row>
    <row r="911" spans="2:20" x14ac:dyDescent="0.2">
      <c r="B911" s="3"/>
      <c r="C911" s="3"/>
      <c r="D911" s="6"/>
      <c r="E911" s="8"/>
      <c r="Q911" s="11"/>
      <c r="S911" s="15"/>
      <c r="T911" s="15"/>
    </row>
    <row r="912" spans="2:20" x14ac:dyDescent="0.2">
      <c r="B912" s="3"/>
      <c r="C912" s="3"/>
      <c r="D912" s="6"/>
      <c r="E912" s="8"/>
      <c r="Q912" s="11"/>
      <c r="S912" s="15"/>
      <c r="T912" s="15"/>
    </row>
    <row r="913" spans="2:20" x14ac:dyDescent="0.2">
      <c r="B913" s="3"/>
      <c r="C913" s="3"/>
      <c r="D913" s="6"/>
      <c r="E913" s="8"/>
      <c r="Q913" s="11"/>
      <c r="S913" s="15"/>
      <c r="T913" s="15"/>
    </row>
    <row r="914" spans="2:20" x14ac:dyDescent="0.2">
      <c r="B914" s="3"/>
      <c r="C914" s="3"/>
      <c r="D914" s="6"/>
      <c r="E914" s="8"/>
      <c r="Q914" s="11"/>
      <c r="S914" s="15"/>
      <c r="T914" s="15"/>
    </row>
    <row r="915" spans="2:20" x14ac:dyDescent="0.2">
      <c r="B915" s="3"/>
      <c r="C915" s="3"/>
      <c r="D915" s="6"/>
      <c r="E915" s="8"/>
      <c r="Q915" s="11"/>
      <c r="S915" s="15"/>
      <c r="T915" s="15"/>
    </row>
    <row r="916" spans="2:20" x14ac:dyDescent="0.2">
      <c r="B916" s="3"/>
      <c r="C916" s="3"/>
      <c r="D916" s="6"/>
      <c r="E916" s="8"/>
      <c r="Q916" s="11"/>
      <c r="S916" s="15"/>
      <c r="T916" s="15"/>
    </row>
    <row r="917" spans="2:20" x14ac:dyDescent="0.2">
      <c r="B917" s="3"/>
      <c r="C917" s="3"/>
      <c r="D917" s="6"/>
      <c r="E917" s="8"/>
      <c r="Q917" s="11"/>
      <c r="S917" s="15"/>
      <c r="T917" s="15"/>
    </row>
    <row r="918" spans="2:20" x14ac:dyDescent="0.2">
      <c r="B918" s="3"/>
      <c r="C918" s="3"/>
      <c r="D918" s="6"/>
      <c r="E918" s="8"/>
      <c r="Q918" s="11"/>
      <c r="S918" s="15"/>
      <c r="T918" s="15"/>
    </row>
    <row r="919" spans="2:20" x14ac:dyDescent="0.2">
      <c r="B919" s="3"/>
      <c r="C919" s="3"/>
      <c r="D919" s="6"/>
      <c r="E919" s="8"/>
      <c r="Q919" s="11"/>
      <c r="S919" s="15"/>
      <c r="T919" s="15"/>
    </row>
    <row r="920" spans="2:20" x14ac:dyDescent="0.2">
      <c r="B920" s="3"/>
      <c r="C920" s="3"/>
      <c r="D920" s="6"/>
      <c r="E920" s="8"/>
      <c r="Q920" s="11"/>
      <c r="S920" s="15"/>
      <c r="T920" s="15"/>
    </row>
    <row r="921" spans="2:20" x14ac:dyDescent="0.2">
      <c r="B921" s="3"/>
      <c r="C921" s="3"/>
      <c r="D921" s="6"/>
      <c r="E921" s="8"/>
      <c r="Q921" s="11"/>
      <c r="S921" s="15"/>
      <c r="T921" s="15"/>
    </row>
    <row r="922" spans="2:20" x14ac:dyDescent="0.2">
      <c r="B922" s="3"/>
      <c r="C922" s="3"/>
      <c r="D922" s="6"/>
      <c r="E922" s="8"/>
      <c r="Q922" s="11"/>
      <c r="S922" s="15"/>
      <c r="T922" s="15"/>
    </row>
    <row r="923" spans="2:20" x14ac:dyDescent="0.2">
      <c r="B923" s="3"/>
      <c r="C923" s="3"/>
      <c r="D923" s="6"/>
      <c r="E923" s="8"/>
      <c r="Q923" s="11"/>
      <c r="S923" s="15"/>
      <c r="T923" s="15"/>
    </row>
    <row r="924" spans="2:20" x14ac:dyDescent="0.2">
      <c r="B924" s="3"/>
      <c r="C924" s="3"/>
      <c r="D924" s="6"/>
      <c r="E924" s="8"/>
      <c r="Q924" s="11"/>
      <c r="S924" s="15"/>
      <c r="T924" s="15"/>
    </row>
    <row r="925" spans="2:20" x14ac:dyDescent="0.2">
      <c r="B925" s="3"/>
      <c r="C925" s="3"/>
      <c r="D925" s="6"/>
      <c r="E925" s="8"/>
      <c r="Q925" s="11"/>
      <c r="S925" s="15"/>
      <c r="T925" s="15"/>
    </row>
    <row r="926" spans="2:20" x14ac:dyDescent="0.2">
      <c r="B926" s="3"/>
      <c r="C926" s="3"/>
      <c r="D926" s="6"/>
      <c r="E926" s="8"/>
      <c r="Q926" s="11"/>
      <c r="S926" s="15"/>
      <c r="T926" s="15"/>
    </row>
    <row r="927" spans="2:20" x14ac:dyDescent="0.2">
      <c r="B927" s="3"/>
      <c r="C927" s="3"/>
      <c r="D927" s="6"/>
      <c r="E927" s="8"/>
      <c r="Q927" s="11"/>
      <c r="S927" s="15"/>
      <c r="T927" s="15"/>
    </row>
    <row r="928" spans="2:20" x14ac:dyDescent="0.2">
      <c r="B928" s="3"/>
      <c r="C928" s="3"/>
      <c r="D928" s="6"/>
      <c r="E928" s="8"/>
      <c r="Q928" s="11"/>
      <c r="S928" s="15"/>
      <c r="T928" s="15"/>
    </row>
    <row r="929" spans="2:20" x14ac:dyDescent="0.2">
      <c r="B929" s="3"/>
      <c r="C929" s="3"/>
      <c r="D929" s="6"/>
      <c r="E929" s="8"/>
      <c r="Q929" s="11"/>
      <c r="S929" s="15"/>
      <c r="T929" s="15"/>
    </row>
    <row r="930" spans="2:20" x14ac:dyDescent="0.2">
      <c r="B930" s="3"/>
      <c r="C930" s="3"/>
      <c r="D930" s="6"/>
      <c r="E930" s="8"/>
      <c r="Q930" s="11"/>
      <c r="S930" s="15"/>
      <c r="T930" s="15"/>
    </row>
    <row r="931" spans="2:20" x14ac:dyDescent="0.2">
      <c r="B931" s="3"/>
      <c r="C931" s="3"/>
      <c r="D931" s="6"/>
      <c r="E931" s="8"/>
      <c r="Q931" s="11"/>
      <c r="S931" s="15"/>
      <c r="T931" s="15"/>
    </row>
    <row r="932" spans="2:20" x14ac:dyDescent="0.2">
      <c r="B932" s="3"/>
      <c r="C932" s="3"/>
      <c r="D932" s="6"/>
      <c r="E932" s="8"/>
      <c r="Q932" s="11"/>
      <c r="S932" s="15"/>
      <c r="T932" s="15"/>
    </row>
    <row r="933" spans="2:20" x14ac:dyDescent="0.2">
      <c r="B933" s="3"/>
      <c r="C933" s="3"/>
      <c r="D933" s="6"/>
      <c r="E933" s="8"/>
      <c r="Q933" s="11"/>
      <c r="S933" s="15"/>
      <c r="T933" s="15"/>
    </row>
    <row r="934" spans="2:20" x14ac:dyDescent="0.2">
      <c r="B934" s="3"/>
      <c r="C934" s="3"/>
      <c r="D934" s="6"/>
      <c r="E934" s="8"/>
      <c r="Q934" s="11"/>
      <c r="S934" s="15"/>
      <c r="T934" s="15"/>
    </row>
    <row r="935" spans="2:20" x14ac:dyDescent="0.2">
      <c r="B935" s="3"/>
      <c r="C935" s="3"/>
      <c r="D935" s="6"/>
      <c r="E935" s="8"/>
      <c r="Q935" s="11"/>
      <c r="S935" s="15"/>
      <c r="T935" s="15"/>
    </row>
    <row r="936" spans="2:20" x14ac:dyDescent="0.2">
      <c r="B936" s="3"/>
      <c r="C936" s="3"/>
      <c r="D936" s="6"/>
      <c r="E936" s="8"/>
      <c r="Q936" s="11"/>
      <c r="S936" s="15"/>
      <c r="T936" s="15"/>
    </row>
    <row r="937" spans="2:20" x14ac:dyDescent="0.2">
      <c r="B937" s="3"/>
      <c r="C937" s="3"/>
      <c r="D937" s="6"/>
      <c r="E937" s="8"/>
      <c r="Q937" s="11"/>
      <c r="S937" s="15"/>
      <c r="T937" s="15"/>
    </row>
    <row r="938" spans="2:20" x14ac:dyDescent="0.2">
      <c r="B938" s="3"/>
      <c r="C938" s="3"/>
      <c r="D938" s="6"/>
      <c r="E938" s="8"/>
      <c r="Q938" s="11"/>
      <c r="S938" s="15"/>
      <c r="T938" s="15"/>
    </row>
    <row r="939" spans="2:20" x14ac:dyDescent="0.2">
      <c r="B939" s="3"/>
      <c r="C939" s="3"/>
      <c r="D939" s="6"/>
      <c r="E939" s="8"/>
      <c r="Q939" s="11"/>
      <c r="S939" s="15"/>
      <c r="T939" s="15"/>
    </row>
    <row r="940" spans="2:20" x14ac:dyDescent="0.2">
      <c r="B940" s="3"/>
      <c r="C940" s="3"/>
      <c r="D940" s="6"/>
      <c r="E940" s="8"/>
      <c r="Q940" s="11"/>
      <c r="S940" s="15"/>
      <c r="T940" s="15"/>
    </row>
    <row r="941" spans="2:20" x14ac:dyDescent="0.2">
      <c r="B941" s="3"/>
      <c r="C941" s="3"/>
      <c r="D941" s="6"/>
      <c r="E941" s="8"/>
      <c r="Q941" s="11"/>
      <c r="S941" s="15"/>
      <c r="T941" s="15"/>
    </row>
    <row r="942" spans="2:20" x14ac:dyDescent="0.2">
      <c r="B942" s="3"/>
      <c r="C942" s="3"/>
      <c r="D942" s="6"/>
      <c r="E942" s="8"/>
      <c r="Q942" s="11"/>
      <c r="S942" s="15"/>
      <c r="T942" s="15"/>
    </row>
    <row r="943" spans="2:20" x14ac:dyDescent="0.2">
      <c r="B943" s="3"/>
      <c r="C943" s="3"/>
      <c r="D943" s="6"/>
      <c r="E943" s="8"/>
      <c r="Q943" s="11"/>
      <c r="S943" s="15"/>
      <c r="T943" s="15"/>
    </row>
    <row r="944" spans="2:20" x14ac:dyDescent="0.2">
      <c r="B944" s="3"/>
      <c r="C944" s="3"/>
      <c r="D944" s="6"/>
      <c r="E944" s="8"/>
      <c r="Q944" s="11"/>
      <c r="S944" s="15"/>
      <c r="T944" s="15"/>
    </row>
    <row r="945" spans="2:20" x14ac:dyDescent="0.2">
      <c r="B945" s="3"/>
      <c r="C945" s="3"/>
      <c r="D945" s="6"/>
      <c r="E945" s="8"/>
      <c r="Q945" s="11"/>
      <c r="S945" s="15"/>
      <c r="T945" s="15"/>
    </row>
    <row r="946" spans="2:20" x14ac:dyDescent="0.2">
      <c r="B946" s="3"/>
      <c r="C946" s="3"/>
      <c r="D946" s="6"/>
      <c r="E946" s="8"/>
      <c r="Q946" s="11"/>
      <c r="S946" s="15"/>
      <c r="T946" s="15"/>
    </row>
    <row r="947" spans="2:20" x14ac:dyDescent="0.2">
      <c r="B947" s="3"/>
      <c r="C947" s="3"/>
      <c r="D947" s="6"/>
      <c r="E947" s="8"/>
      <c r="Q947" s="11"/>
      <c r="S947" s="15"/>
      <c r="T947" s="15"/>
    </row>
    <row r="948" spans="2:20" x14ac:dyDescent="0.2">
      <c r="B948" s="3"/>
      <c r="C948" s="3"/>
      <c r="D948" s="6"/>
      <c r="E948" s="8"/>
      <c r="Q948" s="11"/>
      <c r="S948" s="15"/>
      <c r="T948" s="15"/>
    </row>
    <row r="949" spans="2:20" x14ac:dyDescent="0.2">
      <c r="B949" s="3"/>
      <c r="C949" s="3"/>
      <c r="D949" s="6"/>
      <c r="E949" s="8"/>
      <c r="Q949" s="11"/>
      <c r="S949" s="15"/>
      <c r="T949" s="15"/>
    </row>
    <row r="950" spans="2:20" x14ac:dyDescent="0.2">
      <c r="B950" s="3"/>
      <c r="C950" s="3"/>
      <c r="D950" s="6"/>
      <c r="E950" s="8"/>
      <c r="Q950" s="11"/>
      <c r="S950" s="15"/>
      <c r="T950" s="15"/>
    </row>
    <row r="951" spans="2:20" x14ac:dyDescent="0.2">
      <c r="B951" s="3"/>
      <c r="C951" s="3"/>
      <c r="D951" s="6"/>
      <c r="E951" s="8"/>
      <c r="Q951" s="11"/>
      <c r="S951" s="15"/>
      <c r="T951" s="15"/>
    </row>
    <row r="952" spans="2:20" x14ac:dyDescent="0.2">
      <c r="B952" s="3"/>
      <c r="C952" s="3"/>
      <c r="D952" s="6"/>
      <c r="E952" s="8"/>
      <c r="Q952" s="11"/>
      <c r="S952" s="15"/>
      <c r="T952" s="15"/>
    </row>
    <row r="953" spans="2:20" x14ac:dyDescent="0.2">
      <c r="B953" s="3"/>
      <c r="C953" s="3"/>
      <c r="D953" s="6"/>
      <c r="E953" s="8"/>
      <c r="Q953" s="11"/>
      <c r="S953" s="15"/>
      <c r="T953" s="15"/>
    </row>
    <row r="954" spans="2:20" x14ac:dyDescent="0.2">
      <c r="B954" s="3"/>
      <c r="C954" s="3"/>
      <c r="D954" s="6"/>
      <c r="E954" s="8"/>
      <c r="Q954" s="11"/>
      <c r="S954" s="15"/>
      <c r="T954" s="15"/>
    </row>
    <row r="955" spans="2:20" x14ac:dyDescent="0.2">
      <c r="B955" s="3"/>
      <c r="C955" s="3"/>
      <c r="D955" s="6"/>
      <c r="E955" s="8"/>
      <c r="Q955" s="11"/>
      <c r="S955" s="15"/>
      <c r="T955" s="15"/>
    </row>
    <row r="956" spans="2:20" x14ac:dyDescent="0.2">
      <c r="B956" s="3"/>
      <c r="C956" s="3"/>
      <c r="D956" s="6"/>
      <c r="E956" s="8"/>
      <c r="Q956" s="11"/>
      <c r="S956" s="15"/>
      <c r="T956" s="15"/>
    </row>
    <row r="957" spans="2:20" x14ac:dyDescent="0.2">
      <c r="B957" s="3"/>
      <c r="C957" s="3"/>
      <c r="D957" s="6"/>
      <c r="E957" s="8"/>
      <c r="Q957" s="11"/>
      <c r="S957" s="15"/>
      <c r="T957" s="15"/>
    </row>
    <row r="958" spans="2:20" x14ac:dyDescent="0.2">
      <c r="B958" s="3"/>
      <c r="C958" s="3"/>
      <c r="D958" s="6"/>
      <c r="E958" s="8"/>
      <c r="Q958" s="11"/>
      <c r="S958" s="15"/>
      <c r="T958" s="15"/>
    </row>
    <row r="959" spans="2:20" x14ac:dyDescent="0.2">
      <c r="B959" s="3"/>
      <c r="C959" s="3"/>
      <c r="D959" s="6"/>
      <c r="E959" s="8"/>
      <c r="Q959" s="11"/>
      <c r="S959" s="15"/>
      <c r="T959" s="15"/>
    </row>
    <row r="960" spans="2:20" x14ac:dyDescent="0.2">
      <c r="B960" s="3"/>
      <c r="C960" s="3"/>
      <c r="D960" s="6"/>
      <c r="E960" s="8"/>
      <c r="Q960" s="11"/>
      <c r="S960" s="15"/>
      <c r="T960" s="15"/>
    </row>
    <row r="961" spans="2:20" x14ac:dyDescent="0.2">
      <c r="B961" s="3"/>
      <c r="C961" s="3"/>
      <c r="D961" s="6"/>
      <c r="E961" s="8"/>
      <c r="Q961" s="11"/>
      <c r="S961" s="15"/>
      <c r="T961" s="15"/>
    </row>
    <row r="962" spans="2:20" x14ac:dyDescent="0.2">
      <c r="B962" s="3"/>
      <c r="C962" s="3"/>
      <c r="D962" s="6"/>
      <c r="E962" s="8"/>
      <c r="Q962" s="11"/>
      <c r="S962" s="15"/>
      <c r="T962" s="15"/>
    </row>
    <row r="963" spans="2:20" x14ac:dyDescent="0.2">
      <c r="B963" s="3"/>
      <c r="C963" s="3"/>
      <c r="D963" s="6"/>
      <c r="E963" s="8"/>
      <c r="Q963" s="11"/>
      <c r="S963" s="15"/>
      <c r="T963" s="15"/>
    </row>
    <row r="964" spans="2:20" x14ac:dyDescent="0.2">
      <c r="B964" s="3"/>
      <c r="C964" s="3"/>
      <c r="D964" s="6"/>
      <c r="E964" s="8"/>
      <c r="Q964" s="11"/>
      <c r="S964" s="15"/>
      <c r="T964" s="15"/>
    </row>
    <row r="965" spans="2:20" x14ac:dyDescent="0.2">
      <c r="B965" s="3"/>
      <c r="C965" s="3"/>
      <c r="D965" s="6"/>
      <c r="E965" s="8"/>
      <c r="Q965" s="11"/>
      <c r="S965" s="15"/>
      <c r="T965" s="15"/>
    </row>
    <row r="966" spans="2:20" x14ac:dyDescent="0.2">
      <c r="B966" s="3"/>
      <c r="C966" s="3"/>
      <c r="D966" s="6"/>
      <c r="E966" s="8"/>
      <c r="Q966" s="11"/>
      <c r="S966" s="15"/>
      <c r="T966" s="15"/>
    </row>
    <row r="967" spans="2:20" x14ac:dyDescent="0.2">
      <c r="B967" s="3"/>
      <c r="C967" s="3"/>
      <c r="D967" s="6"/>
      <c r="E967" s="8"/>
      <c r="Q967" s="11"/>
      <c r="S967" s="15"/>
      <c r="T967" s="15"/>
    </row>
    <row r="968" spans="2:20" x14ac:dyDescent="0.2">
      <c r="B968" s="3"/>
      <c r="C968" s="3"/>
      <c r="D968" s="6"/>
      <c r="E968" s="8"/>
      <c r="Q968" s="11"/>
      <c r="S968" s="15"/>
      <c r="T968" s="15"/>
    </row>
    <row r="969" spans="2:20" x14ac:dyDescent="0.2">
      <c r="B969" s="3"/>
      <c r="C969" s="3"/>
      <c r="D969" s="6"/>
      <c r="E969" s="8"/>
      <c r="Q969" s="11"/>
      <c r="S969" s="15"/>
      <c r="T969" s="15"/>
    </row>
    <row r="970" spans="2:20" x14ac:dyDescent="0.2">
      <c r="B970" s="3"/>
      <c r="C970" s="3"/>
      <c r="D970" s="6"/>
      <c r="E970" s="8"/>
      <c r="Q970" s="11"/>
      <c r="S970" s="15"/>
      <c r="T970" s="15"/>
    </row>
    <row r="971" spans="2:20" x14ac:dyDescent="0.2">
      <c r="B971" s="3"/>
      <c r="C971" s="3"/>
      <c r="D971" s="6"/>
      <c r="E971" s="8"/>
      <c r="Q971" s="11"/>
      <c r="S971" s="15"/>
      <c r="T971" s="15"/>
    </row>
    <row r="972" spans="2:20" x14ac:dyDescent="0.2">
      <c r="B972" s="3"/>
      <c r="C972" s="3"/>
      <c r="D972" s="6"/>
      <c r="E972" s="8"/>
      <c r="Q972" s="11"/>
      <c r="S972" s="15"/>
      <c r="T972" s="15"/>
    </row>
    <row r="973" spans="2:20" x14ac:dyDescent="0.2">
      <c r="B973" s="3"/>
      <c r="C973" s="3"/>
      <c r="D973" s="6"/>
      <c r="E973" s="8"/>
      <c r="Q973" s="11"/>
      <c r="S973" s="15"/>
      <c r="T973" s="15"/>
    </row>
    <row r="974" spans="2:20" x14ac:dyDescent="0.2">
      <c r="B974" s="3"/>
      <c r="C974" s="3"/>
      <c r="D974" s="6"/>
      <c r="E974" s="8"/>
      <c r="Q974" s="11"/>
      <c r="S974" s="15"/>
      <c r="T974" s="15"/>
    </row>
    <row r="975" spans="2:20" x14ac:dyDescent="0.2">
      <c r="B975" s="3"/>
      <c r="C975" s="3"/>
      <c r="D975" s="6"/>
      <c r="E975" s="8"/>
      <c r="Q975" s="11"/>
      <c r="S975" s="15"/>
      <c r="T975" s="15"/>
    </row>
    <row r="976" spans="2:20" x14ac:dyDescent="0.2">
      <c r="B976" s="3"/>
      <c r="C976" s="3"/>
      <c r="D976" s="6"/>
      <c r="E976" s="8"/>
      <c r="Q976" s="11"/>
      <c r="S976" s="15"/>
      <c r="T976" s="15"/>
    </row>
    <row r="977" spans="2:20" x14ac:dyDescent="0.2">
      <c r="B977" s="3"/>
      <c r="C977" s="3"/>
      <c r="D977" s="6"/>
      <c r="E977" s="8"/>
      <c r="Q977" s="11"/>
      <c r="S977" s="15"/>
      <c r="T977" s="15"/>
    </row>
    <row r="978" spans="2:20" x14ac:dyDescent="0.2">
      <c r="B978" s="3"/>
      <c r="C978" s="3"/>
      <c r="D978" s="6"/>
      <c r="E978" s="8"/>
      <c r="Q978" s="11"/>
      <c r="S978" s="15"/>
      <c r="T978" s="15"/>
    </row>
    <row r="979" spans="2:20" x14ac:dyDescent="0.2">
      <c r="B979" s="3"/>
      <c r="C979" s="3"/>
      <c r="D979" s="6"/>
      <c r="E979" s="8"/>
      <c r="Q979" s="11"/>
      <c r="S979" s="15"/>
      <c r="T979" s="15"/>
    </row>
    <row r="980" spans="2:20" x14ac:dyDescent="0.2">
      <c r="B980" s="3"/>
      <c r="C980" s="3"/>
      <c r="D980" s="6"/>
      <c r="E980" s="8"/>
      <c r="Q980" s="11"/>
      <c r="S980" s="15"/>
      <c r="T980" s="15"/>
    </row>
    <row r="981" spans="2:20" x14ac:dyDescent="0.2">
      <c r="B981" s="3"/>
      <c r="C981" s="3"/>
      <c r="D981" s="6"/>
      <c r="E981" s="8"/>
      <c r="Q981" s="11"/>
      <c r="S981" s="15"/>
      <c r="T981" s="15"/>
    </row>
    <row r="982" spans="2:20" x14ac:dyDescent="0.2">
      <c r="B982" s="3"/>
      <c r="C982" s="3"/>
      <c r="D982" s="6"/>
      <c r="E982" s="8"/>
      <c r="Q982" s="11"/>
      <c r="S982" s="15"/>
      <c r="T982" s="15"/>
    </row>
    <row r="983" spans="2:20" x14ac:dyDescent="0.2">
      <c r="B983" s="3"/>
      <c r="C983" s="3"/>
      <c r="D983" s="6"/>
      <c r="E983" s="8"/>
      <c r="Q983" s="11"/>
      <c r="S983" s="15"/>
      <c r="T983" s="15"/>
    </row>
    <row r="984" spans="2:20" x14ac:dyDescent="0.2">
      <c r="B984" s="3"/>
      <c r="C984" s="3"/>
      <c r="D984" s="6"/>
      <c r="E984" s="8"/>
      <c r="Q984" s="11"/>
      <c r="S984" s="15"/>
      <c r="T984" s="15"/>
    </row>
    <row r="985" spans="2:20" x14ac:dyDescent="0.2">
      <c r="B985" s="3"/>
      <c r="C985" s="3"/>
      <c r="D985" s="6"/>
      <c r="E985" s="8"/>
      <c r="Q985" s="11"/>
      <c r="S985" s="15"/>
      <c r="T985" s="15"/>
    </row>
    <row r="986" spans="2:20" x14ac:dyDescent="0.2">
      <c r="B986" s="3"/>
      <c r="C986" s="3"/>
      <c r="D986" s="6"/>
      <c r="E986" s="8"/>
      <c r="Q986" s="11"/>
      <c r="S986" s="15"/>
      <c r="T986" s="15"/>
    </row>
    <row r="987" spans="2:20" x14ac:dyDescent="0.2">
      <c r="B987" s="3"/>
      <c r="C987" s="3"/>
      <c r="D987" s="6"/>
      <c r="E987" s="8"/>
      <c r="Q987" s="11"/>
      <c r="S987" s="15"/>
      <c r="T987" s="15"/>
    </row>
    <row r="988" spans="2:20" x14ac:dyDescent="0.2">
      <c r="B988" s="3"/>
      <c r="C988" s="3"/>
      <c r="D988" s="6"/>
      <c r="E988" s="8"/>
      <c r="Q988" s="11"/>
      <c r="S988" s="15"/>
      <c r="T988" s="15"/>
    </row>
    <row r="989" spans="2:20" x14ac:dyDescent="0.2">
      <c r="B989" s="3"/>
      <c r="C989" s="3"/>
      <c r="D989" s="6"/>
      <c r="E989" s="8"/>
      <c r="Q989" s="11"/>
      <c r="S989" s="15"/>
      <c r="T989" s="15"/>
    </row>
    <row r="990" spans="2:20" x14ac:dyDescent="0.2">
      <c r="B990" s="3"/>
      <c r="C990" s="3"/>
      <c r="D990" s="6"/>
      <c r="E990" s="8"/>
      <c r="Q990" s="11"/>
      <c r="S990" s="15"/>
      <c r="T990" s="15"/>
    </row>
    <row r="991" spans="2:20" x14ac:dyDescent="0.2">
      <c r="B991" s="3"/>
      <c r="C991" s="3"/>
      <c r="D991" s="6"/>
      <c r="E991" s="8"/>
      <c r="Q991" s="11"/>
      <c r="S991" s="15"/>
      <c r="T991" s="15"/>
    </row>
    <row r="992" spans="2:20" x14ac:dyDescent="0.2">
      <c r="B992" s="3"/>
      <c r="C992" s="3"/>
      <c r="D992" s="6"/>
      <c r="E992" s="8"/>
      <c r="Q992" s="11"/>
      <c r="S992" s="15"/>
      <c r="T992" s="15"/>
    </row>
    <row r="993" spans="2:20" x14ac:dyDescent="0.2">
      <c r="B993" s="3"/>
      <c r="C993" s="3"/>
      <c r="D993" s="6"/>
      <c r="E993" s="8"/>
      <c r="Q993" s="11"/>
      <c r="S993" s="15"/>
      <c r="T993" s="15"/>
    </row>
    <row r="994" spans="2:20" x14ac:dyDescent="0.2">
      <c r="B994" s="3"/>
      <c r="C994" s="3"/>
      <c r="D994" s="6"/>
      <c r="E994" s="8"/>
      <c r="Q994" s="11"/>
      <c r="S994" s="15"/>
      <c r="T994" s="15"/>
    </row>
    <row r="995" spans="2:20" x14ac:dyDescent="0.2">
      <c r="B995" s="3"/>
      <c r="C995" s="3"/>
      <c r="D995" s="6"/>
      <c r="E995" s="8"/>
      <c r="Q995" s="11"/>
      <c r="S995" s="15"/>
      <c r="T995" s="15"/>
    </row>
    <row r="996" spans="2:20" x14ac:dyDescent="0.2">
      <c r="B996" s="3"/>
      <c r="C996" s="3"/>
      <c r="D996" s="6"/>
      <c r="E996" s="8"/>
      <c r="Q996" s="11"/>
      <c r="S996" s="15"/>
      <c r="T996" s="15"/>
    </row>
    <row r="997" spans="2:20" x14ac:dyDescent="0.2">
      <c r="B997" s="3"/>
      <c r="C997" s="3"/>
      <c r="D997" s="6"/>
      <c r="E997" s="8"/>
      <c r="Q997" s="11"/>
      <c r="S997" s="15"/>
      <c r="T997" s="15"/>
    </row>
    <row r="998" spans="2:20" x14ac:dyDescent="0.2">
      <c r="B998" s="3"/>
      <c r="C998" s="3"/>
      <c r="D998" s="6"/>
      <c r="E998" s="8"/>
      <c r="Q998" s="11"/>
      <c r="S998" s="15"/>
      <c r="T998" s="15"/>
    </row>
    <row r="999" spans="2:20" x14ac:dyDescent="0.2">
      <c r="B999" s="3"/>
      <c r="C999" s="3"/>
      <c r="D999" s="6"/>
      <c r="E999" s="8"/>
      <c r="Q999" s="11"/>
      <c r="S999" s="15"/>
      <c r="T999" s="15"/>
    </row>
    <row r="1000" spans="2:20" x14ac:dyDescent="0.2">
      <c r="B1000" s="3"/>
      <c r="C1000" s="3"/>
      <c r="D1000" s="6"/>
      <c r="E1000" s="8"/>
      <c r="Q1000" s="11"/>
      <c r="S1000" s="15"/>
      <c r="T1000" s="15"/>
    </row>
    <row r="1001" spans="2:20" x14ac:dyDescent="0.2">
      <c r="B1001" s="3"/>
      <c r="C1001" s="3"/>
      <c r="D1001" s="6"/>
      <c r="E1001" s="8"/>
      <c r="Q1001" s="11"/>
      <c r="S1001" s="15"/>
      <c r="T1001" s="15"/>
    </row>
    <row r="1002" spans="2:20" x14ac:dyDescent="0.2">
      <c r="B1002" s="3"/>
      <c r="C1002" s="3"/>
      <c r="D1002" s="6"/>
      <c r="E1002" s="8"/>
      <c r="Q1002" s="11"/>
      <c r="S1002" s="15"/>
      <c r="T1002" s="15"/>
    </row>
    <row r="1003" spans="2:20" x14ac:dyDescent="0.2">
      <c r="B1003" s="3"/>
      <c r="C1003" s="3"/>
      <c r="D1003" s="6"/>
      <c r="E1003" s="8"/>
      <c r="Q1003" s="11"/>
      <c r="S1003" s="15"/>
      <c r="T1003" s="15"/>
    </row>
    <row r="1004" spans="2:20" x14ac:dyDescent="0.2">
      <c r="B1004" s="3"/>
      <c r="C1004" s="3"/>
      <c r="D1004" s="6"/>
      <c r="E1004" s="8"/>
      <c r="Q1004" s="11"/>
      <c r="S1004" s="15"/>
      <c r="T1004" s="15"/>
    </row>
    <row r="1005" spans="2:20" x14ac:dyDescent="0.2">
      <c r="B1005" s="3"/>
      <c r="C1005" s="3"/>
      <c r="D1005" s="6"/>
      <c r="E1005" s="8"/>
      <c r="Q1005" s="11"/>
      <c r="S1005" s="15"/>
      <c r="T1005" s="15"/>
    </row>
    <row r="1006" spans="2:20" x14ac:dyDescent="0.2">
      <c r="B1006" s="3"/>
      <c r="C1006" s="3"/>
      <c r="D1006" s="6"/>
      <c r="E1006" s="8"/>
      <c r="Q1006" s="11"/>
      <c r="S1006" s="15"/>
      <c r="T1006" s="15"/>
    </row>
    <row r="1007" spans="2:20" x14ac:dyDescent="0.2">
      <c r="B1007" s="3"/>
      <c r="C1007" s="3"/>
      <c r="D1007" s="6"/>
      <c r="E1007" s="8"/>
      <c r="Q1007" s="11"/>
      <c r="S1007" s="15"/>
      <c r="T1007" s="15"/>
    </row>
    <row r="1008" spans="2:20" x14ac:dyDescent="0.2">
      <c r="B1008" s="3"/>
      <c r="C1008" s="3"/>
      <c r="D1008" s="6"/>
      <c r="E1008" s="8"/>
      <c r="Q1008" s="11"/>
      <c r="S1008" s="15"/>
      <c r="T1008" s="15"/>
    </row>
    <row r="1009" spans="2:20" x14ac:dyDescent="0.2">
      <c r="B1009" s="3"/>
      <c r="C1009" s="3"/>
      <c r="D1009" s="6"/>
      <c r="E1009" s="8"/>
      <c r="Q1009" s="11"/>
      <c r="S1009" s="15"/>
      <c r="T1009" s="15"/>
    </row>
    <row r="1010" spans="2:20" x14ac:dyDescent="0.2">
      <c r="B1010" s="3"/>
      <c r="C1010" s="3"/>
      <c r="D1010" s="6"/>
      <c r="E1010" s="8"/>
      <c r="Q1010" s="11"/>
      <c r="S1010" s="15"/>
      <c r="T1010" s="15"/>
    </row>
    <row r="1011" spans="2:20" x14ac:dyDescent="0.2">
      <c r="B1011" s="3"/>
      <c r="C1011" s="3"/>
      <c r="D1011" s="6"/>
      <c r="E1011" s="8"/>
      <c r="Q1011" s="11"/>
      <c r="S1011" s="15"/>
      <c r="T1011" s="15"/>
    </row>
    <row r="1012" spans="2:20" x14ac:dyDescent="0.2">
      <c r="B1012" s="3"/>
      <c r="C1012" s="3"/>
      <c r="D1012" s="6"/>
      <c r="E1012" s="8"/>
      <c r="Q1012" s="11"/>
      <c r="S1012" s="15"/>
      <c r="T1012" s="15"/>
    </row>
    <row r="1013" spans="2:20" x14ac:dyDescent="0.2">
      <c r="B1013" s="3"/>
      <c r="C1013" s="3"/>
      <c r="D1013" s="6"/>
      <c r="E1013" s="8"/>
      <c r="Q1013" s="11"/>
      <c r="S1013" s="15"/>
      <c r="T1013" s="15"/>
    </row>
    <row r="1014" spans="2:20" x14ac:dyDescent="0.2">
      <c r="B1014" s="3"/>
      <c r="C1014" s="3"/>
      <c r="D1014" s="6"/>
      <c r="E1014" s="8"/>
      <c r="Q1014" s="11"/>
      <c r="S1014" s="15"/>
      <c r="T1014" s="15"/>
    </row>
    <row r="1015" spans="2:20" x14ac:dyDescent="0.2">
      <c r="B1015" s="3"/>
      <c r="C1015" s="3"/>
      <c r="D1015" s="6"/>
      <c r="E1015" s="8"/>
      <c r="Q1015" s="11"/>
      <c r="S1015" s="15"/>
      <c r="T1015" s="15"/>
    </row>
    <row r="1016" spans="2:20" x14ac:dyDescent="0.2">
      <c r="B1016" s="3"/>
      <c r="C1016" s="3"/>
      <c r="D1016" s="6"/>
      <c r="E1016" s="8"/>
      <c r="Q1016" s="11"/>
      <c r="S1016" s="15"/>
      <c r="T1016" s="15"/>
    </row>
    <row r="1017" spans="2:20" x14ac:dyDescent="0.2">
      <c r="B1017" s="3"/>
      <c r="C1017" s="3"/>
      <c r="D1017" s="6"/>
      <c r="E1017" s="8"/>
      <c r="Q1017" s="11"/>
      <c r="S1017" s="15"/>
      <c r="T1017" s="15"/>
    </row>
    <row r="1018" spans="2:20" x14ac:dyDescent="0.2">
      <c r="B1018" s="3"/>
      <c r="C1018" s="3"/>
      <c r="D1018" s="6"/>
      <c r="E1018" s="8"/>
      <c r="Q1018" s="11"/>
      <c r="S1018" s="15"/>
      <c r="T1018" s="15"/>
    </row>
    <row r="1019" spans="2:20" x14ac:dyDescent="0.2">
      <c r="B1019" s="3"/>
      <c r="C1019" s="3"/>
      <c r="D1019" s="6"/>
      <c r="E1019" s="8"/>
      <c r="Q1019" s="11"/>
      <c r="S1019" s="15"/>
      <c r="T1019" s="15"/>
    </row>
    <row r="1020" spans="2:20" x14ac:dyDescent="0.2">
      <c r="B1020" s="3"/>
      <c r="C1020" s="3"/>
      <c r="D1020" s="6"/>
      <c r="E1020" s="8"/>
      <c r="Q1020" s="11"/>
      <c r="S1020" s="15"/>
      <c r="T1020" s="15"/>
    </row>
    <row r="1021" spans="2:20" x14ac:dyDescent="0.2">
      <c r="B1021" s="3"/>
      <c r="C1021" s="3"/>
      <c r="D1021" s="6"/>
      <c r="E1021" s="8"/>
      <c r="Q1021" s="11"/>
      <c r="S1021" s="15"/>
      <c r="T1021" s="15"/>
    </row>
    <row r="1022" spans="2:20" x14ac:dyDescent="0.2">
      <c r="B1022" s="3"/>
      <c r="C1022" s="3"/>
      <c r="D1022" s="6"/>
      <c r="E1022" s="8"/>
      <c r="Q1022" s="11"/>
      <c r="S1022" s="15"/>
      <c r="T1022" s="15"/>
    </row>
    <row r="1023" spans="2:20" x14ac:dyDescent="0.2">
      <c r="B1023" s="3"/>
      <c r="C1023" s="3"/>
      <c r="D1023" s="6"/>
      <c r="E1023" s="8"/>
      <c r="Q1023" s="11"/>
      <c r="S1023" s="15"/>
      <c r="T1023" s="15"/>
    </row>
    <row r="1024" spans="2:20" x14ac:dyDescent="0.2">
      <c r="B1024" s="3"/>
      <c r="C1024" s="3"/>
      <c r="D1024" s="6"/>
      <c r="E1024" s="8"/>
      <c r="Q1024" s="11"/>
      <c r="S1024" s="15"/>
      <c r="T1024" s="15"/>
    </row>
    <row r="1025" spans="2:20" x14ac:dyDescent="0.2">
      <c r="B1025" s="3"/>
      <c r="C1025" s="3"/>
      <c r="D1025" s="6"/>
      <c r="E1025" s="8"/>
      <c r="Q1025" s="11"/>
      <c r="S1025" s="15"/>
      <c r="T1025" s="15"/>
    </row>
    <row r="1026" spans="2:20" x14ac:dyDescent="0.2">
      <c r="B1026" s="3"/>
      <c r="C1026" s="3"/>
      <c r="D1026" s="6"/>
      <c r="E1026" s="8"/>
      <c r="Q1026" s="11"/>
      <c r="S1026" s="15"/>
      <c r="T1026" s="15"/>
    </row>
    <row r="1027" spans="2:20" x14ac:dyDescent="0.2">
      <c r="B1027" s="3"/>
      <c r="C1027" s="3"/>
      <c r="D1027" s="6"/>
      <c r="E1027" s="8"/>
      <c r="Q1027" s="11"/>
      <c r="S1027" s="15"/>
      <c r="T1027" s="15"/>
    </row>
    <row r="1028" spans="2:20" x14ac:dyDescent="0.2">
      <c r="B1028" s="3"/>
      <c r="C1028" s="3"/>
      <c r="D1028" s="6"/>
      <c r="E1028" s="8"/>
      <c r="Q1028" s="11"/>
      <c r="S1028" s="15"/>
      <c r="T1028" s="15"/>
    </row>
    <row r="1029" spans="2:20" x14ac:dyDescent="0.2">
      <c r="B1029" s="3"/>
      <c r="C1029" s="3"/>
      <c r="D1029" s="6"/>
      <c r="E1029" s="8"/>
      <c r="Q1029" s="11"/>
      <c r="S1029" s="15"/>
      <c r="T1029" s="15"/>
    </row>
    <row r="1030" spans="2:20" x14ac:dyDescent="0.2">
      <c r="B1030" s="3"/>
      <c r="C1030" s="3"/>
      <c r="D1030" s="6"/>
      <c r="E1030" s="8"/>
      <c r="Q1030" s="11"/>
      <c r="S1030" s="15"/>
      <c r="T1030" s="15"/>
    </row>
    <row r="1031" spans="2:20" x14ac:dyDescent="0.2">
      <c r="B1031" s="3"/>
      <c r="C1031" s="3"/>
      <c r="D1031" s="6"/>
      <c r="E1031" s="8"/>
      <c r="Q1031" s="11"/>
      <c r="S1031" s="15"/>
      <c r="T1031" s="15"/>
    </row>
    <row r="1032" spans="2:20" x14ac:dyDescent="0.2">
      <c r="B1032" s="3"/>
      <c r="C1032" s="3"/>
      <c r="D1032" s="6"/>
      <c r="E1032" s="8"/>
      <c r="Q1032" s="11"/>
      <c r="S1032" s="15"/>
      <c r="T1032" s="15"/>
    </row>
    <row r="1033" spans="2:20" x14ac:dyDescent="0.2">
      <c r="B1033" s="3"/>
      <c r="C1033" s="3"/>
      <c r="D1033" s="6"/>
      <c r="E1033" s="8"/>
      <c r="Q1033" s="11"/>
      <c r="S1033" s="15"/>
      <c r="T1033" s="15"/>
    </row>
    <row r="1034" spans="2:20" x14ac:dyDescent="0.2">
      <c r="B1034" s="3"/>
      <c r="C1034" s="3"/>
      <c r="D1034" s="6"/>
      <c r="E1034" s="8"/>
      <c r="Q1034" s="11"/>
      <c r="S1034" s="15"/>
      <c r="T1034" s="15"/>
    </row>
    <row r="1035" spans="2:20" x14ac:dyDescent="0.2">
      <c r="B1035" s="3"/>
      <c r="C1035" s="3"/>
      <c r="D1035" s="6"/>
      <c r="E1035" s="8"/>
      <c r="Q1035" s="11"/>
      <c r="S1035" s="15"/>
      <c r="T1035" s="15"/>
    </row>
    <row r="1036" spans="2:20" x14ac:dyDescent="0.2">
      <c r="B1036" s="3"/>
      <c r="C1036" s="3"/>
      <c r="D1036" s="6"/>
      <c r="E1036" s="8"/>
      <c r="Q1036" s="11"/>
      <c r="S1036" s="15"/>
      <c r="T1036" s="15"/>
    </row>
    <row r="1037" spans="2:20" x14ac:dyDescent="0.2">
      <c r="B1037" s="3"/>
      <c r="C1037" s="3"/>
      <c r="D1037" s="6"/>
      <c r="E1037" s="8"/>
      <c r="Q1037" s="11"/>
      <c r="S1037" s="15"/>
      <c r="T1037" s="15"/>
    </row>
    <row r="1038" spans="2:20" x14ac:dyDescent="0.2">
      <c r="B1038" s="3"/>
      <c r="C1038" s="3"/>
      <c r="D1038" s="6"/>
      <c r="E1038" s="8"/>
      <c r="Q1038" s="11"/>
      <c r="S1038" s="15"/>
      <c r="T1038" s="15"/>
    </row>
    <row r="1039" spans="2:20" x14ac:dyDescent="0.2">
      <c r="B1039" s="3"/>
      <c r="C1039" s="3"/>
      <c r="D1039" s="6"/>
      <c r="E1039" s="8"/>
      <c r="Q1039" s="11"/>
      <c r="S1039" s="15"/>
      <c r="T1039" s="15"/>
    </row>
    <row r="1040" spans="2:20" x14ac:dyDescent="0.2">
      <c r="B1040" s="3"/>
      <c r="C1040" s="3"/>
      <c r="D1040" s="6"/>
      <c r="E1040" s="8"/>
      <c r="Q1040" s="11"/>
      <c r="S1040" s="15"/>
      <c r="T1040" s="15"/>
    </row>
    <row r="1041" spans="2:20" x14ac:dyDescent="0.2">
      <c r="B1041" s="3"/>
      <c r="C1041" s="3"/>
      <c r="D1041" s="6"/>
      <c r="E1041" s="8"/>
      <c r="Q1041" s="11"/>
      <c r="S1041" s="15"/>
      <c r="T1041" s="15"/>
    </row>
    <row r="1042" spans="2:20" x14ac:dyDescent="0.2">
      <c r="B1042" s="3"/>
      <c r="C1042" s="3"/>
      <c r="D1042" s="6"/>
      <c r="E1042" s="8"/>
      <c r="Q1042" s="11"/>
      <c r="S1042" s="15"/>
      <c r="T1042" s="15"/>
    </row>
    <row r="1043" spans="2:20" x14ac:dyDescent="0.2">
      <c r="B1043" s="3"/>
      <c r="C1043" s="3"/>
      <c r="D1043" s="6"/>
      <c r="E1043" s="8"/>
      <c r="Q1043" s="11"/>
      <c r="S1043" s="15"/>
      <c r="T1043" s="15"/>
    </row>
    <row r="1044" spans="2:20" x14ac:dyDescent="0.2">
      <c r="B1044" s="3"/>
      <c r="C1044" s="3"/>
      <c r="D1044" s="6"/>
      <c r="E1044" s="8"/>
      <c r="Q1044" s="11"/>
      <c r="S1044" s="15"/>
      <c r="T1044" s="15"/>
    </row>
    <row r="1045" spans="2:20" x14ac:dyDescent="0.2">
      <c r="B1045" s="3"/>
      <c r="C1045" s="3"/>
      <c r="D1045" s="6"/>
      <c r="E1045" s="8"/>
      <c r="Q1045" s="11"/>
      <c r="S1045" s="15"/>
      <c r="T1045" s="15"/>
    </row>
    <row r="1046" spans="2:20" x14ac:dyDescent="0.2">
      <c r="B1046" s="3"/>
      <c r="C1046" s="3"/>
      <c r="D1046" s="6"/>
      <c r="E1046" s="8"/>
      <c r="Q1046" s="11"/>
      <c r="S1046" s="15"/>
      <c r="T1046" s="15"/>
    </row>
    <row r="1047" spans="2:20" x14ac:dyDescent="0.2">
      <c r="B1047" s="3"/>
      <c r="C1047" s="3"/>
      <c r="D1047" s="6"/>
      <c r="E1047" s="8"/>
      <c r="Q1047" s="11"/>
      <c r="S1047" s="15"/>
      <c r="T1047" s="15"/>
    </row>
    <row r="1048" spans="2:20" x14ac:dyDescent="0.2">
      <c r="B1048" s="3"/>
      <c r="C1048" s="3"/>
      <c r="D1048" s="6"/>
      <c r="E1048" s="8"/>
      <c r="Q1048" s="11"/>
      <c r="S1048" s="15"/>
      <c r="T1048" s="15"/>
    </row>
    <row r="1049" spans="2:20" x14ac:dyDescent="0.2">
      <c r="B1049" s="3"/>
      <c r="C1049" s="3"/>
      <c r="D1049" s="6"/>
      <c r="E1049" s="8"/>
      <c r="Q1049" s="11"/>
      <c r="S1049" s="15"/>
      <c r="T1049" s="15"/>
    </row>
    <row r="1050" spans="2:20" x14ac:dyDescent="0.2">
      <c r="B1050" s="3"/>
      <c r="C1050" s="3"/>
      <c r="D1050" s="6"/>
      <c r="E1050" s="8"/>
      <c r="Q1050" s="11"/>
      <c r="S1050" s="15"/>
      <c r="T1050" s="15"/>
    </row>
    <row r="1051" spans="2:20" x14ac:dyDescent="0.2">
      <c r="B1051" s="3"/>
      <c r="C1051" s="3"/>
      <c r="D1051" s="6"/>
      <c r="E1051" s="8"/>
      <c r="Q1051" s="11"/>
      <c r="S1051" s="15"/>
      <c r="T1051" s="15"/>
    </row>
    <row r="1052" spans="2:20" x14ac:dyDescent="0.2">
      <c r="B1052" s="3"/>
      <c r="C1052" s="3"/>
      <c r="D1052" s="6"/>
      <c r="E1052" s="8"/>
      <c r="Q1052" s="11"/>
      <c r="S1052" s="15"/>
      <c r="T1052" s="15"/>
    </row>
    <row r="1053" spans="2:20" x14ac:dyDescent="0.2">
      <c r="B1053" s="3"/>
      <c r="C1053" s="3"/>
      <c r="D1053" s="6"/>
      <c r="E1053" s="8"/>
      <c r="Q1053" s="11"/>
      <c r="S1053" s="15"/>
      <c r="T1053" s="15"/>
    </row>
    <row r="1054" spans="2:20" x14ac:dyDescent="0.2">
      <c r="B1054" s="3"/>
      <c r="C1054" s="3"/>
      <c r="D1054" s="6"/>
      <c r="E1054" s="8"/>
      <c r="Q1054" s="11"/>
      <c r="S1054" s="15"/>
      <c r="T1054" s="15"/>
    </row>
    <row r="1055" spans="2:20" x14ac:dyDescent="0.2">
      <c r="B1055" s="3"/>
      <c r="C1055" s="3"/>
      <c r="D1055" s="6"/>
      <c r="E1055" s="8"/>
      <c r="Q1055" s="11"/>
      <c r="S1055" s="15"/>
      <c r="T1055" s="15"/>
    </row>
    <row r="1056" spans="2:20" x14ac:dyDescent="0.2">
      <c r="B1056" s="3"/>
      <c r="C1056" s="3"/>
      <c r="D1056" s="6"/>
      <c r="E1056" s="8"/>
      <c r="Q1056" s="11"/>
      <c r="S1056" s="15"/>
      <c r="T1056" s="15"/>
    </row>
    <row r="1057" spans="2:20" x14ac:dyDescent="0.2">
      <c r="B1057" s="3"/>
      <c r="C1057" s="3"/>
      <c r="D1057" s="6"/>
      <c r="E1057" s="8"/>
      <c r="Q1057" s="11"/>
      <c r="S1057" s="15"/>
      <c r="T1057" s="15"/>
    </row>
    <row r="1058" spans="2:20" x14ac:dyDescent="0.2">
      <c r="B1058" s="3"/>
      <c r="C1058" s="3"/>
      <c r="D1058" s="6"/>
      <c r="E1058" s="8"/>
      <c r="Q1058" s="11"/>
      <c r="S1058" s="15"/>
      <c r="T1058" s="15"/>
    </row>
    <row r="1059" spans="2:20" x14ac:dyDescent="0.2">
      <c r="B1059" s="3"/>
      <c r="C1059" s="3"/>
      <c r="D1059" s="6"/>
      <c r="E1059" s="8"/>
      <c r="Q1059" s="11"/>
      <c r="S1059" s="15"/>
      <c r="T1059" s="15"/>
    </row>
    <row r="1060" spans="2:20" x14ac:dyDescent="0.2">
      <c r="B1060" s="3"/>
      <c r="C1060" s="3"/>
      <c r="D1060" s="6"/>
      <c r="E1060" s="8"/>
      <c r="Q1060" s="11"/>
      <c r="S1060" s="15"/>
      <c r="T1060" s="15"/>
    </row>
    <row r="1061" spans="2:20" x14ac:dyDescent="0.2">
      <c r="B1061" s="3"/>
      <c r="C1061" s="3"/>
      <c r="D1061" s="6"/>
      <c r="E1061" s="8"/>
      <c r="Q1061" s="11"/>
      <c r="S1061" s="15"/>
      <c r="T1061" s="15"/>
    </row>
    <row r="1062" spans="2:20" x14ac:dyDescent="0.2">
      <c r="B1062" s="3"/>
      <c r="C1062" s="3"/>
      <c r="D1062" s="6"/>
      <c r="E1062" s="8"/>
      <c r="Q1062" s="11"/>
      <c r="S1062" s="15"/>
      <c r="T1062" s="15"/>
    </row>
    <row r="1063" spans="2:20" x14ac:dyDescent="0.2">
      <c r="B1063" s="3"/>
      <c r="C1063" s="3"/>
      <c r="D1063" s="6"/>
      <c r="E1063" s="8"/>
      <c r="Q1063" s="11"/>
      <c r="S1063" s="15"/>
      <c r="T1063" s="15"/>
    </row>
    <row r="1064" spans="2:20" x14ac:dyDescent="0.2">
      <c r="B1064" s="3"/>
      <c r="C1064" s="3"/>
      <c r="D1064" s="6"/>
      <c r="E1064" s="8"/>
      <c r="Q1064" s="11"/>
      <c r="S1064" s="15"/>
      <c r="T1064" s="15"/>
    </row>
    <row r="1065" spans="2:20" x14ac:dyDescent="0.2">
      <c r="B1065" s="3"/>
      <c r="C1065" s="3"/>
      <c r="D1065" s="6"/>
      <c r="E1065" s="8"/>
      <c r="Q1065" s="11"/>
      <c r="S1065" s="15"/>
      <c r="T1065" s="15"/>
    </row>
    <row r="1066" spans="2:20" x14ac:dyDescent="0.2">
      <c r="B1066" s="3"/>
      <c r="C1066" s="3"/>
      <c r="D1066" s="6"/>
      <c r="E1066" s="8"/>
      <c r="Q1066" s="11"/>
      <c r="S1066" s="15"/>
      <c r="T1066" s="15"/>
    </row>
    <row r="1067" spans="2:20" x14ac:dyDescent="0.2">
      <c r="B1067" s="3"/>
      <c r="C1067" s="3"/>
      <c r="D1067" s="6"/>
      <c r="E1067" s="8"/>
      <c r="Q1067" s="11"/>
      <c r="S1067" s="15"/>
      <c r="T1067" s="15"/>
    </row>
    <row r="1068" spans="2:20" x14ac:dyDescent="0.2">
      <c r="B1068" s="3"/>
      <c r="C1068" s="3"/>
      <c r="D1068" s="6"/>
      <c r="E1068" s="8"/>
      <c r="Q1068" s="11"/>
      <c r="S1068" s="15"/>
      <c r="T1068" s="15"/>
    </row>
    <row r="1069" spans="2:20" x14ac:dyDescent="0.2">
      <c r="B1069" s="3"/>
      <c r="C1069" s="3"/>
      <c r="D1069" s="6"/>
      <c r="E1069" s="8"/>
      <c r="Q1069" s="11"/>
      <c r="S1069" s="15"/>
      <c r="T1069" s="15"/>
    </row>
    <row r="1070" spans="2:20" x14ac:dyDescent="0.2">
      <c r="B1070" s="3"/>
      <c r="C1070" s="3"/>
      <c r="D1070" s="6"/>
      <c r="E1070" s="8"/>
      <c r="Q1070" s="11"/>
      <c r="S1070" s="15"/>
      <c r="T1070" s="15"/>
    </row>
    <row r="1071" spans="2:20" x14ac:dyDescent="0.2">
      <c r="B1071" s="3"/>
      <c r="C1071" s="3"/>
      <c r="D1071" s="6"/>
      <c r="E1071" s="8"/>
      <c r="Q1071" s="11"/>
      <c r="S1071" s="15"/>
      <c r="T1071" s="15"/>
    </row>
    <row r="1072" spans="2:20" x14ac:dyDescent="0.2">
      <c r="B1072" s="3"/>
      <c r="C1072" s="3"/>
      <c r="D1072" s="6"/>
      <c r="E1072" s="8"/>
      <c r="Q1072" s="11"/>
      <c r="S1072" s="15"/>
      <c r="T1072" s="15"/>
    </row>
    <row r="1073" spans="2:20" x14ac:dyDescent="0.2">
      <c r="B1073" s="3"/>
      <c r="C1073" s="3"/>
      <c r="D1073" s="6"/>
      <c r="E1073" s="8"/>
      <c r="Q1073" s="11"/>
      <c r="S1073" s="15"/>
      <c r="T1073" s="15"/>
    </row>
    <row r="1074" spans="2:20" x14ac:dyDescent="0.2">
      <c r="B1074" s="3"/>
      <c r="C1074" s="3"/>
      <c r="D1074" s="6"/>
      <c r="E1074" s="8"/>
      <c r="Q1074" s="11"/>
      <c r="S1074" s="15"/>
      <c r="T1074" s="15"/>
    </row>
    <row r="1075" spans="2:20" x14ac:dyDescent="0.2">
      <c r="B1075" s="3"/>
      <c r="C1075" s="3"/>
      <c r="D1075" s="6"/>
      <c r="E1075" s="8"/>
      <c r="Q1075" s="11"/>
      <c r="S1075" s="15"/>
      <c r="T1075" s="15"/>
    </row>
    <row r="1076" spans="2:20" x14ac:dyDescent="0.2">
      <c r="B1076" s="3"/>
      <c r="C1076" s="3"/>
      <c r="D1076" s="6"/>
      <c r="E1076" s="8"/>
      <c r="Q1076" s="11"/>
      <c r="S1076" s="15"/>
      <c r="T1076" s="15"/>
    </row>
    <row r="1077" spans="2:20" x14ac:dyDescent="0.2">
      <c r="B1077" s="3"/>
      <c r="C1077" s="3"/>
      <c r="D1077" s="6"/>
      <c r="E1077" s="8"/>
      <c r="Q1077" s="11"/>
      <c r="S1077" s="15"/>
      <c r="T1077" s="15"/>
    </row>
    <row r="1078" spans="2:20" x14ac:dyDescent="0.2">
      <c r="B1078" s="3"/>
      <c r="C1078" s="3"/>
      <c r="D1078" s="6"/>
      <c r="E1078" s="8"/>
      <c r="Q1078" s="11"/>
      <c r="S1078" s="15"/>
      <c r="T1078" s="15"/>
    </row>
    <row r="1079" spans="2:20" x14ac:dyDescent="0.2">
      <c r="B1079" s="3"/>
      <c r="C1079" s="3"/>
      <c r="D1079" s="6"/>
      <c r="E1079" s="8"/>
      <c r="Q1079" s="11"/>
      <c r="S1079" s="15"/>
      <c r="T1079" s="15"/>
    </row>
    <row r="1080" spans="2:20" x14ac:dyDescent="0.2">
      <c r="B1080" s="3"/>
      <c r="C1080" s="3"/>
      <c r="D1080" s="6"/>
      <c r="E1080" s="8"/>
      <c r="Q1080" s="11"/>
      <c r="S1080" s="15"/>
      <c r="T1080" s="15"/>
    </row>
    <row r="1081" spans="2:20" x14ac:dyDescent="0.2">
      <c r="B1081" s="3"/>
      <c r="C1081" s="3"/>
      <c r="D1081" s="6"/>
      <c r="E1081" s="8"/>
      <c r="Q1081" s="11"/>
      <c r="S1081" s="15"/>
      <c r="T1081" s="15"/>
    </row>
    <row r="1082" spans="2:20" x14ac:dyDescent="0.2">
      <c r="B1082" s="3"/>
      <c r="C1082" s="3"/>
      <c r="D1082" s="6"/>
      <c r="E1082" s="8"/>
      <c r="Q1082" s="11"/>
      <c r="S1082" s="15"/>
      <c r="T1082" s="15"/>
    </row>
    <row r="1083" spans="2:20" x14ac:dyDescent="0.2">
      <c r="B1083" s="3"/>
      <c r="C1083" s="3"/>
      <c r="D1083" s="6"/>
      <c r="E1083" s="8"/>
      <c r="Q1083" s="11"/>
      <c r="S1083" s="15"/>
      <c r="T1083" s="15"/>
    </row>
    <row r="1084" spans="2:20" x14ac:dyDescent="0.2">
      <c r="B1084" s="3"/>
      <c r="C1084" s="3"/>
      <c r="D1084" s="6"/>
      <c r="E1084" s="8"/>
      <c r="Q1084" s="11"/>
      <c r="S1084" s="15"/>
      <c r="T1084" s="15"/>
    </row>
    <row r="1085" spans="2:20" x14ac:dyDescent="0.2">
      <c r="B1085" s="3"/>
      <c r="C1085" s="3"/>
      <c r="D1085" s="6"/>
      <c r="E1085" s="8"/>
      <c r="Q1085" s="11"/>
      <c r="S1085" s="15"/>
      <c r="T1085" s="15"/>
    </row>
    <row r="1086" spans="2:20" x14ac:dyDescent="0.2">
      <c r="B1086" s="3"/>
      <c r="C1086" s="3"/>
      <c r="D1086" s="6"/>
      <c r="E1086" s="8"/>
      <c r="Q1086" s="11"/>
      <c r="S1086" s="15"/>
      <c r="T1086" s="15"/>
    </row>
    <row r="1087" spans="2:20" x14ac:dyDescent="0.2">
      <c r="B1087" s="3"/>
      <c r="C1087" s="3"/>
      <c r="D1087" s="6"/>
      <c r="E1087" s="8"/>
      <c r="Q1087" s="11"/>
      <c r="S1087" s="15"/>
      <c r="T1087" s="15"/>
    </row>
    <row r="1088" spans="2:20" x14ac:dyDescent="0.2">
      <c r="B1088" s="3"/>
      <c r="C1088" s="3"/>
      <c r="D1088" s="6"/>
      <c r="E1088" s="8"/>
      <c r="Q1088" s="11"/>
      <c r="S1088" s="15"/>
      <c r="T1088" s="15"/>
    </row>
    <row r="1089" spans="2:20" x14ac:dyDescent="0.2">
      <c r="B1089" s="3"/>
      <c r="C1089" s="3"/>
      <c r="D1089" s="6"/>
      <c r="E1089" s="8"/>
      <c r="Q1089" s="11"/>
      <c r="S1089" s="15"/>
      <c r="T1089" s="15"/>
    </row>
    <row r="1090" spans="2:20" x14ac:dyDescent="0.2">
      <c r="B1090" s="3"/>
      <c r="C1090" s="3"/>
      <c r="D1090" s="6"/>
      <c r="E1090" s="8"/>
      <c r="Q1090" s="11"/>
      <c r="S1090" s="15"/>
      <c r="T1090" s="15"/>
    </row>
    <row r="1091" spans="2:20" x14ac:dyDescent="0.2">
      <c r="B1091" s="3"/>
      <c r="C1091" s="3"/>
      <c r="D1091" s="6"/>
      <c r="E1091" s="8"/>
      <c r="Q1091" s="11"/>
      <c r="S1091" s="15"/>
      <c r="T1091" s="15"/>
    </row>
    <row r="1092" spans="2:20" x14ac:dyDescent="0.2">
      <c r="B1092" s="3"/>
      <c r="C1092" s="3"/>
      <c r="D1092" s="6"/>
      <c r="E1092" s="8"/>
      <c r="Q1092" s="11"/>
      <c r="S1092" s="15"/>
      <c r="T1092" s="15"/>
    </row>
    <row r="1093" spans="2:20" x14ac:dyDescent="0.2">
      <c r="B1093" s="3"/>
      <c r="C1093" s="3"/>
      <c r="D1093" s="6"/>
      <c r="E1093" s="8"/>
      <c r="Q1093" s="11"/>
      <c r="S1093" s="15"/>
      <c r="T1093" s="15"/>
    </row>
    <row r="1094" spans="2:20" x14ac:dyDescent="0.2">
      <c r="B1094" s="3"/>
      <c r="C1094" s="3"/>
      <c r="D1094" s="6"/>
      <c r="E1094" s="8"/>
      <c r="Q1094" s="11"/>
      <c r="S1094" s="15"/>
      <c r="T1094" s="15"/>
    </row>
    <row r="1095" spans="2:20" x14ac:dyDescent="0.2">
      <c r="B1095" s="3"/>
      <c r="C1095" s="3"/>
      <c r="D1095" s="6"/>
      <c r="E1095" s="8"/>
      <c r="Q1095" s="11"/>
      <c r="S1095" s="15"/>
      <c r="T1095" s="15"/>
    </row>
    <row r="1096" spans="2:20" x14ac:dyDescent="0.2">
      <c r="B1096" s="3"/>
      <c r="C1096" s="3"/>
      <c r="D1096" s="6"/>
      <c r="E1096" s="8"/>
      <c r="Q1096" s="11"/>
      <c r="S1096" s="15"/>
      <c r="T1096" s="15"/>
    </row>
    <row r="1097" spans="2:20" x14ac:dyDescent="0.2">
      <c r="B1097" s="3"/>
      <c r="C1097" s="3"/>
      <c r="D1097" s="6"/>
      <c r="E1097" s="8"/>
      <c r="Q1097" s="11"/>
      <c r="S1097" s="15"/>
      <c r="T1097" s="15"/>
    </row>
    <row r="1098" spans="2:20" x14ac:dyDescent="0.2">
      <c r="B1098" s="3"/>
      <c r="C1098" s="3"/>
      <c r="D1098" s="6"/>
      <c r="E1098" s="8"/>
      <c r="Q1098" s="11"/>
      <c r="S1098" s="15"/>
      <c r="T1098" s="15"/>
    </row>
  </sheetData>
  <conditionalFormatting sqref="F252:F1098">
    <cfRule type="containsText" dxfId="11" priority="11" operator="containsText" text="canceled">
      <formula>NOT(ISERROR(SEARCH("canceled",F252)))</formula>
    </cfRule>
    <cfRule type="containsText" dxfId="10" priority="12" operator="containsText" text="failed">
      <formula>NOT(ISERROR(SEARCH("failed",F252)))</formula>
    </cfRule>
    <cfRule type="containsText" dxfId="9" priority="13" operator="containsText" text="successful">
      <formula>NOT(ISERROR(SEARCH("successful",F252)))</formula>
    </cfRule>
    <cfRule type="containsText" dxfId="8" priority="14" operator="containsText" text="live">
      <formula>NOT(ISERROR(SEARCH("live",F252)))</formula>
    </cfRule>
  </conditionalFormatting>
  <conditionalFormatting sqref="O252:O1098">
    <cfRule type="colorScale" priority="8">
      <colorScale>
        <cfvo type="min"/>
        <cfvo type="percent" val="90"/>
        <color rgb="FFC00000"/>
        <color theme="4"/>
      </colorScale>
    </cfRule>
    <cfRule type="colorScale" priority="9">
      <colorScale>
        <cfvo type="min"/>
        <cfvo type="max"/>
        <color rgb="FFFF0000"/>
        <color theme="4"/>
      </colorScale>
    </cfRule>
    <cfRule type="colorScale" priority="10">
      <colorScale>
        <cfvo type="min"/>
        <cfvo type="max"/>
        <color rgb="FFFD5463"/>
        <color theme="4"/>
      </colorScale>
    </cfRule>
  </conditionalFormatting>
  <conditionalFormatting sqref="F1:F251">
    <cfRule type="containsText" dxfId="7" priority="4" operator="containsText" text="canceled">
      <formula>NOT(ISERROR(SEARCH("canceled",F1)))</formula>
    </cfRule>
    <cfRule type="containsText" dxfId="6" priority="5" operator="containsText" text="failed">
      <formula>NOT(ISERROR(SEARCH("failed",F1)))</formula>
    </cfRule>
    <cfRule type="containsText" dxfId="5" priority="6" operator="containsText" text="successful">
      <formula>NOT(ISERROR(SEARCH("successful",F1)))</formula>
    </cfRule>
    <cfRule type="containsText" dxfId="4" priority="7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C0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D5463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39F1F-93E5-3A49-B218-F09F74D36790}">
  <dimension ref="A1:F6"/>
  <sheetViews>
    <sheetView zoomScale="110" zoomScaleNormal="110" workbookViewId="0">
      <selection activeCell="F22" sqref="F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3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5F035-2158-B94A-B246-E9FC56CB6A7D}">
  <dimension ref="A1:E7"/>
  <sheetViews>
    <sheetView zoomScaleNormal="100" workbookViewId="0">
      <selection activeCell="C2" sqref="B2:C2"/>
    </sheetView>
  </sheetViews>
  <sheetFormatPr baseColWidth="10" defaultRowHeight="15" x14ac:dyDescent="0.2"/>
  <cols>
    <col min="1" max="2" width="15.66406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8358</v>
      </c>
      <c r="B1" t="s">
        <v>8363</v>
      </c>
    </row>
    <row r="2" spans="1:5" x14ac:dyDescent="0.2">
      <c r="A2" s="12" t="s">
        <v>8222</v>
      </c>
      <c r="B2" t="s">
        <v>8365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9">
        <v>320</v>
      </c>
      <c r="C6" s="9">
        <v>15</v>
      </c>
      <c r="D6" s="9">
        <v>650</v>
      </c>
      <c r="E6" s="9">
        <v>985</v>
      </c>
    </row>
    <row r="7" spans="1:5" x14ac:dyDescent="0.2">
      <c r="A7" s="13" t="s">
        <v>8362</v>
      </c>
      <c r="B7" s="9">
        <v>320</v>
      </c>
      <c r="C7" s="9">
        <v>15</v>
      </c>
      <c r="D7" s="9">
        <v>650</v>
      </c>
      <c r="E7" s="9">
        <v>985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CE3F8-E5D3-0143-A68A-52398078A549}">
  <dimension ref="A1:C14"/>
  <sheetViews>
    <sheetView zoomScale="160" zoomScaleNormal="160" workbookViewId="0">
      <selection activeCell="C19" sqref="C19"/>
    </sheetView>
  </sheetViews>
  <sheetFormatPr baseColWidth="10" defaultRowHeight="15" x14ac:dyDescent="0.2"/>
  <cols>
    <col min="1" max="1" width="24.1640625" bestFit="1" customWidth="1"/>
    <col min="2" max="3" width="11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34">
        <f>AVERAGE('Successful U.S. Kickstarters'!D:D)</f>
        <v>5048.8786407766993</v>
      </c>
      <c r="C2" s="34">
        <f>AVERAGE('Failed U.S. Kickstarters'!D:D)</f>
        <v>10554.212</v>
      </c>
    </row>
    <row r="3" spans="1:3" x14ac:dyDescent="0.2">
      <c r="A3" t="s">
        <v>8387</v>
      </c>
      <c r="B3" s="34">
        <f>MEDIAN('Successful U.S. Kickstarters'!D:D)</f>
        <v>3000</v>
      </c>
      <c r="C3" s="34">
        <f>MEDIAN('Failed U.S. Kickstarters'!D:D)</f>
        <v>5000</v>
      </c>
    </row>
    <row r="4" spans="1:3" x14ac:dyDescent="0.2">
      <c r="A4" t="s">
        <v>8392</v>
      </c>
      <c r="B4" s="34">
        <f>STDEVP('Successful U.S. Kickstarters'!D:D)</f>
        <v>7748.7537726373303</v>
      </c>
      <c r="C4" s="34">
        <f>_xlfn.STDEV.P('Failed U.S. Kickstarters'!D:D)</f>
        <v>21967.731061515115</v>
      </c>
    </row>
    <row r="5" spans="1:3" x14ac:dyDescent="0.2">
      <c r="A5" t="s">
        <v>8393</v>
      </c>
      <c r="B5" s="34">
        <f>_xlfn.QUARTILE.EXC('Successful U.S. Kickstarters'!D:D, 3)</f>
        <v>5000</v>
      </c>
      <c r="C5" s="34">
        <f>_xlfn.QUARTILE.EXC('Failed U.S. Kickstarters'!D:D, 3)</f>
        <v>10000</v>
      </c>
    </row>
    <row r="6" spans="1:3" x14ac:dyDescent="0.2">
      <c r="A6" t="s">
        <v>8394</v>
      </c>
      <c r="B6" s="34">
        <f>_xlfn.QUARTILE.EXC('Successful U.S. Kickstarters'!D:D,1)</f>
        <v>1500</v>
      </c>
      <c r="C6" s="34">
        <f>_xlfn.QUARTILE.EXC('Failed U.S. Kickstarters'!D:D, 1)</f>
        <v>2000</v>
      </c>
    </row>
    <row r="7" spans="1:3" x14ac:dyDescent="0.2">
      <c r="A7" t="s">
        <v>8395</v>
      </c>
      <c r="B7" s="34">
        <f>B5-B6</f>
        <v>3500</v>
      </c>
      <c r="C7" s="34">
        <f>C5-C6</f>
        <v>8000</v>
      </c>
    </row>
    <row r="8" spans="1:3" x14ac:dyDescent="0.2">
      <c r="B8" s="34"/>
      <c r="C8" s="34"/>
    </row>
    <row r="9" spans="1:3" x14ac:dyDescent="0.2">
      <c r="A9" t="s">
        <v>8388</v>
      </c>
      <c r="B9" s="34">
        <f>AVERAGE('Successful U.S. Kickstarters'!E:E)</f>
        <v>5601.5458009708727</v>
      </c>
      <c r="C9" s="34">
        <f>AVERAGE('Failed U.S. Kickstarters'!E:E)</f>
        <v>558.65484000000004</v>
      </c>
    </row>
    <row r="10" spans="1:3" x14ac:dyDescent="0.2">
      <c r="A10" t="s">
        <v>8389</v>
      </c>
      <c r="B10" s="34">
        <f>MEDIAN('Successful U.S. Kickstarters'!E:E)</f>
        <v>3167.5</v>
      </c>
      <c r="C10" s="34">
        <f>MEDIAN('Failed U.S. Kickstarters'!E:E)</f>
        <v>103</v>
      </c>
    </row>
    <row r="11" spans="1:3" x14ac:dyDescent="0.2">
      <c r="A11" t="s">
        <v>8396</v>
      </c>
      <c r="B11" s="34">
        <f>_xlfn.STDEV.P('Successful U.S. Kickstarters'!E:E)</f>
        <v>8334.5731699164608</v>
      </c>
      <c r="C11" s="34">
        <f>_xlfn.STDEV.P('Failed U.S. Kickstarters'!E:E)</f>
        <v>1330.5230280400915</v>
      </c>
    </row>
    <row r="12" spans="1:3" x14ac:dyDescent="0.2">
      <c r="A12" t="s">
        <v>8397</v>
      </c>
      <c r="B12" s="34">
        <f>_xlfn.QUARTILE.EXC('Successful U.S. Kickstarters'!E:E, 3)</f>
        <v>5699</v>
      </c>
      <c r="C12" s="34">
        <f>_xlfn.QUARTILE.EXC('Failed U.S. Kickstarters'!E:E, 3)</f>
        <v>501</v>
      </c>
    </row>
    <row r="13" spans="1:3" x14ac:dyDescent="0.2">
      <c r="A13" t="s">
        <v>8398</v>
      </c>
      <c r="B13" s="34">
        <f>_xlfn.QUARTILE.EXC('Successful U.S. Kickstarters'!E:E, 1)</f>
        <v>1716.5074999999999</v>
      </c>
      <c r="C13" s="34">
        <f>_xlfn.QUARTILE.EXC('Failed U.S. Kickstarters'!E:E, 1)</f>
        <v>9.25</v>
      </c>
    </row>
    <row r="14" spans="1:3" x14ac:dyDescent="0.2">
      <c r="A14" t="s">
        <v>8399</v>
      </c>
      <c r="B14" s="34">
        <f>B12-B13</f>
        <v>3982.4925000000003</v>
      </c>
      <c r="C14" s="34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29F6E-0EB6-EE41-8AEA-F3BC48F87727}">
  <dimension ref="A1:F18"/>
  <sheetViews>
    <sheetView workbookViewId="0">
      <selection activeCell="H22" sqref="H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8380</v>
      </c>
      <c r="B2" t="s">
        <v>8363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8368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6" t="s">
        <v>8375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6" t="s">
        <v>8376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6" t="s">
        <v>8377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6" t="s">
        <v>8369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6" t="s">
        <v>8378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6" t="s">
        <v>8370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6" t="s">
        <v>8371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6" t="s">
        <v>8372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6" t="s">
        <v>8373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6" t="s">
        <v>8374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6" t="s">
        <v>8379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6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21E7F-0F30-974D-87AD-E38EF79EA2A2}">
  <dimension ref="A1:D6"/>
  <sheetViews>
    <sheetView zoomScale="141" zoomScaleNormal="141" workbookViewId="0">
      <selection activeCell="B44" sqref="B44"/>
    </sheetView>
  </sheetViews>
  <sheetFormatPr baseColWidth="10" defaultRowHeight="15" x14ac:dyDescent="0.2"/>
  <cols>
    <col min="1" max="1" width="28.6640625" bestFit="1" customWidth="1"/>
    <col min="2" max="2" width="109.83203125" bestFit="1" customWidth="1"/>
  </cols>
  <sheetData>
    <row r="1" spans="1:4" x14ac:dyDescent="0.2">
      <c r="A1" t="s">
        <v>8381</v>
      </c>
      <c r="B1" t="s">
        <v>8382</v>
      </c>
      <c r="C1" t="s">
        <v>8384</v>
      </c>
      <c r="D1" t="s">
        <v>8385</v>
      </c>
    </row>
    <row r="2" spans="1:4" x14ac:dyDescent="0.2">
      <c r="A2" t="s">
        <v>3473</v>
      </c>
      <c r="B2" t="str">
        <f>VLOOKUP(A2,  Kickstarter!B:C,  2,  FALSE)</f>
        <v>Help us get actor-writer Ian Bonar's debut play - a hilarious, heartbreaking story of grief and loss - to the 2016 Edinburgh Fringe.</v>
      </c>
      <c r="C2">
        <f>VLOOKUP(A2,  Kickstarter!B:E,  3,  FALSE)</f>
        <v>2000</v>
      </c>
      <c r="D2">
        <f>VLOOKUP(A2, Kickstarter!B:E,  4,  FALSE)</f>
        <v>2020</v>
      </c>
    </row>
    <row r="3" spans="1:4" x14ac:dyDescent="0.2">
      <c r="A3" t="s">
        <v>3616</v>
      </c>
      <c r="B3" t="str">
        <f>VLOOKUP(A3,  Kickstarter!B:C,  2,  FALSE)</f>
        <v>The play yet to be described as "A surefire Edinburgh Fringe Festival Cult Hit". Coming to the Underbelly, Edinburgh, 5th-30th August.</v>
      </c>
      <c r="C3">
        <f>VLOOKUP(A3,  Kickstarter!B:E,  3,  FALSE)</f>
        <v>2000</v>
      </c>
      <c r="D3">
        <f>VLOOKUP(A3, Kickstarter!B:E,  4,  FALSE)</f>
        <v>2020</v>
      </c>
    </row>
    <row r="4" spans="1:4" x14ac:dyDescent="0.2">
      <c r="A4" t="s">
        <v>8383</v>
      </c>
      <c r="B4" t="str">
        <f>VLOOKUP(A4,  Kickstarter!B:C,  2,  FALSE)</f>
        <v>Cutting Off Kate Bush is a one-woman show written &amp; performed by Lucy Benson-Brown, premiering at the Edinburgh Fringe Festival 2014</v>
      </c>
      <c r="C4">
        <f>VLOOKUP(A4,  Kickstarter!B:E,  3,  FALSE)</f>
        <v>1500</v>
      </c>
      <c r="D4">
        <f>VLOOKUP(A4, Kickstarter!B:E,  4,  FALSE)</f>
        <v>2576</v>
      </c>
    </row>
    <row r="5" spans="1:4" x14ac:dyDescent="0.2">
      <c r="A5" t="s">
        <v>3329</v>
      </c>
      <c r="B5" t="str">
        <f>VLOOKUP(A5,  Kickstarter!B:C,  2,  FALSE)</f>
        <v>Jestia and Raedon is a brand new romantic comedy play going to the Edinburgh Fringe Festival this summer.</v>
      </c>
      <c r="C5">
        <f>VLOOKUP(A5,  Kickstarter!B:E,  3,  FALSE)</f>
        <v>1000</v>
      </c>
      <c r="D5">
        <f>VLOOKUP(A5, Kickstarter!B:E,  4,  FALSE)</f>
        <v>1168</v>
      </c>
    </row>
    <row r="6" spans="1:4" x14ac:dyDescent="0.2">
      <c r="A6" t="s">
        <v>3221</v>
      </c>
      <c r="B6" t="str">
        <f>VLOOKUP(A6,  Kickstarter!B:C,  2,  FALSE)</f>
        <v>A one-man show about love, loss, and motorways, written &amp; performed by Ben Norris. Help us get to the 2015 Edinburgh Fringe and beyond!</v>
      </c>
      <c r="C6">
        <f>VLOOKUP(A6,  Kickstarter!B:E,  3,  FALSE)</f>
        <v>4000</v>
      </c>
      <c r="D6">
        <f>VLOOKUP(A6, Kickstarter!B:E,  4, 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Kickstarter</vt:lpstr>
      <vt:lpstr>Successful U.S. Kickstarters</vt:lpstr>
      <vt:lpstr>Failed U.S. Kickstarters</vt:lpstr>
      <vt:lpstr>Category Statistics</vt:lpstr>
      <vt:lpstr>Subcategory Statistics</vt:lpstr>
      <vt:lpstr>Descriptive Statistics</vt:lpstr>
      <vt:lpstr>Outcomes Based on Launch Date</vt:lpstr>
      <vt:lpstr>Edinburgh Research</vt:lpstr>
      <vt:lpstr>Box Plot Data</vt:lpstr>
      <vt:lpstr>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Philip Pickett</cp:lastModifiedBy>
  <dcterms:created xsi:type="dcterms:W3CDTF">2017-04-20T15:17:24Z</dcterms:created>
  <dcterms:modified xsi:type="dcterms:W3CDTF">2020-09-18T21:10:02Z</dcterms:modified>
</cp:coreProperties>
</file>