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8.xml" ContentType="application/vnd.openxmlformats-officedocument.drawing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atériel" sheetId="1" state="visible" r:id="rId3"/>
    <sheet name="Impression 3D" sheetId="2" state="visible" r:id="rId4"/>
    <sheet name="Electronique" sheetId="3" state="visible" r:id="rId5"/>
    <sheet name="Dessins" sheetId="4" state="visible" r:id="rId6"/>
    <sheet name="Logiciel PC OATControl" sheetId="5" state="visible" r:id="rId7"/>
    <sheet name="Test Jotstick" sheetId="6" state="visible" r:id="rId8"/>
    <sheet name="RS232" sheetId="7" state="visible" r:id="rId9"/>
    <sheet name="Gestion OAT" sheetId="8" state="visible" r:id="rId10"/>
    <sheet name="OpenAstroGuider" sheetId="9" state="visible" r:id="rId11"/>
    <sheet name="Modification des pièces STL" sheetId="10" state="visible" r:id="rId12"/>
    <sheet name="Traduction" sheetId="11" state="visible" r:id="rId13"/>
    <sheet name="AutoPA" sheetId="12" state="visible" r:id="rId14"/>
  </sheets>
  <definedNames>
    <definedName function="false" hidden="true" localSheetId="2" name="_xlnm._FilterDatabase" vbProcedure="false">Electronique!$AK$3:$AO$46</definedName>
    <definedName function="false" hidden="true" localSheetId="1" name="_xlnm._FilterDatabase" vbProcedure="false">'Impression 3D'!$B$87:$T$123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12" authorId="0">
      <text>
        <r>
          <rPr>
            <sz val="10"/>
            <rFont val="Arial"/>
            <family val="2"/>
          </rPr>
          <t xml:space="preserve">Taille: 20-M3 100pcs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23</xdr:colOff>
                <xdr:row>7</xdr:row>
                <xdr:rowOff>12</xdr:rowOff>
              </xdr:from>
              <xdr:to>
                <xdr:col>3</xdr:col>
                <xdr:colOff>47</xdr:colOff>
                <xdr:row>11</xdr:row>
                <xdr:rowOff>11</xdr:rowOff>
              </xdr:to>
            </anchor>
          </commentPr>
        </mc:Choice>
        <mc:Fallback/>
      </mc:AlternateContent>
    </comment>
    <comment ref="B23" authorId="0">
      <text>
        <r>
          <rPr>
            <sz val="10"/>
            <rFont val="Arial"/>
            <family val="2"/>
          </rPr>
          <t xml:space="preserve">Nous recommandons fortement les pilotes Bigtreetech TMC2209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23</xdr:colOff>
                <xdr:row>18</xdr:row>
                <xdr:rowOff>12</xdr:rowOff>
              </xdr:from>
              <xdr:to>
                <xdr:col>3</xdr:col>
                <xdr:colOff>47</xdr:colOff>
                <xdr:row>25</xdr:row>
                <xdr:rowOff>4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Arial"/>
            <family val="2"/>
          </rPr>
          <t xml:space="preserve">mètres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23</xdr:colOff>
                <xdr:row>11</xdr:row>
                <xdr:rowOff>12</xdr:rowOff>
              </xdr:from>
              <xdr:to>
                <xdr:col>4</xdr:col>
                <xdr:colOff>47</xdr:colOff>
                <xdr:row>15</xdr:row>
                <xdr:rowOff>11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<sst xmlns="http://schemas.openxmlformats.org/spreadsheetml/2006/main" count="639" uniqueCount="446">
  <si>
    <t xml:space="preserve">Site web vidéo</t>
  </si>
  <si>
    <t xml:space="preserve">site OpenAstro Tracker</t>
  </si>
  <si>
    <t xml:space="preserve">Type</t>
  </si>
  <si>
    <t xml:space="preserve">Taille</t>
  </si>
  <si>
    <t xml:space="preserve">Qté</t>
  </si>
  <si>
    <t xml:space="preserve">Lien</t>
  </si>
  <si>
    <t xml:space="preserve">PU</t>
  </si>
  <si>
    <t xml:space="preserve">P.TOT</t>
  </si>
  <si>
    <t xml:space="preserve">Remarques</t>
  </si>
  <si>
    <t xml:space="preserve">Liste pièces mécanique</t>
  </si>
  <si>
    <t xml:space="preserve">Vis</t>
  </si>
  <si>
    <t xml:space="preserve">M3 x 12mm</t>
  </si>
  <si>
    <t xml:space="preserve">M4 x 12mm </t>
  </si>
  <si>
    <t xml:space="preserve">Écrous</t>
  </si>
  <si>
    <t xml:space="preserve">M3</t>
  </si>
  <si>
    <t xml:space="preserve">Écrous en T </t>
  </si>
  <si>
    <t xml:space="preserve">M4 (qté 32)</t>
  </si>
  <si>
    <t xml:space="preserve">Aliexpress</t>
  </si>
  <si>
    <t xml:space="preserve">Inserts chauffants </t>
  </si>
  <si>
    <t xml:space="preserve">M3 x 4,6 x 6 (qté 60)</t>
  </si>
  <si>
    <t xml:space="preserve">Roulements à billes </t>
  </si>
  <si>
    <t xml:space="preserve">6001ZZ 2RS 12x28x8 mm</t>
  </si>
  <si>
    <t xml:space="preserve">6801 2RS 12x21x5 mm</t>
  </si>
  <si>
    <t xml:space="preserve">Courroie</t>
  </si>
  <si>
    <t xml:space="preserve">GT2 6mm, Pas : 2mm </t>
  </si>
  <si>
    <t xml:space="preserve">Poulie</t>
  </si>
  <si>
    <t xml:space="preserve">GT2, d=5mm, 16T </t>
  </si>
  <si>
    <t xml:space="preserve">Extrusion d’aluminium 2020 argent</t>
  </si>
  <si>
    <t xml:space="preserve">Fentes 300 mm, 20x20, 6mm </t>
  </si>
  <si>
    <t xml:space="preserve">Fentes 200 mm, 20x20, 6mm </t>
  </si>
  <si>
    <t xml:space="preserve">plaque à dégagement</t>
  </si>
  <si>
    <t xml:space="preserve">QR-120S</t>
  </si>
  <si>
    <t xml:space="preserve">S/Total</t>
  </si>
  <si>
    <t xml:space="preserve">Liste pièces électronique</t>
  </si>
  <si>
    <t xml:space="preserve">Driver moteur</t>
  </si>
  <si>
    <t xml:space="preserve">TMC2209 V3 UART</t>
  </si>
  <si>
    <t xml:space="preserve">Github TMC2209</t>
  </si>
  <si>
    <t xml:space="preserve">BIGTREETECH-TMC2209-V1.2</t>
  </si>
  <si>
    <t xml:space="preserve">Bouclier Arduino mega</t>
  </si>
  <si>
    <t xml:space="preserve">RAMPS 1.4</t>
  </si>
  <si>
    <t xml:space="preserve">Moteur pas à pas</t>
  </si>
  <si>
    <t xml:space="preserve">Moteur 42bygh pas 0.9</t>
  </si>
  <si>
    <t xml:space="preserve">17HS4023 pas 1,8</t>
  </si>
  <si>
    <t xml:space="preserve">Aliexpres</t>
  </si>
  <si>
    <t xml:space="preserve">Déclinaison</t>
  </si>
  <si>
    <t xml:space="preserve">Microcontrôleur</t>
  </si>
  <si>
    <t xml:space="preserve">Arduino MEGA</t>
  </si>
  <si>
    <t xml:space="preserve">Alimentation</t>
  </si>
  <si>
    <t xml:space="preserve">12V 5A</t>
  </si>
  <si>
    <t xml:space="preserve">Niveau à bulle</t>
  </si>
  <si>
    <t xml:space="preserve">MPU6050  </t>
  </si>
  <si>
    <t xml:space="preserve">Niveau de Surface rond</t>
  </si>
  <si>
    <t xml:space="preserve">Écran</t>
  </si>
  <si>
    <t xml:space="preserve">Schild LCD1602 </t>
  </si>
  <si>
    <t xml:space="preserve">GPS</t>
  </si>
  <si>
    <t xml:space="preserve">GY-NEO6MV2 </t>
  </si>
  <si>
    <t xml:space="preserve">Prise CC</t>
  </si>
  <si>
    <t xml:space="preserve">prise CC femelle et mâle </t>
  </si>
  <si>
    <t xml:space="preserve">Liste PLA</t>
  </si>
  <si>
    <t xml:space="preserve">Bobine PLA</t>
  </si>
  <si>
    <t xml:space="preserve">Noire</t>
  </si>
  <si>
    <t xml:space="preserve">visserie</t>
  </si>
  <si>
    <t xml:space="preserve">port env</t>
  </si>
  <si>
    <t xml:space="preserve">Total</t>
  </si>
  <si>
    <t xml:space="preserve">Manque niveau à bulle</t>
  </si>
  <si>
    <t xml:space="preserve">00_calibration.stl</t>
  </si>
  <si>
    <t xml:space="preserve">Mesure plan</t>
  </si>
  <si>
    <t xml:space="preserve">Mesure Réelle</t>
  </si>
  <si>
    <t xml:space="preserve">Playlist Astr' Au Dobson</t>
  </si>
  <si>
    <t xml:space="preserve">Paysages personnalisés pour Stellarium</t>
  </si>
  <si>
    <t xml:space="preserve">Le site OpenAstro Tech</t>
  </si>
  <si>
    <t xml:space="preserve">thingiverse pieds modifiés</t>
  </si>
  <si>
    <t xml:space="preserve">La vidéo</t>
  </si>
  <si>
    <t xml:space="preserve">Youtube OpenAstro</t>
  </si>
  <si>
    <t xml:space="preserve">Dossier pièces SLT</t>
  </si>
  <si>
    <t xml:space="preserve">Firmware</t>
  </si>
  <si>
    <t xml:space="preserve">Liste pièces Github</t>
  </si>
  <si>
    <t xml:space="preserve">Liste pièces Google docs</t>
  </si>
  <si>
    <t xml:space="preserve">L'assemblage kit</t>
  </si>
  <si>
    <t xml:space="preserve">Assemblage OpenAstro Tracker</t>
  </si>
  <si>
    <t xml:space="preserve">Github OpenAstro Tech</t>
  </si>
  <si>
    <t xml:space="preserve">Base</t>
  </si>
  <si>
    <t xml:space="preserve">Anneau</t>
  </si>
  <si>
    <t xml:space="preserve">N°</t>
  </si>
  <si>
    <t xml:space="preserve">Désignation</t>
  </si>
  <si>
    <t xml:space="preserve">Pages Github</t>
  </si>
  <si>
    <t xml:space="preserve">Dossier</t>
  </si>
  <si>
    <t xml:space="preserve">Ordre montage</t>
  </si>
  <si>
    <t xml:space="preserve">Nom fr</t>
  </si>
  <si>
    <t xml:space="preserve">Temps IMP</t>
  </si>
  <si>
    <t xml:space="preserve">Support</t>
  </si>
  <si>
    <t xml:space="preserve">Qté PLA (g)</t>
  </si>
  <si>
    <t xml:space="preserve">02_angle_40deg_v2_2020base</t>
  </si>
  <si>
    <t xml:space="preserve">https://github.com/OpenAstroTech/OpenAstroTracker/blob/master/STL/40deg/02_angle_40deg_v2_2020base.STL</t>
  </si>
  <si>
    <t xml:space="preserve">de 2020base</t>
  </si>
  <si>
    <t xml:space="preserve">Angle arrière</t>
  </si>
  <si>
    <t xml:space="preserve">non</t>
  </si>
  <si>
    <t xml:space="preserve">03_polemount_6801_v3_TI</t>
  </si>
  <si>
    <t xml:space="preserve">https://github.com/OpenAstroTech/OpenAstroTracker/blob/master/STL/All latitudes/03_polemount_6801_v3_TI.STL</t>
  </si>
  <si>
    <t xml:space="preserve">A5,1</t>
  </si>
  <si>
    <t xml:space="preserve">Montage sur poteau</t>
  </si>
  <si>
    <t xml:space="preserve">04_rollmount_left_40°_v6_2020base_TI</t>
  </si>
  <si>
    <t xml:space="preserve">https://github.com/OpenAstroTech/OpenAstroTracker/blob/master/STL/40deg/04_rollmount left_40°_v6_2020base_TI.STL</t>
  </si>
  <si>
    <t xml:space="preserve">Support rouleau</t>
  </si>
  <si>
    <t xml:space="preserve">oui</t>
  </si>
  <si>
    <t xml:space="preserve">04_rollmount_right_40°_v6_2020base_TI</t>
  </si>
  <si>
    <t xml:space="preserve">https://github.com/OpenAstroTech/OpenAstroTracker/blob/master/STL/40deg/04_rollmount right_40°_v6_2020base_TI.STL</t>
  </si>
  <si>
    <t xml:space="preserve">05_pole_v5_TI</t>
  </si>
  <si>
    <t xml:space="preserve">https://github.com/OpenAstroTech/OpenAstroTracker/blob/master/STL/All latitudes/05_pole_v5_TI.STL</t>
  </si>
  <si>
    <t xml:space="preserve">A5,2</t>
  </si>
  <si>
    <t xml:space="preserve">Poteau supérieur</t>
  </si>
  <si>
    <t xml:space="preserve">05.1_pole_v4_TI</t>
  </si>
  <si>
    <t xml:space="preserve">https://github.com/OpenAstroTech/OpenAstroTracker/blob/master/STL/All latitudes/05.1_pole_v4_TI.STL</t>
  </si>
  <si>
    <t xml:space="preserve">A5,3</t>
  </si>
  <si>
    <t xml:space="preserve">Poteau inférieur</t>
  </si>
  <si>
    <t xml:space="preserve">05.2_stabilizer</t>
  </si>
  <si>
    <t xml:space="preserve">https://github.com/OpenAstroTech/OpenAstroTracker/blob/master/STL/All latitudes/05.2_stabilizer.STL</t>
  </si>
  <si>
    <t xml:space="preserve">A5,4</t>
  </si>
  <si>
    <t xml:space="preserve">Stabilisateur</t>
  </si>
  <si>
    <t xml:space="preserve">06a_splitring_part1_v4_TI</t>
  </si>
  <si>
    <t xml:space="preserve">https://github.com/OpenAstroTech/OpenAstroTracker/blob/master/STL/All latitudes/06a_splitring_part1_v4_TI.STL</t>
  </si>
  <si>
    <t xml:space="preserve">A2</t>
  </si>
  <si>
    <t xml:space="preserve">Anneau RA support moteur DEC</t>
  </si>
  <si>
    <t xml:space="preserve">06b_splitring_part2_v4_TI</t>
  </si>
  <si>
    <t xml:space="preserve">https://github.com/OpenAstroTech/OpenAstroTracker/blob/master/STL/All latitudes/06b_splitring_part2_v4_TI.STL</t>
  </si>
  <si>
    <t xml:space="preserve">A2,1</t>
  </si>
  <si>
    <t xml:space="preserve">Anneau centre</t>
  </si>
  <si>
    <t xml:space="preserve">06c_splitring_part3_v4_TI</t>
  </si>
  <si>
    <t xml:space="preserve">https://github.com/OpenAstroTech/OpenAstroTracker/blob/master/STL/All latitudes/06c_splitring_part3_v4_TI.STL</t>
  </si>
  <si>
    <t xml:space="preserve">A3,4</t>
  </si>
  <si>
    <t xml:space="preserve">Anneau RA support roue</t>
  </si>
  <si>
    <t xml:space="preserve">11_DEC_motor_mount_v9_NEMA_TI</t>
  </si>
  <si>
    <t xml:space="preserve">https://github.com/OpenAstroTech/OpenAstroTracker/blob/master/STL/All latitudes/11_DEC_motor_mount_v9_NEMA_TI.STL</t>
  </si>
  <si>
    <t xml:space="preserve">A1</t>
  </si>
  <si>
    <t xml:space="preserve">Support moteur DEC</t>
  </si>
  <si>
    <t xml:space="preserve">M14_mount_left_2020base</t>
  </si>
  <si>
    <t xml:space="preserve">https://github.com/OpenAstroTech/OpenAstroTracker/blob/master/STL/2020 Base/M14_mount_left_2020base.STL</t>
  </si>
  <si>
    <t xml:space="preserve">montage frontal</t>
  </si>
  <si>
    <t xml:space="preserve">M14_mount_right_2020base</t>
  </si>
  <si>
    <t xml:space="preserve">https://github.com/OpenAstroTech/OpenAstroTracker/blob/master/STL/2020 Base/M14_mount_right_2020base.STL</t>
  </si>
  <si>
    <t xml:space="preserve">M14_mount_rear_2020base_v2</t>
  </si>
  <si>
    <t xml:space="preserve">https://github.com/OpenAstroTech/OpenAstroTracker/blob/master/STL/2020 Base/M14_mount_rear_2020base_v2.STL</t>
  </si>
  <si>
    <t xml:space="preserve">Support arrière </t>
  </si>
  <si>
    <t xml:space="preserve">14_RAmotor_mount_NEMA_down_v4</t>
  </si>
  <si>
    <t xml:space="preserve">https://github.com/OpenAstroTech/OpenAstroTracker/blob/master/STL/All latitudes/14_RAmotor_mount_NEMA_down_v4.STL</t>
  </si>
  <si>
    <t xml:space="preserve">Support moteur RA</t>
  </si>
  <si>
    <t xml:space="preserve">u1_Lholder_left_back</t>
  </si>
  <si>
    <t xml:space="preserve">https://github.com/OpenAstroTech/OpenAstroTracker/blob/master/STL/Universal mount/u1_Lholder_left_back.STL</t>
  </si>
  <si>
    <t xml:space="preserve">de Universal_mount</t>
  </si>
  <si>
    <t xml:space="preserve">A4,2</t>
  </si>
  <si>
    <t xml:space="preserve">Support roue</t>
  </si>
  <si>
    <t xml:space="preserve">u1_Lholder_left_front</t>
  </si>
  <si>
    <t xml:space="preserve">https://github.com/OpenAstroTech/OpenAstroTracker/blob/master/STL/Universal mount/u1_Lholder_left_front.STL</t>
  </si>
  <si>
    <t xml:space="preserve">A4,3</t>
  </si>
  <si>
    <t xml:space="preserve">u1_Lholder_right_back</t>
  </si>
  <si>
    <t xml:space="preserve">https://github.com/OpenAstroTech/OpenAstroTracker/blob/master/STL/Universal mount/u1_Lholder_right_back.STL</t>
  </si>
  <si>
    <t xml:space="preserve">A3,2</t>
  </si>
  <si>
    <t xml:space="preserve">Support roulement DEC</t>
  </si>
  <si>
    <t xml:space="preserve">u1_Lholder_right_front</t>
  </si>
  <si>
    <t xml:space="preserve">https://github.com/OpenAstroTech/OpenAstroTracker/blob/master/STL/Universal mount/u1_Lholder_right_front.STL</t>
  </si>
  <si>
    <t xml:space="preserve">A3,3</t>
  </si>
  <si>
    <t xml:space="preserve">u2_bearing_holder_TI</t>
  </si>
  <si>
    <t xml:space="preserve">https://github.com/OpenAstroTech/OpenAstroTracker/blob/master/STL/Universal mount/u2_bearing_holder_TI.STL</t>
  </si>
  <si>
    <t xml:space="preserve">A3,1</t>
  </si>
  <si>
    <t xml:space="preserve">u3_drivedisc_DEC_unimount_v3_TI</t>
  </si>
  <si>
    <t xml:space="preserve">https://github.com/OpenAstroTech/OpenAstroTracker/blob/master/STL/Universal mount/u3_drivedisc_DEC_unimount_v3_TI.STL</t>
  </si>
  <si>
    <t xml:space="preserve">A4,1</t>
  </si>
  <si>
    <t xml:space="preserve">Roue DEC</t>
  </si>
  <si>
    <t xml:space="preserve">u4_holder</t>
  </si>
  <si>
    <t xml:space="preserve">https://github.com/OpenAstroTech/OpenAstroTracker/blob/master/STL/Universal mount/u4_holder.STL</t>
  </si>
  <si>
    <t xml:space="preserve">A6</t>
  </si>
  <si>
    <t xml:space="preserve">Porteur support camera</t>
  </si>
  <si>
    <t xml:space="preserve">b1_connector_left</t>
  </si>
  <si>
    <t xml:space="preserve">https://github.com/OpenAstroTech/OpenAstroTracker/blob/master/STL/2020 Base/b1_connector_left.STL</t>
  </si>
  <si>
    <t xml:space="preserve">Connecteur de base</t>
  </si>
  <si>
    <t xml:space="preserve">b1_connector_right</t>
  </si>
  <si>
    <t xml:space="preserve">https://github.com/OpenAstroTech/OpenAstroTracker/blob/master/STL/2020 Base/b1_connector_right.STL</t>
  </si>
  <si>
    <t xml:space="preserve">b2_level holder_60mm</t>
  </si>
  <si>
    <t xml:space="preserve">https://github.com/OpenAstroTech/OpenAstroTracker/blob/master/STL/2020 Base/b2_level holder_31mm.STL</t>
  </si>
  <si>
    <t xml:space="preserve">Porte niveau</t>
  </si>
  <si>
    <t xml:space="preserve">b3_2020adapter</t>
  </si>
  <si>
    <t xml:space="preserve">https://github.com/OpenAstroTech/OpenAstroTracker/blob/master/STL/2020 Base/b3_2020 adapter.STL</t>
  </si>
  <si>
    <t xml:space="preserve">Adaptateur</t>
  </si>
  <si>
    <t xml:space="preserve">Pièce 25 attention plusieurs modèles</t>
  </si>
  <si>
    <t xml:space="preserve">Ender 3 PRO réglage général</t>
  </si>
  <si>
    <t xml:space="preserve">Attention imp 200X200 </t>
  </si>
  <si>
    <t xml:space="preserve">Normal</t>
  </si>
  <si>
    <t xml:space="preserve">Renforcé</t>
  </si>
  <si>
    <t xml:space="preserve">06a_splitring_part1_v4_200x200 For_200x200_printers</t>
  </si>
  <si>
    <t xml:space="preserve">Parois</t>
  </si>
  <si>
    <t xml:space="preserve">06c_splitring_part3_v4_200x200 For_200x200_printers</t>
  </si>
  <si>
    <t xml:space="preserve">Couches sup/inf</t>
  </si>
  <si>
    <t xml:space="preserve">Remplissage</t>
  </si>
  <si>
    <t xml:space="preserve">Hauteur de couche</t>
  </si>
  <si>
    <t xml:space="preserve">mm</t>
  </si>
  <si>
    <t xml:space="preserve">Buse</t>
  </si>
  <si>
    <t xml:space="preserve">Vitesse</t>
  </si>
  <si>
    <t xml:space="preserve">mm/s</t>
  </si>
  <si>
    <t xml:space="preserve">Playliste  youtube</t>
  </si>
  <si>
    <t xml:space="preserve">Brochage Carte Ramps </t>
  </si>
  <si>
    <t xml:space="preserve">Fichier, pins_RAMPS.hpp</t>
  </si>
  <si>
    <t xml:space="preserve">Site RAMPS</t>
  </si>
  <si>
    <t xml:space="preserve">Axe</t>
  </si>
  <si>
    <t xml:space="preserve">Driver</t>
  </si>
  <si>
    <t xml:space="preserve">STEP</t>
  </si>
  <si>
    <t xml:space="preserve">DIR</t>
  </si>
  <si>
    <t xml:space="preserve">EN</t>
  </si>
  <si>
    <t xml:space="preserve">TX</t>
  </si>
  <si>
    <t xml:space="preserve">RX</t>
  </si>
  <si>
    <t xml:space="preserve">RAMPS 1,4</t>
  </si>
  <si>
    <t xml:space="preserve">N° broche</t>
  </si>
  <si>
    <t xml:space="preserve">Variable</t>
  </si>
  <si>
    <t xml:space="preserve">Fonction</t>
  </si>
  <si>
    <t xml:space="preserve">Nom</t>
  </si>
  <si>
    <t xml:space="preserve">Commentaires</t>
  </si>
  <si>
    <t xml:space="preserve">E0</t>
  </si>
  <si>
    <t xml:space="preserve">TMC2209</t>
  </si>
  <si>
    <t xml:space="preserve">RA</t>
  </si>
  <si>
    <t xml:space="preserve">Pilote TMC</t>
  </si>
  <si>
    <t xml:space="preserve">DEW_HEATER_PIN </t>
  </si>
  <si>
    <t xml:space="preserve">Pin to turn on dew heater MOSFET</t>
  </si>
  <si>
    <t xml:space="preserve">E1</t>
  </si>
  <si>
    <t xml:space="preserve">DEC</t>
  </si>
  <si>
    <t xml:space="preserve">TMC2208 uart</t>
  </si>
  <si>
    <t xml:space="preserve">DEBUG_SERIAL_PORT </t>
  </si>
  <si>
    <t xml:space="preserve">TX3</t>
  </si>
  <si>
    <t xml:space="preserve">DEBUG</t>
  </si>
  <si>
    <t xml:space="preserve">TMC2208 prog,</t>
  </si>
  <si>
    <t xml:space="preserve">GPS_SERIAL_PORT</t>
  </si>
  <si>
    <t xml:space="preserve">TX2</t>
  </si>
  <si>
    <t xml:space="preserve">Test TMC2208</t>
  </si>
  <si>
    <t xml:space="preserve">RX3</t>
  </si>
  <si>
    <t xml:space="preserve">Régalage courant</t>
  </si>
  <si>
    <t xml:space="preserve">Tuto accelstepper</t>
  </si>
  <si>
    <t xml:space="preserve">RX2</t>
  </si>
  <si>
    <t xml:space="preserve">Vidéo réglage courant</t>
  </si>
  <si>
    <t xml:space="preserve">Lib classMultiStepper</t>
  </si>
  <si>
    <t xml:space="preserve">RA_SERIAL_PORT_TX </t>
  </si>
  <si>
    <t xml:space="preserve">Tx</t>
  </si>
  <si>
    <t xml:space="preserve">14 val modif</t>
  </si>
  <si>
    <t xml:space="preserve">Calculatrice</t>
  </si>
  <si>
    <t xml:space="preserve">ALT_EN_PIN</t>
  </si>
  <si>
    <t xml:space="preserve">Enable</t>
  </si>
  <si>
    <t xml:space="preserve">ALT</t>
  </si>
  <si>
    <t xml:space="preserve">RA_SERIAL_PORT_rX </t>
  </si>
  <si>
    <t xml:space="preserve">Rx</t>
  </si>
  <si>
    <t xml:space="preserve">15 val modif</t>
  </si>
  <si>
    <t xml:space="preserve">ALT_STEP_PIN</t>
  </si>
  <si>
    <t xml:space="preserve">DEC_SERIAL_PORT_TX </t>
  </si>
  <si>
    <t xml:space="preserve">18 val modif</t>
  </si>
  <si>
    <t xml:space="preserve">ALT_DIR_PIN</t>
  </si>
  <si>
    <t xml:space="preserve">DEC_SERIAL_PORT_rX </t>
  </si>
  <si>
    <t xml:space="preserve">19 val modif</t>
  </si>
  <si>
    <t xml:space="preserve">FOCUS_EN_PIN</t>
  </si>
  <si>
    <t xml:space="preserve">FOCUS</t>
  </si>
  <si>
    <t xml:space="preserve">AZ_SERIAL_PORT_TX </t>
  </si>
  <si>
    <t xml:space="preserve">AZ</t>
  </si>
  <si>
    <t xml:space="preserve">ALT_DIAG_PIN</t>
  </si>
  <si>
    <t xml:space="preserve">autohome</t>
  </si>
  <si>
    <t xml:space="preserve">AZ_SERIAL_PORT_rX </t>
  </si>
  <si>
    <t xml:space="preserve">FOCUS_DIR_PIN</t>
  </si>
  <si>
    <t xml:space="preserve">ALT_SERIAL_PORT_TX </t>
  </si>
  <si>
    <t xml:space="preserve">FOCUS_STEP_PIN</t>
  </si>
  <si>
    <t xml:space="preserve">ALT_SERIAL_PORT_rX </t>
  </si>
  <si>
    <t xml:space="preserve">RA_EN_PIN</t>
  </si>
  <si>
    <t xml:space="preserve">FOCUS_SERIAL_PORT_TX </t>
  </si>
  <si>
    <t xml:space="preserve">LCD_PIN5</t>
  </si>
  <si>
    <t xml:space="preserve">LCD</t>
  </si>
  <si>
    <t xml:space="preserve">FOCUS_SERIAL_PORT_rX </t>
  </si>
  <si>
    <t xml:space="preserve">LCD_PIN6</t>
  </si>
  <si>
    <t xml:space="preserve">RA_DIAG_PIN</t>
  </si>
  <si>
    <t xml:space="preserve">LCD_PIN9</t>
  </si>
  <si>
    <t xml:space="preserve">DEC_DIAG_PIN</t>
  </si>
  <si>
    <t xml:space="preserve">AZ_STEP_PIN</t>
  </si>
  <si>
    <t xml:space="preserve">AZ_DIAG_PIN</t>
  </si>
  <si>
    <t xml:space="preserve">AZ_DIR_PIN</t>
  </si>
  <si>
    <t xml:space="preserve">FOCUS_DIAG_PIN</t>
  </si>
  <si>
    <t xml:space="preserve">RA_HOMING_SENSOR_PIN</t>
  </si>
  <si>
    <t xml:space="preserve">HOME</t>
  </si>
  <si>
    <t xml:space="preserve">RA_STEP_PIN</t>
  </si>
  <si>
    <t xml:space="preserve">A0</t>
  </si>
  <si>
    <t xml:space="preserve">RA_DIR_PIN</t>
  </si>
  <si>
    <t xml:space="preserve">DEC_EN_PIN</t>
  </si>
  <si>
    <t xml:space="preserve">LCD_PIN7</t>
  </si>
  <si>
    <t xml:space="preserve">A5</t>
  </si>
  <si>
    <t xml:space="preserve">DEC_STEP_PIN</t>
  </si>
  <si>
    <t xml:space="preserve">DEC_DIR_PIN</t>
  </si>
  <si>
    <t xml:space="preserve">A7</t>
  </si>
  <si>
    <t xml:space="preserve">AZ_EN_PIN</t>
  </si>
  <si>
    <t xml:space="preserve">A8</t>
  </si>
  <si>
    <t xml:space="preserve">LCD_PIN4</t>
  </si>
  <si>
    <t xml:space="preserve">A9</t>
  </si>
  <si>
    <t xml:space="preserve">LCD_PIN8</t>
  </si>
  <si>
    <t xml:space="preserve">A10</t>
  </si>
  <si>
    <t xml:space="preserve">LCD_KEY_SENSE_PIN </t>
  </si>
  <si>
    <t xml:space="preserve">A11 requires 1 analog input in Arduino pin numbering</t>
  </si>
  <si>
    <t xml:space="preserve">Les logiciels tuto</t>
  </si>
  <si>
    <t xml:space="preserve">Github OpenAstroTech</t>
  </si>
  <si>
    <t xml:space="preserve">Télecharger le logiciel de contrôle OAT et le driver ASCOM:</t>
  </si>
  <si>
    <t xml:space="preserve">https://github.com/OpenAstroTech/OpenAstroTracker-Desktop/releases#le lien</t>
  </si>
  <si>
    <t xml:space="preserve">OATControl</t>
  </si>
  <si>
    <t xml:space="preserve">CONFIGURATION DU MICROLOGICIEL OAT</t>
  </si>
  <si>
    <t xml:space="preserve">Dans github</t>
  </si>
  <si>
    <t xml:space="preserve">Le programme permettant le contrôle de l’OAT en liaison USB</t>
  </si>
  <si>
    <t xml:space="preserve">Le lien permettant de créer le fichier « Configuration_local,hpp »</t>
  </si>
  <si>
    <t xml:space="preserve">Logiciel  OATFWGUI (Github)</t>
  </si>
  <si>
    <t xml:space="preserve">Mise à jour du micrologiciel</t>
  </si>
  <si>
    <t xml:space="preserve">Flashage du micrologiciel</t>
  </si>
  <si>
    <t xml:space="preserve">Le programme permettant de téléverser le firmware dans Arduino Mega</t>
  </si>
  <si>
    <t xml:space="preserve">Calibage</t>
  </si>
  <si>
    <t xml:space="preserve">Alignement polaire</t>
  </si>
  <si>
    <t xml:space="preserve">Programme pilotage en Ascom</t>
  </si>
  <si>
    <t xml:space="preserve">Ascom</t>
  </si>
  <si>
    <t xml:space="preserve">1 Installtion de la plateform 6,6SP2</t>
  </si>
  <si>
    <t xml:space="preserve">Prog avec joystick</t>
  </si>
  <si>
    <t xml:space="preserve">DRV8833</t>
  </si>
  <si>
    <t xml:space="preserve">Une erreur de OpenAstroTracker Setup 6,6,6,6</t>
  </si>
  <si>
    <t xml:space="preserve">Consultez la fin de ce message pour plus de détails sur l'appel du débogage</t>
  </si>
  <si>
    <t xml:space="preserve">Gestion erreur</t>
  </si>
  <si>
    <t xml:space="preserve">juste-à-temps (JIT) à la place de cette boîte de dialogue.</t>
  </si>
  <si>
    <t xml:space="preserve">Le lien</t>
  </si>
  <si>
    <t xml:space="preserve">Démarrage VS code</t>
  </si>
  <si>
    <t xml:space="preserve">************** Texte de l'exception **************</t>
  </si>
  <si>
    <t xml:space="preserve">Resolving ramps dependencies...</t>
  </si>
  <si>
    <t xml:space="preserve">Lecteur de DLL</t>
  </si>
  <si>
    <t xml:space="preserve">System.Runtime.InteropServices.COMException (0x80040402): Timed out waiting for received data</t>
  </si>
  <si>
    <t xml:space="preserve">Library Manager: Installing mikalhart/TinyGPSPlus @ ^1.0.2</t>
  </si>
  <si>
    <t xml:space="preserve">Ressource Hacker</t>
  </si>
  <si>
    <t xml:space="preserve">   à ASCOM.Utilities.Serial.ReceiveTerminated(String Terminator) dans C:\ASCOM Build\Export\ASCOM.Utilities\ASCOM.Utilities\Serial.vb:ligne 1204</t>
  </si>
  <si>
    <t xml:space="preserve">Unpacking 0% 10% 20% 30% 40% 50% 60% 70% 80% 90% 100%</t>
  </si>
  <si>
    <t xml:space="preserve">   à ASCOM.OpenAstroTracker.SharedResources.SendMessage(String message)</t>
  </si>
  <si>
    <t xml:space="preserve">Library Manager: TinyGPSPlus@1.0.3 has been installed!</t>
  </si>
  <si>
    <t xml:space="preserve">   à ASCOM.OpenAstroTracker.Telescope.Action(String ActionName, String ActionParameters)</t>
  </si>
  <si>
    <t xml:space="preserve">Library Manager: Installing teemuatlut/TMCStepper @ ^0.7.1</t>
  </si>
  <si>
    <t xml:space="preserve">   à ASCOM.OpenAstroTracker.SetupDialogForm.btnStop_Click(Object sender, EventArgs e)</t>
  </si>
  <si>
    <t xml:space="preserve">   à System.Windows.Forms.Control.OnClick(EventArgs e)</t>
  </si>
  <si>
    <t xml:space="preserve">Library Manager: TMCStepper@0.7.3 has been installed!</t>
  </si>
  <si>
    <t xml:space="preserve">   à System.Windows.Forms.Button.OnClick(EventArgs e)</t>
  </si>
  <si>
    <t xml:space="preserve">Library Manager: Installing waspinator/AccelStepper @ ^1.61</t>
  </si>
  <si>
    <t xml:space="preserve">   à System.Windows.Forms.Button.OnMouseUp(MouseEventArgs mevent)</t>
  </si>
  <si>
    <t xml:space="preserve">   à System.Windows.Forms.Control.WmMouseUp(Message&amp; m, MouseButtons button, Int32 clicks)</t>
  </si>
  <si>
    <t xml:space="preserve">Library Manager: AccelStepper@1.64.0 has been installed!</t>
  </si>
  <si>
    <t xml:space="preserve">   à System.Windows.Forms.Control.WndProc(Message&amp; m)</t>
  </si>
  <si>
    <t xml:space="preserve">Library Manager: Installing arduino-libraries/LiquidCrystal @ ^1.0.7</t>
  </si>
  <si>
    <t xml:space="preserve">   à System.Windows.Forms.ButtonBase.WndProc(Message&amp; m)</t>
  </si>
  <si>
    <t xml:space="preserve">   à System.Windows.Forms.Button.WndProc(Message&amp; m)</t>
  </si>
  <si>
    <t xml:space="preserve">Library Manager: LiquidCrystal@1.0.7 has been installed!</t>
  </si>
  <si>
    <t xml:space="preserve">   à System.Windows.Forms.Control.ControlNativeWindow.OnMessage(Message&amp; m)</t>
  </si>
  <si>
    <t xml:space="preserve">Library Manager: Installing lincomatic/LiquidTWI2 @ ^1.2.7</t>
  </si>
  <si>
    <t xml:space="preserve">   à System.Windows.Forms.Control.ControlNativeWindow.WndProc(Message&amp; m)</t>
  </si>
  <si>
    <t xml:space="preserve">Unpacking 0% 10% 20% 30% 40% 50% 60% 70% 80%</t>
  </si>
  <si>
    <t xml:space="preserve">   à System.Windows.Forms.NativeWindow.Callback(IntPtr hWnd, Int32 msg, IntPtr wparam, IntPtr lparam)</t>
  </si>
  <si>
    <t xml:space="preserve">Library Manager: LiquidTWI2@1.2.7 has been installed!</t>
  </si>
  <si>
    <t xml:space="preserve">Library Manager: Installing olikraus/U8g2 @ ^2.28.8</t>
  </si>
  <si>
    <t xml:space="preserve">************** Assemblys chargés **************</t>
  </si>
  <si>
    <t xml:space="preserve">Library Manager: U8g2@2.35.8 has been installed!</t>
  </si>
  <si>
    <t xml:space="preserve">mscorlib</t>
  </si>
  <si>
    <t xml:space="preserve">Library Manager: Installing jdolinay/avr-debugger @ 1.2</t>
  </si>
  <si>
    <t xml:space="preserve">    Version de l'assembly : 4.0.0.0</t>
  </si>
  <si>
    <t xml:space="preserve">    Version Win32 : 4.8.9181.0 built by: NET481REL1LAST_C</t>
  </si>
  <si>
    <t xml:space="preserve">Library Manager: avr-debugger@1.2.0 has been installed!</t>
  </si>
  <si>
    <t xml:space="preserve">    CodeBase : file:///C:/Windows/Microsoft.NET/Framework/v4.0.30319/mscorlib.dll</t>
  </si>
  <si>
    <t xml:space="preserve">Library Manager: Installing git+https://github.com/andre-stefanov/avr-interrupt-stepper @ 0.0.2</t>
  </si>
  <si>
    <t xml:space="preserve">----------------------------------------</t>
  </si>
  <si>
    <t xml:space="preserve">git version 2.28.0.windows.1</t>
  </si>
  <si>
    <t xml:space="preserve">ASCOM.OpenAstroTracker</t>
  </si>
  <si>
    <t xml:space="preserve">Cloning into 'C:\Users\conta\.platformio\.cache\tmp\pkg-installing-ncr3vjsr'...</t>
  </si>
  <si>
    <t xml:space="preserve">    Version de l'assembly : 6.6.6.6</t>
  </si>
  <si>
    <t xml:space="preserve">    Version Win32 : 6.6.6.6</t>
  </si>
  <si>
    <t xml:space="preserve">Library Manager: InterruptStepper@0.0.2+sha.85ba959 has been installed!</t>
  </si>
  <si>
    <t xml:space="preserve">    CodeBase : file:///C:/Program%20Files%20(x86)/Common%20Files/ASCOM/Telescope/OpenAstroTracker/ASCOM.OpenAstroTracker.exe</t>
  </si>
  <si>
    <t xml:space="preserve">Library Manager: Resolving dependencies...</t>
  </si>
  <si>
    <t xml:space="preserve">Library Manager: Installing etlcpp/Embedded Template Library @ 20.32.1</t>
  </si>
  <si>
    <t xml:space="preserve">System.Windows.Forms</t>
  </si>
  <si>
    <t xml:space="preserve">Library Manager: Embedded Template Library@20.32.1 has been installed!</t>
  </si>
  <si>
    <t xml:space="preserve">Updating metadata for the vscode IDE...</t>
  </si>
  <si>
    <t xml:space="preserve">    CodeBase : file:///C:/WINDOWS/Microsoft.Net/assembly/GAC_MSIL/System.Windows.Forms/v4.0_4.0.0.0__b77a5c561934e089/System.Windows.Forms.dll</t>
  </si>
  <si>
    <t xml:space="preserve">Project has been successfully updated!</t>
  </si>
  <si>
    <t xml:space="preserve">System</t>
  </si>
  <si>
    <t xml:space="preserve">Error: Nothing to build. Please put your source code files to the 'D:\Microsoft VS Code\src' folder</t>
  </si>
  <si>
    <t xml:space="preserve">Erreur : rien à construire. Veuillez placer vos fichiers de code source dans le dossier « D:\Microsoft VS Code\src »</t>
  </si>
  <si>
    <t xml:space="preserve">    Version Win32 : 4.8.9206.0 built by: NET481REL1LAST_B</t>
  </si>
  <si>
    <t xml:space="preserve">    CodeBase : file:///C:/WINDOWS/Microsoft.Net/assembly/GAC_MSIL/System/v4.0_4.0.0.0__b77a5c561934e089/System.dll</t>
  </si>
  <si>
    <t xml:space="preserve">System.Drawing</t>
  </si>
  <si>
    <t xml:space="preserve">    Version Win32 : 4.8.9037.0 built by: NET481REL1</t>
  </si>
  <si>
    <t xml:space="preserve">    CodeBase : file:///C:/WINDOWS/Microsoft.Net/assembly/GAC_MSIL/System.Drawing/v4.0_4.0.0.0__b03f5f7f11d50a3a/System.Drawing.dll</t>
  </si>
  <si>
    <t xml:space="preserve">ASCOM.Attributes</t>
  </si>
  <si>
    <t xml:space="preserve">    Version de l'assembly : 6.0.0.0</t>
  </si>
  <si>
    <t xml:space="preserve">    Version Win32 : 6.6.2.4195</t>
  </si>
  <si>
    <t xml:space="preserve">    CodeBase : file:///C:/WINDOWS/assembly/GAC_MSIL/ASCOM.Attributes/6.0.0.0__565de7938946fba7/ASCOM.Attributes.dll</t>
  </si>
  <si>
    <t xml:space="preserve">ASCOM.OpenAstroTracker.Telescope</t>
  </si>
  <si>
    <t xml:space="preserve">    CodeBase : file:///C:/Program%20Files%20(x86)/Common%20Files/ASCOM/Telescope/OpenAstroTracker/ASCOM.OpenAstroTracker.Telescope.DLL</t>
  </si>
  <si>
    <t xml:space="preserve">ASCOM.DeviceInterfaces</t>
  </si>
  <si>
    <t xml:space="preserve">    CodeBase : file:///C:/WINDOWS/assembly/GAC_MSIL/ASCOM.DeviceInterfaces/6.0.0.0__565de7938946fba7/ASCOM.DeviceInterfaces.dll</t>
  </si>
  <si>
    <t xml:space="preserve">System.Configuration</t>
  </si>
  <si>
    <t xml:space="preserve">    CodeBase : file:///C:/WINDOWS/Microsoft.Net/assembly/GAC_MSIL/System.Configuration/v4.0_4.0.0.0__b03f5f7f11d50a3a/System.Configuration.dll</t>
  </si>
  <si>
    <t xml:space="preserve">System.Core</t>
  </si>
  <si>
    <t xml:space="preserve">    Version Win32 : 4.8.9200.0 built by: NET481REL1LAST_C</t>
  </si>
  <si>
    <t xml:space="preserve">    CodeBase : file:///C:/WINDOWS/Microsoft.Net/assembly/GAC_MSIL/System.Core/v4.0_4.0.0.0__b77a5c561934e089/System.Core.dll</t>
  </si>
  <si>
    <t xml:space="preserve">System.Xml</t>
  </si>
  <si>
    <t xml:space="preserve">    CodeBase : file:///C:/WINDOWS/Microsoft.Net/assembly/GAC_MSIL/System.Xml/v4.0_4.0.0.0__b77a5c561934e089/System.Xml.dll</t>
  </si>
  <si>
    <t xml:space="preserve">Accessibility</t>
  </si>
  <si>
    <t xml:space="preserve">    CodeBase : file:///C:/WINDOWS/Microsoft.Net/assembly/GAC_MSIL/Accessibility/v4.0_4.0.0.0__b03f5f7f11d50a3a/Accessibility.dll</t>
  </si>
  <si>
    <t xml:space="preserve">ASCOM.Utilities</t>
  </si>
  <si>
    <t xml:space="preserve">    CodeBase : file:///C:/WINDOWS/assembly/GAC_MSIL/ASCOM.Utilities/6.0.0.0__565de7938946fba7/ASCOM.Utilities.dll</t>
  </si>
  <si>
    <t xml:space="preserve">ASCOM.Astrometry</t>
  </si>
  <si>
    <t xml:space="preserve">    CodeBase : file:///C:/WINDOWS/assembly/GAC_MSIL/ASCOM.Astrometry/6.0.0.0__565de7938946fba7/ASCOM.Astrometry.dll</t>
  </si>
  <si>
    <t xml:space="preserve">Microsoft.VisualBasic</t>
  </si>
  <si>
    <t xml:space="preserve">    Version de l'assembly : 10.0.0.0</t>
  </si>
  <si>
    <t xml:space="preserve">    Version Win32 : 14.8.9037.0 built by: NET481REL1</t>
  </si>
  <si>
    <t xml:space="preserve">    CodeBase : file:///C:/WINDOWS/Microsoft.Net/assembly/GAC_MSIL/Microsoft.VisualBasic/v4.0_10.0.0.0__b03f5f7f11d50a3a/Microsoft.VisualBasic.dll</t>
  </si>
  <si>
    <t xml:space="preserve">ASCOM.Exceptions</t>
  </si>
  <si>
    <t xml:space="preserve">    CodeBase : file:///C:/WINDOWS/assembly/GAC_MSIL/ASCOM.Exceptions/6.0.0.0__565de7938946fba7/ASCOM.Exceptions.dll</t>
  </si>
  <si>
    <t xml:space="preserve">System.Web</t>
  </si>
  <si>
    <t xml:space="preserve">    CodeBase : file:///C:/WINDOWS/Microsoft.Net/assembly/GAC_32/System.Web/v4.0_4.0.0.0__b03f5f7f11d50a3a/System.Web.dll</t>
  </si>
  <si>
    <t xml:space="preserve">mscorlib.resources</t>
  </si>
  <si>
    <t xml:space="preserve">    CodeBase : file:///C:/WINDOWS/Microsoft.Net/assembly/GAC_MSIL/mscorlib.resources/v4.0_4.0.0.0_fr_b77a5c561934e089/mscorlib.resources.dll</t>
  </si>
  <si>
    <t xml:space="preserve">System.Windows.Forms.resources</t>
  </si>
  <si>
    <t xml:space="preserve">    CodeBase : file:///C:/WINDOWS/Microsoft.Net/assembly/GAC_MSIL/System.Windows.Forms.resources/v4.0_4.0.0.0_fr_b77a5c561934e089/System.Windows.Forms.resources.dll</t>
  </si>
  <si>
    <t xml:space="preserve">************** Débogage JIT **************</t>
  </si>
  <si>
    <t xml:space="preserve">Pour activer le débogage juste-à-temps (JIT), le fichier de configuration pour cette</t>
  </si>
  <si>
    <t xml:space="preserve">application ou cet ordinateur (machine.config) doit avoir la valeur</t>
  </si>
  <si>
    <t xml:space="preserve">jitDebugging définie dans la section system.windows.forms.</t>
  </si>
  <si>
    <t xml:space="preserve">L'application doit également être compilée avec le débogage</t>
  </si>
  <si>
    <t xml:space="preserve">activé.</t>
  </si>
  <si>
    <t xml:space="preserve">Par exemple :</t>
  </si>
  <si>
    <t xml:space="preserve">&lt;configuration&gt;</t>
  </si>
  <si>
    <t xml:space="preserve">    &lt;system.windows.forms jitDebugging="true" /&gt;</t>
  </si>
  <si>
    <t xml:space="preserve">&lt;/configuration&gt;</t>
  </si>
  <si>
    <t xml:space="preserve">Lorsque le débogage juste-à-temps est activé, les exceptions non gérées</t>
  </si>
  <si>
    <t xml:space="preserve">seront envoyées au débogueur JIT inscrit sur l'ordinateur</t>
  </si>
  <si>
    <t xml:space="preserve">plutôt que d'être gérées par cette boîte de dialogue.</t>
  </si>
  <si>
    <t xml:space="preserve">OpenAstroGuider</t>
  </si>
  <si>
    <t xml:space="preserve">Capteur</t>
  </si>
  <si>
    <t xml:space="preserve">Datasheet</t>
  </si>
  <si>
    <t xml:space="preserve">Github</t>
  </si>
  <si>
    <t xml:space="preserve">Calibration (setting)</t>
  </si>
  <si>
    <t xml:space="preserve">clear view of the sky above you that extends 3h </t>
  </si>
  <si>
    <t xml:space="preserve">vue dégagée du ciel au dessus de vous qui s'étend sur 3h</t>
  </si>
  <si>
    <t xml:space="preserve">Ability to capture and plate solve image when prompted</t>
  </si>
  <si>
    <t xml:space="preserve">Possibilité de capturer et de résoudre l'image sur plaque lorsque vous y êtes invité</t>
  </si>
  <si>
    <t xml:space="preserve">Mount is polar-aligned and home postion to start</t>
  </si>
  <si>
    <t xml:space="preserve">La monture est alignée sur le pôle et en position de départ pour commencer</t>
  </si>
  <si>
    <t xml:space="preserve">take an image an plate solve it. Type the DEC coordinates below, three numbers with spaces</t>
  </si>
  <si>
    <t xml:space="preserve">prenez une image et une assiette, résolvez-la. Tapez les coordonnées DEC ci-dessous, trois nombres avec des espaces</t>
  </si>
  <si>
    <t xml:space="preserve">Pièces STL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</si>
</sst>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\ [$€-40C];[RED]\-#,##0.00\ [$€-40C]"/>
    <numFmt numFmtId="166" formatCode="hh:mm"/>
    <numFmt numFmtId="167" formatCode="hh:mm;[RED]\-hh:mm"/>
    <numFmt numFmtId="168" formatCode="[hh]:mm"/>
    <numFmt numFmtId="169" formatCode="0.00;[RED]\-0.00"/>
    <numFmt numFmtId="170" formatCode="0.00\ %"/>
  </numFmts>
  <fonts count="2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</font>
    <font>
      <sz val="10"/>
      <color rgb="FF0000FF"/>
      <name val="Arial Nova"/>
      <family val="2"/>
    </font>
    <font>
      <b val="true"/>
      <sz val="10"/>
      <name val="Arial Nova"/>
      <family val="2"/>
    </font>
    <font>
      <b val="true"/>
      <sz val="10"/>
      <name val="Arial"/>
      <family val="2"/>
    </font>
    <font>
      <b val="true"/>
      <sz val="10"/>
      <color rgb="FF0000FF"/>
      <name val="Arial Nova"/>
      <family val="2"/>
    </font>
    <font>
      <sz val="10"/>
      <name val="Arial Nova"/>
      <family val="2"/>
    </font>
    <font>
      <sz val="10"/>
      <name val="Times New Roman"/>
      <family val="1"/>
    </font>
    <font>
      <strike val="true"/>
      <sz val="10"/>
      <name val="Arial Nova"/>
      <family val="2"/>
    </font>
    <font>
      <strike val="true"/>
      <sz val="10"/>
      <color rgb="FF0000FF"/>
      <name val="Arial Nova"/>
      <family val="2"/>
    </font>
    <font>
      <strike val="true"/>
      <sz val="10"/>
      <name val="Times New Roman"/>
      <family val="1"/>
    </font>
    <font>
      <strike val="true"/>
      <sz val="10"/>
      <name val="Arial"/>
      <family val="2"/>
    </font>
    <font>
      <strike val="true"/>
      <sz val="10"/>
      <color rgb="FF0000FF"/>
      <name val="Arial"/>
      <family val="2"/>
    </font>
    <font>
      <i val="true"/>
      <sz val="10"/>
      <name val="Arial"/>
      <family val="2"/>
    </font>
    <font>
      <b val="true"/>
      <i val="true"/>
      <sz val="10"/>
      <name val="Arial"/>
      <family val="2"/>
    </font>
    <font>
      <b val="true"/>
      <sz val="10"/>
      <color rgb="FFC9211E"/>
      <name val="Arial"/>
      <family val="2"/>
    </font>
    <font>
      <b val="true"/>
      <sz val="11"/>
      <color rgb="FFC9211E"/>
      <name val="Arial"/>
      <family val="2"/>
    </font>
    <font>
      <b val="true"/>
      <sz val="13"/>
      <color rgb="FFC9211E"/>
      <name val="Arial"/>
      <family val="2"/>
    </font>
    <font>
      <sz val="12"/>
      <name val="Times New Roman"/>
      <family val="1"/>
    </font>
    <font>
      <b val="true"/>
      <u val="single"/>
      <sz val="10"/>
      <name val="Arial"/>
      <family val="2"/>
    </font>
    <font>
      <sz val="14"/>
      <color rgb="FFC9211E"/>
      <name val="Arial"/>
      <family val="2"/>
    </font>
    <font>
      <sz val="10"/>
      <color rgb="FFC9211E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00BFFF"/>
        <bgColor rgb="FF00CED1"/>
      </patternFill>
    </fill>
    <fill>
      <patternFill patternType="solid">
        <fgColor rgb="FFAFEEEE"/>
        <bgColor rgb="FFCCFFFF"/>
      </patternFill>
    </fill>
    <fill>
      <patternFill patternType="solid">
        <fgColor rgb="FFFFA07A"/>
        <bgColor rgb="FFDAA520"/>
      </patternFill>
    </fill>
    <fill>
      <patternFill patternType="solid">
        <fgColor rgb="FF90EE90"/>
        <bgColor rgb="FFAFEEEE"/>
      </patternFill>
    </fill>
    <fill>
      <patternFill patternType="solid">
        <fgColor rgb="FFFFA500"/>
        <bgColor rgb="FFDAA520"/>
      </patternFill>
    </fill>
    <fill>
      <patternFill patternType="solid">
        <fgColor rgb="FF00CED1"/>
        <bgColor rgb="FF00BFFF"/>
      </patternFill>
    </fill>
    <fill>
      <patternFill patternType="solid">
        <fgColor rgb="FFA9A9A9"/>
        <bgColor rgb="FFC0C0C0"/>
      </patternFill>
    </fill>
    <fill>
      <patternFill patternType="solid">
        <fgColor rgb="FF87CEFA"/>
        <bgColor rgb="FFAFEEEE"/>
      </patternFill>
    </fill>
    <fill>
      <patternFill patternType="solid">
        <fgColor rgb="FF4682B4"/>
        <bgColor rgb="FF5F9EA0"/>
      </patternFill>
    </fill>
    <fill>
      <patternFill patternType="solid">
        <fgColor rgb="FFFF69B4"/>
        <bgColor rgb="FFFFA07A"/>
      </patternFill>
    </fill>
    <fill>
      <patternFill patternType="solid">
        <fgColor rgb="FFADFF2F"/>
        <bgColor rgb="FF90EE90"/>
      </patternFill>
    </fill>
    <fill>
      <patternFill patternType="solid">
        <fgColor rgb="FFFFC0CB"/>
        <bgColor rgb="FFCCCCFF"/>
      </patternFill>
    </fill>
    <fill>
      <patternFill patternType="solid">
        <fgColor rgb="FFFFD700"/>
        <bgColor rgb="FFFFFF00"/>
      </patternFill>
    </fill>
    <fill>
      <patternFill patternType="solid">
        <fgColor rgb="FFDAA520"/>
        <bgColor rgb="FFFFA500"/>
      </patternFill>
    </fill>
    <fill>
      <patternFill patternType="solid">
        <fgColor rgb="FFA0522D"/>
        <bgColor rgb="FF993366"/>
      </patternFill>
    </fill>
    <fill>
      <patternFill patternType="solid">
        <fgColor rgb="FF00FFFF"/>
        <bgColor rgb="FF00FFFF"/>
      </patternFill>
    </fill>
    <fill>
      <patternFill patternType="solid">
        <fgColor rgb="FF5F9EA0"/>
        <bgColor rgb="FF4682B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9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3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bgColor rgb="FF000000"/>
        </patternFill>
      </fill>
    </dxf>
    <dxf>
      <fill>
        <patternFill patternType="solid">
          <fgColor rgb="FFC9211E"/>
          <bgColor rgb="FF000000"/>
        </patternFill>
      </fill>
    </dxf>
    <dxf>
      <fill>
        <patternFill patternType="solid">
          <fgColor rgb="FF90EE90"/>
          <bgColor rgb="FF000000"/>
        </patternFill>
      </fill>
    </dxf>
    <dxf>
      <fill>
        <patternFill patternType="solid">
          <fgColor rgb="FFFFA500"/>
          <bgColor rgb="FF000000"/>
        </patternFill>
      </fill>
    </dxf>
    <dxf>
      <fill>
        <patternFill patternType="solid">
          <fgColor rgb="FF00FFFF"/>
          <bgColor rgb="FF000000"/>
        </patternFill>
      </fill>
    </dxf>
    <dxf>
      <fill>
        <patternFill patternType="solid">
          <fgColor rgb="FF4682B4"/>
          <bgColor rgb="FF000000"/>
        </patternFill>
      </fill>
    </dxf>
    <dxf>
      <fill>
        <patternFill patternType="solid">
          <fgColor rgb="FF87CEFA"/>
          <bgColor rgb="FF000000"/>
        </patternFill>
      </fill>
    </dxf>
    <dxf>
      <fill>
        <patternFill patternType="solid">
          <fgColor rgb="FFA0522D"/>
          <bgColor rgb="FF000000"/>
        </patternFill>
      </fill>
    </dxf>
    <dxf>
      <fill>
        <patternFill patternType="solid">
          <fgColor rgb="FFA9A9A9"/>
          <bgColor rgb="FF000000"/>
        </patternFill>
      </fill>
    </dxf>
    <dxf>
      <fill>
        <patternFill patternType="solid">
          <fgColor rgb="FFADFF2F"/>
          <bgColor rgb="FF000000"/>
        </patternFill>
      </fill>
    </dxf>
    <dxf>
      <fill>
        <patternFill patternType="solid">
          <fgColor rgb="FFDAA520"/>
          <bgColor rgb="FF000000"/>
        </patternFill>
      </fill>
    </dxf>
    <dxf>
      <fill>
        <patternFill patternType="solid">
          <fgColor rgb="FFFF69B4"/>
          <bgColor rgb="FF000000"/>
        </patternFill>
      </fill>
    </dxf>
    <dxf>
      <fill>
        <patternFill patternType="solid">
          <fgColor rgb="FFFFC0CB"/>
          <bgColor rgb="FF000000"/>
        </patternFill>
      </fill>
    </dxf>
    <dxf>
      <fill>
        <patternFill patternType="solid">
          <fgColor rgb="FFFFD7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9211E"/>
      <rgbColor rgb="FFFFFFCC"/>
      <rgbColor rgb="FFAFEEEE"/>
      <rgbColor rgb="FF660066"/>
      <rgbColor rgb="FFFF69B4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FFF"/>
      <rgbColor rgb="FFCCFFFF"/>
      <rgbColor rgb="FF90EE90"/>
      <rgbColor rgb="FFFFFF99"/>
      <rgbColor rgb="FF87CEFA"/>
      <rgbColor rgb="FFFFA07A"/>
      <rgbColor rgb="FFCC99FF"/>
      <rgbColor rgb="FFFFC0CB"/>
      <rgbColor rgb="FF3366FF"/>
      <rgbColor rgb="FF00CED1"/>
      <rgbColor rgb="FFADFF2F"/>
      <rgbColor rgb="FFFFD700"/>
      <rgbColor rgb="FFFFA500"/>
      <rgbColor rgb="FFDAA520"/>
      <rgbColor rgb="FF4682B4"/>
      <rgbColor rgb="FFA9A9A9"/>
      <rgbColor rgb="FF003366"/>
      <rgbColor rgb="FF5F9EA0"/>
      <rgbColor rgb="FF003300"/>
      <rgbColor rgb="FF333300"/>
      <rgbColor rgb="FFA0522D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Relationship Id="rId3" Type="http://schemas.openxmlformats.org/officeDocument/2006/relationships/image" Target="../media/image6.png"/><Relationship Id="rId4" Type="http://schemas.openxmlformats.org/officeDocument/2006/relationships/image" Target="../media/image7.png"/><Relationship Id="rId5" Type="http://schemas.openxmlformats.org/officeDocument/2006/relationships/image" Target="../media/image8.png"/><Relationship Id="rId6" Type="http://schemas.openxmlformats.org/officeDocument/2006/relationships/image" Target="../media/image9.png"/><Relationship Id="rId7" Type="http://schemas.openxmlformats.org/officeDocument/2006/relationships/image" Target="../media/image10.png"/><Relationship Id="rId8" Type="http://schemas.openxmlformats.org/officeDocument/2006/relationships/image" Target="../media/image11.png"/><Relationship Id="rId9" Type="http://schemas.openxmlformats.org/officeDocument/2006/relationships/image" Target="../media/image12.png"/><Relationship Id="rId10" Type="http://schemas.openxmlformats.org/officeDocument/2006/relationships/image" Target="../media/image13.png"/><Relationship Id="rId11" Type="http://schemas.openxmlformats.org/officeDocument/2006/relationships/image" Target="../media/image14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5" Type="http://schemas.openxmlformats.org/officeDocument/2006/relationships/image" Target="../media/image19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Relationship Id="rId8" Type="http://schemas.openxmlformats.org/officeDocument/2006/relationships/image" Target="../media/image22.png"/><Relationship Id="rId9" Type="http://schemas.openxmlformats.org/officeDocument/2006/relationships/image" Target="../media/image23.png"/><Relationship Id="rId10" Type="http://schemas.openxmlformats.org/officeDocument/2006/relationships/image" Target="../media/image24.png"/><Relationship Id="rId11" Type="http://schemas.openxmlformats.org/officeDocument/2006/relationships/image" Target="../media/image25.png"/><Relationship Id="rId12" Type="http://schemas.openxmlformats.org/officeDocument/2006/relationships/image" Target="../media/image26.png"/><Relationship Id="rId13" Type="http://schemas.openxmlformats.org/officeDocument/2006/relationships/image" Target="../media/image27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9.png"/><Relationship Id="rId3" Type="http://schemas.openxmlformats.org/officeDocument/2006/relationships/image" Target="../media/image30.png"/><Relationship Id="rId4" Type="http://schemas.openxmlformats.org/officeDocument/2006/relationships/image" Target="../media/image31.png"/><Relationship Id="rId5" Type="http://schemas.openxmlformats.org/officeDocument/2006/relationships/image" Target="../media/image32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4.png"/><Relationship Id="rId3" Type="http://schemas.openxmlformats.org/officeDocument/2006/relationships/image" Target="../media/image35.png"/><Relationship Id="rId4" Type="http://schemas.openxmlformats.org/officeDocument/2006/relationships/image" Target="../media/image36.png"/><Relationship Id="rId5" Type="http://schemas.openxmlformats.org/officeDocument/2006/relationships/image" Target="../media/image37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9.png"/><Relationship Id="rId3" Type="http://schemas.openxmlformats.org/officeDocument/2006/relationships/image" Target="../media/image40.png"/><Relationship Id="rId4" Type="http://schemas.openxmlformats.org/officeDocument/2006/relationships/image" Target="../media/image41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42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4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42</xdr:row>
      <xdr:rowOff>0</xdr:rowOff>
    </xdr:from>
    <xdr:to>
      <xdr:col>4</xdr:col>
      <xdr:colOff>188280</xdr:colOff>
      <xdr:row>57</xdr:row>
      <xdr:rowOff>158760</xdr:rowOff>
    </xdr:to>
    <xdr:pic>
      <xdr:nvPicPr>
        <xdr:cNvPr id="1" name="Image 6"/>
        <xdr:cNvPicPr/>
      </xdr:nvPicPr>
      <xdr:blipFill>
        <a:blip r:embed="rId1"/>
        <a:stretch/>
      </xdr:blipFill>
      <xdr:spPr>
        <a:xfrm>
          <a:off x="2088000" y="6831360"/>
          <a:ext cx="3519360" cy="2597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549360</xdr:colOff>
      <xdr:row>41</xdr:row>
      <xdr:rowOff>64800</xdr:rowOff>
    </xdr:from>
    <xdr:to>
      <xdr:col>10</xdr:col>
      <xdr:colOff>346680</xdr:colOff>
      <xdr:row>70</xdr:row>
      <xdr:rowOff>89280</xdr:rowOff>
    </xdr:to>
    <xdr:pic>
      <xdr:nvPicPr>
        <xdr:cNvPr id="2" name="Image 40"/>
        <xdr:cNvPicPr/>
      </xdr:nvPicPr>
      <xdr:blipFill>
        <a:blip r:embed="rId2"/>
        <a:stretch/>
      </xdr:blipFill>
      <xdr:spPr>
        <a:xfrm>
          <a:off x="5968440" y="6733440"/>
          <a:ext cx="4968720" cy="4738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11</xdr:col>
      <xdr:colOff>0</xdr:colOff>
      <xdr:row>41</xdr:row>
      <xdr:rowOff>0</xdr:rowOff>
    </xdr:from>
    <xdr:to>
      <xdr:col>22</xdr:col>
      <xdr:colOff>7560</xdr:colOff>
      <xdr:row>73</xdr:row>
      <xdr:rowOff>88920</xdr:rowOff>
    </xdr:to>
    <xdr:pic>
      <xdr:nvPicPr>
        <xdr:cNvPr id="3" name="Image 41"/>
        <xdr:cNvPicPr/>
      </xdr:nvPicPr>
      <xdr:blipFill>
        <a:blip r:embed="rId3"/>
        <a:stretch/>
      </xdr:blipFill>
      <xdr:spPr>
        <a:xfrm>
          <a:off x="11403360" y="6668640"/>
          <a:ext cx="8948160" cy="52909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396000</xdr:colOff>
      <xdr:row>2</xdr:row>
      <xdr:rowOff>88200</xdr:rowOff>
    </xdr:from>
    <xdr:to>
      <xdr:col>12</xdr:col>
      <xdr:colOff>663840</xdr:colOff>
      <xdr:row>32</xdr:row>
      <xdr:rowOff>54720</xdr:rowOff>
    </xdr:to>
    <xdr:pic>
      <xdr:nvPicPr>
        <xdr:cNvPr id="4" name="Image 1"/>
        <xdr:cNvPicPr/>
      </xdr:nvPicPr>
      <xdr:blipFill>
        <a:blip r:embed="rId1"/>
        <a:stretch/>
      </xdr:blipFill>
      <xdr:spPr>
        <a:xfrm>
          <a:off x="3118320" y="413280"/>
          <a:ext cx="6770160" cy="4843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12</xdr:col>
      <xdr:colOff>49680</xdr:colOff>
      <xdr:row>44</xdr:row>
      <xdr:rowOff>133560</xdr:rowOff>
    </xdr:from>
    <xdr:to>
      <xdr:col>21</xdr:col>
      <xdr:colOff>173160</xdr:colOff>
      <xdr:row>83</xdr:row>
      <xdr:rowOff>104760</xdr:rowOff>
    </xdr:to>
    <xdr:pic>
      <xdr:nvPicPr>
        <xdr:cNvPr id="5" name="Image 3"/>
        <xdr:cNvPicPr/>
      </xdr:nvPicPr>
      <xdr:blipFill>
        <a:blip r:embed="rId2"/>
        <a:stretch/>
      </xdr:blipFill>
      <xdr:spPr>
        <a:xfrm>
          <a:off x="9274320" y="7286040"/>
          <a:ext cx="9138600" cy="631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39960</xdr:colOff>
      <xdr:row>46</xdr:row>
      <xdr:rowOff>19440</xdr:rowOff>
    </xdr:from>
    <xdr:to>
      <xdr:col>12</xdr:col>
      <xdr:colOff>297000</xdr:colOff>
      <xdr:row>85</xdr:row>
      <xdr:rowOff>38880</xdr:rowOff>
    </xdr:to>
    <xdr:pic>
      <xdr:nvPicPr>
        <xdr:cNvPr id="6" name="26"/>
        <xdr:cNvPicPr/>
      </xdr:nvPicPr>
      <xdr:blipFill>
        <a:blip r:embed="rId3"/>
        <a:stretch/>
      </xdr:blipFill>
      <xdr:spPr>
        <a:xfrm>
          <a:off x="323640" y="7497360"/>
          <a:ext cx="9198000" cy="6359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7</xdr:col>
      <xdr:colOff>467280</xdr:colOff>
      <xdr:row>49</xdr:row>
      <xdr:rowOff>134280</xdr:rowOff>
    </xdr:from>
    <xdr:to>
      <xdr:col>8</xdr:col>
      <xdr:colOff>10440</xdr:colOff>
      <xdr:row>50</xdr:row>
      <xdr:rowOff>144000</xdr:rowOff>
    </xdr:to>
    <xdr:sp>
      <xdr:nvSpPr>
        <xdr:cNvPr id="7" name="Forme 1"/>
        <xdr:cNvSpPr/>
      </xdr:nvSpPr>
      <xdr:spPr>
        <a:xfrm>
          <a:off x="5627880" y="8099640"/>
          <a:ext cx="356040" cy="172440"/>
        </a:xfrm>
        <a:prstGeom prst="rect">
          <a:avLst/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tIns="0" rIns="0" bIns="0" anchor="ctr">
          <a:noAutofit/>
        </a:bodyPr>
        <a:p>
          <a:pPr algn="ctr"/>
          <a:r>
            <a:rPr lang="fr-FR" sz="1200" b="0" u="none" strike="noStrike">
              <a:effectLst/>
              <a:uFillTx/>
              <a:latin typeface="Times New Roman"/>
            </a:rPr>
            <a:t>26</a:t>
          </a:r>
          <a:endParaRPr lang="fr-FR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</xdr:col>
      <xdr:colOff>36000</xdr:colOff>
      <xdr:row>48</xdr:row>
      <xdr:rowOff>114840</xdr:rowOff>
    </xdr:from>
    <xdr:to>
      <xdr:col>2</xdr:col>
      <xdr:colOff>392040</xdr:colOff>
      <xdr:row>49</xdr:row>
      <xdr:rowOff>124920</xdr:rowOff>
    </xdr:to>
    <xdr:sp>
      <xdr:nvSpPr>
        <xdr:cNvPr id="8" name="Forme 2"/>
        <xdr:cNvSpPr/>
      </xdr:nvSpPr>
      <xdr:spPr>
        <a:xfrm>
          <a:off x="1132560" y="7917840"/>
          <a:ext cx="356040" cy="172440"/>
        </a:xfrm>
        <a:prstGeom prst="rect">
          <a:avLst/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tIns="0" rIns="0" bIns="0" anchor="ctr">
          <a:noAutofit/>
        </a:bodyPr>
        <a:p>
          <a:pPr algn="ctr"/>
          <a:r>
            <a:rPr lang="fr-FR" sz="1200" b="0" u="none" strike="noStrike">
              <a:effectLst/>
              <a:uFillTx/>
              <a:latin typeface="Times New Roman"/>
            </a:rPr>
            <a:t>25</a:t>
          </a:r>
          <a:endParaRPr lang="fr-FR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18</xdr:col>
      <xdr:colOff>462960</xdr:colOff>
      <xdr:row>48</xdr:row>
      <xdr:rowOff>86040</xdr:rowOff>
    </xdr:from>
    <xdr:to>
      <xdr:col>19</xdr:col>
      <xdr:colOff>6480</xdr:colOff>
      <xdr:row>49</xdr:row>
      <xdr:rowOff>96120</xdr:rowOff>
    </xdr:to>
    <xdr:sp>
      <xdr:nvSpPr>
        <xdr:cNvPr id="9" name="Forme 3"/>
        <xdr:cNvSpPr/>
      </xdr:nvSpPr>
      <xdr:spPr>
        <a:xfrm>
          <a:off x="16146360" y="7889040"/>
          <a:ext cx="356040" cy="172440"/>
        </a:xfrm>
        <a:prstGeom prst="rect">
          <a:avLst/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tIns="0" rIns="0" bIns="0" anchor="ctr">
          <a:noAutofit/>
        </a:bodyPr>
        <a:p>
          <a:pPr algn="ctr"/>
          <a:r>
            <a:rPr lang="fr-FR" sz="1200" b="0" u="none" strike="noStrike">
              <a:effectLst/>
              <a:uFillTx/>
              <a:latin typeface="Times New Roman"/>
            </a:rPr>
            <a:t>7</a:t>
          </a:r>
          <a:endParaRPr lang="fr-FR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4</xdr:col>
      <xdr:colOff>394200</xdr:colOff>
      <xdr:row>60</xdr:row>
      <xdr:rowOff>110520</xdr:rowOff>
    </xdr:from>
    <xdr:to>
      <xdr:col>4</xdr:col>
      <xdr:colOff>750240</xdr:colOff>
      <xdr:row>61</xdr:row>
      <xdr:rowOff>120240</xdr:rowOff>
    </xdr:to>
    <xdr:sp>
      <xdr:nvSpPr>
        <xdr:cNvPr id="10" name="Forme 4"/>
        <xdr:cNvSpPr/>
      </xdr:nvSpPr>
      <xdr:spPr>
        <a:xfrm>
          <a:off x="3116520" y="9864000"/>
          <a:ext cx="356040" cy="172440"/>
        </a:xfrm>
        <a:prstGeom prst="rect">
          <a:avLst/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tIns="0" rIns="0" bIns="0" anchor="ctr">
          <a:noAutofit/>
        </a:bodyPr>
        <a:p>
          <a:pPr algn="ctr"/>
          <a:r>
            <a:rPr lang="fr-FR" sz="1200" b="0" u="none" strike="noStrike">
              <a:effectLst/>
              <a:uFillTx/>
              <a:latin typeface="Times New Roman"/>
            </a:rPr>
            <a:t>1</a:t>
          </a:r>
          <a:endParaRPr lang="fr-FR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6</xdr:col>
      <xdr:colOff>445320</xdr:colOff>
      <xdr:row>60</xdr:row>
      <xdr:rowOff>110520</xdr:rowOff>
    </xdr:from>
    <xdr:to>
      <xdr:col>6</xdr:col>
      <xdr:colOff>801360</xdr:colOff>
      <xdr:row>61</xdr:row>
      <xdr:rowOff>120240</xdr:rowOff>
    </xdr:to>
    <xdr:sp>
      <xdr:nvSpPr>
        <xdr:cNvPr id="11" name="Forme 5"/>
        <xdr:cNvSpPr/>
      </xdr:nvSpPr>
      <xdr:spPr>
        <a:xfrm>
          <a:off x="4793040" y="9864000"/>
          <a:ext cx="356040" cy="172440"/>
        </a:xfrm>
        <a:prstGeom prst="rect">
          <a:avLst/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tIns="0" rIns="0" bIns="0" anchor="ctr">
          <a:noAutofit/>
        </a:bodyPr>
        <a:p>
          <a:pPr algn="ctr"/>
          <a:r>
            <a:rPr lang="fr-FR" sz="1200" b="0" u="none" strike="noStrike">
              <a:effectLst/>
              <a:uFillTx/>
              <a:latin typeface="Times New Roman"/>
            </a:rPr>
            <a:t>2</a:t>
          </a:r>
          <a:endParaRPr lang="fr-FR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8</xdr:col>
      <xdr:colOff>236880</xdr:colOff>
      <xdr:row>60</xdr:row>
      <xdr:rowOff>110520</xdr:rowOff>
    </xdr:from>
    <xdr:to>
      <xdr:col>8</xdr:col>
      <xdr:colOff>592920</xdr:colOff>
      <xdr:row>61</xdr:row>
      <xdr:rowOff>120240</xdr:rowOff>
    </xdr:to>
    <xdr:sp>
      <xdr:nvSpPr>
        <xdr:cNvPr id="12" name="Forme 6"/>
        <xdr:cNvSpPr/>
      </xdr:nvSpPr>
      <xdr:spPr>
        <a:xfrm>
          <a:off x="6210360" y="9864000"/>
          <a:ext cx="356040" cy="172440"/>
        </a:xfrm>
        <a:prstGeom prst="rect">
          <a:avLst/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tIns="0" rIns="0" bIns="0" anchor="ctr">
          <a:noAutofit/>
        </a:bodyPr>
        <a:p>
          <a:pPr algn="ctr"/>
          <a:r>
            <a:rPr lang="fr-FR" sz="1200" b="0" u="none" strike="noStrike">
              <a:effectLst/>
              <a:uFillTx/>
              <a:latin typeface="Times New Roman"/>
            </a:rPr>
            <a:t>3</a:t>
          </a:r>
          <a:endParaRPr lang="fr-FR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10</xdr:col>
      <xdr:colOff>800640</xdr:colOff>
      <xdr:row>60</xdr:row>
      <xdr:rowOff>110520</xdr:rowOff>
    </xdr:from>
    <xdr:to>
      <xdr:col>11</xdr:col>
      <xdr:colOff>343800</xdr:colOff>
      <xdr:row>61</xdr:row>
      <xdr:rowOff>120240</xdr:rowOff>
    </xdr:to>
    <xdr:sp>
      <xdr:nvSpPr>
        <xdr:cNvPr id="13" name="Forme 7"/>
        <xdr:cNvSpPr/>
      </xdr:nvSpPr>
      <xdr:spPr>
        <a:xfrm>
          <a:off x="8399520" y="9864000"/>
          <a:ext cx="356040" cy="172440"/>
        </a:xfrm>
        <a:prstGeom prst="rect">
          <a:avLst/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tIns="0" rIns="0" bIns="0" anchor="ctr">
          <a:noAutofit/>
        </a:bodyPr>
        <a:p>
          <a:pPr algn="ctr"/>
          <a:r>
            <a:rPr lang="fr-FR" sz="1200" b="0" u="none" strike="noStrike">
              <a:effectLst/>
              <a:uFillTx/>
              <a:latin typeface="Times New Roman"/>
            </a:rPr>
            <a:t>4</a:t>
          </a:r>
          <a:endParaRPr lang="fr-FR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18</xdr:col>
      <xdr:colOff>552960</xdr:colOff>
      <xdr:row>65</xdr:row>
      <xdr:rowOff>76680</xdr:rowOff>
    </xdr:from>
    <xdr:to>
      <xdr:col>19</xdr:col>
      <xdr:colOff>96480</xdr:colOff>
      <xdr:row>66</xdr:row>
      <xdr:rowOff>86400</xdr:rowOff>
    </xdr:to>
    <xdr:sp>
      <xdr:nvSpPr>
        <xdr:cNvPr id="14" name="Forme 8"/>
        <xdr:cNvSpPr/>
      </xdr:nvSpPr>
      <xdr:spPr>
        <a:xfrm>
          <a:off x="16236360" y="10643040"/>
          <a:ext cx="356040" cy="172440"/>
        </a:xfrm>
        <a:prstGeom prst="rect">
          <a:avLst/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tIns="0" rIns="0" bIns="0" anchor="ctr">
          <a:noAutofit/>
        </a:bodyPr>
        <a:p>
          <a:pPr algn="ctr"/>
          <a:r>
            <a:rPr lang="fr-FR" sz="1200" b="0" u="none" strike="noStrike">
              <a:effectLst/>
              <a:uFillTx/>
              <a:latin typeface="Times New Roman"/>
            </a:rPr>
            <a:t>5</a:t>
          </a:r>
          <a:endParaRPr lang="fr-FR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19</xdr:col>
      <xdr:colOff>792360</xdr:colOff>
      <xdr:row>65</xdr:row>
      <xdr:rowOff>76680</xdr:rowOff>
    </xdr:from>
    <xdr:to>
      <xdr:col>20</xdr:col>
      <xdr:colOff>217440</xdr:colOff>
      <xdr:row>66</xdr:row>
      <xdr:rowOff>86400</xdr:rowOff>
    </xdr:to>
    <xdr:sp>
      <xdr:nvSpPr>
        <xdr:cNvPr id="15" name="Forme 9"/>
        <xdr:cNvSpPr/>
      </xdr:nvSpPr>
      <xdr:spPr>
        <a:xfrm>
          <a:off x="17288280" y="10643040"/>
          <a:ext cx="356040" cy="172440"/>
        </a:xfrm>
        <a:prstGeom prst="rect">
          <a:avLst/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tIns="0" rIns="0" bIns="0" anchor="ctr">
          <a:noAutofit/>
        </a:bodyPr>
        <a:p>
          <a:pPr algn="ctr"/>
          <a:r>
            <a:rPr lang="fr-FR" sz="1200" b="0" u="none" strike="noStrike">
              <a:effectLst/>
              <a:uFillTx/>
              <a:latin typeface="Times New Roman"/>
            </a:rPr>
            <a:t>6</a:t>
          </a:r>
          <a:endParaRPr lang="fr-FR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15</xdr:col>
      <xdr:colOff>639720</xdr:colOff>
      <xdr:row>80</xdr:row>
      <xdr:rowOff>77040</xdr:rowOff>
    </xdr:from>
    <xdr:to>
      <xdr:col>15</xdr:col>
      <xdr:colOff>995760</xdr:colOff>
      <xdr:row>81</xdr:row>
      <xdr:rowOff>86760</xdr:rowOff>
    </xdr:to>
    <xdr:sp>
      <xdr:nvSpPr>
        <xdr:cNvPr id="16" name="Forme 10"/>
        <xdr:cNvSpPr/>
      </xdr:nvSpPr>
      <xdr:spPr>
        <a:xfrm>
          <a:off x="12284280" y="13081680"/>
          <a:ext cx="356040" cy="172440"/>
        </a:xfrm>
        <a:prstGeom prst="rect">
          <a:avLst/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tIns="0" rIns="0" bIns="0" anchor="ctr">
          <a:noAutofit/>
        </a:bodyPr>
        <a:p>
          <a:pPr algn="ctr"/>
          <a:r>
            <a:rPr lang="fr-FR" sz="1200" b="0" u="none" strike="noStrike">
              <a:effectLst/>
              <a:uFillTx/>
              <a:latin typeface="Times New Roman"/>
            </a:rPr>
            <a:t>9</a:t>
          </a:r>
          <a:endParaRPr lang="fr-FR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16</xdr:col>
      <xdr:colOff>1583640</xdr:colOff>
      <xdr:row>65</xdr:row>
      <xdr:rowOff>76680</xdr:rowOff>
    </xdr:from>
    <xdr:to>
      <xdr:col>17</xdr:col>
      <xdr:colOff>18360</xdr:colOff>
      <xdr:row>66</xdr:row>
      <xdr:rowOff>86400</xdr:rowOff>
    </xdr:to>
    <xdr:sp>
      <xdr:nvSpPr>
        <xdr:cNvPr id="17" name="Forme 11"/>
        <xdr:cNvSpPr/>
      </xdr:nvSpPr>
      <xdr:spPr>
        <a:xfrm>
          <a:off x="14227920" y="10643040"/>
          <a:ext cx="356040" cy="172440"/>
        </a:xfrm>
        <a:prstGeom prst="rect">
          <a:avLst/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tIns="0" rIns="0" bIns="0" anchor="ctr">
          <a:noAutofit/>
        </a:bodyPr>
        <a:p>
          <a:pPr algn="ctr"/>
          <a:r>
            <a:rPr lang="fr-FR" sz="1200" b="0" u="none" strike="noStrike">
              <a:effectLst/>
              <a:uFillTx/>
              <a:latin typeface="Times New Roman"/>
            </a:rPr>
            <a:t>10</a:t>
          </a:r>
          <a:endParaRPr lang="fr-FR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13</xdr:col>
      <xdr:colOff>8640</xdr:colOff>
      <xdr:row>65</xdr:row>
      <xdr:rowOff>76680</xdr:rowOff>
    </xdr:from>
    <xdr:to>
      <xdr:col>13</xdr:col>
      <xdr:colOff>364680</xdr:colOff>
      <xdr:row>66</xdr:row>
      <xdr:rowOff>86400</xdr:rowOff>
    </xdr:to>
    <xdr:sp>
      <xdr:nvSpPr>
        <xdr:cNvPr id="18" name="Forme 12"/>
        <xdr:cNvSpPr/>
      </xdr:nvSpPr>
      <xdr:spPr>
        <a:xfrm>
          <a:off x="10046160" y="10643040"/>
          <a:ext cx="356040" cy="172440"/>
        </a:xfrm>
        <a:prstGeom prst="rect">
          <a:avLst/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tIns="0" rIns="0" bIns="0" anchor="ctr">
          <a:noAutofit/>
        </a:bodyPr>
        <a:p>
          <a:pPr algn="ctr"/>
          <a:r>
            <a:rPr lang="fr-FR" sz="1200" b="0" u="none" strike="noStrike">
              <a:effectLst/>
              <a:uFillTx/>
              <a:latin typeface="Times New Roman"/>
            </a:rPr>
            <a:t>8</a:t>
          </a:r>
          <a:endParaRPr lang="fr-FR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13</xdr:col>
      <xdr:colOff>594000</xdr:colOff>
      <xdr:row>48</xdr:row>
      <xdr:rowOff>86040</xdr:rowOff>
    </xdr:from>
    <xdr:to>
      <xdr:col>13</xdr:col>
      <xdr:colOff>950040</xdr:colOff>
      <xdr:row>49</xdr:row>
      <xdr:rowOff>96120</xdr:rowOff>
    </xdr:to>
    <xdr:sp>
      <xdr:nvSpPr>
        <xdr:cNvPr id="19" name="Forme 13"/>
        <xdr:cNvSpPr/>
      </xdr:nvSpPr>
      <xdr:spPr>
        <a:xfrm>
          <a:off x="10631520" y="7889040"/>
          <a:ext cx="356040" cy="172440"/>
        </a:xfrm>
        <a:prstGeom prst="rect">
          <a:avLst/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tIns="0" rIns="0" bIns="0" anchor="ctr">
          <a:noAutofit/>
        </a:bodyPr>
        <a:p>
          <a:pPr algn="ctr"/>
          <a:r>
            <a:rPr lang="fr-FR" sz="1200" b="0" u="none" strike="noStrike">
              <a:effectLst/>
              <a:uFillTx/>
              <a:latin typeface="Times New Roman"/>
            </a:rPr>
            <a:t>11</a:t>
          </a:r>
          <a:endParaRPr lang="fr-FR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4</xdr:col>
      <xdr:colOff>46080</xdr:colOff>
      <xdr:row>49</xdr:row>
      <xdr:rowOff>134280</xdr:rowOff>
    </xdr:from>
    <xdr:to>
      <xdr:col>4</xdr:col>
      <xdr:colOff>402120</xdr:colOff>
      <xdr:row>50</xdr:row>
      <xdr:rowOff>144000</xdr:rowOff>
    </xdr:to>
    <xdr:sp>
      <xdr:nvSpPr>
        <xdr:cNvPr id="20" name="Forme 14"/>
        <xdr:cNvSpPr/>
      </xdr:nvSpPr>
      <xdr:spPr>
        <a:xfrm>
          <a:off x="2768400" y="8099640"/>
          <a:ext cx="356040" cy="172440"/>
        </a:xfrm>
        <a:prstGeom prst="rect">
          <a:avLst/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tIns="0" rIns="0" bIns="0" anchor="ctr">
          <a:noAutofit/>
        </a:bodyPr>
        <a:p>
          <a:pPr algn="ctr"/>
          <a:r>
            <a:rPr lang="fr-FR" sz="1200" b="0" u="none" strike="noStrike">
              <a:effectLst/>
              <a:uFillTx/>
              <a:latin typeface="Times New Roman"/>
            </a:rPr>
            <a:t>12</a:t>
          </a:r>
          <a:endParaRPr lang="fr-FR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6</xdr:col>
      <xdr:colOff>184320</xdr:colOff>
      <xdr:row>49</xdr:row>
      <xdr:rowOff>134280</xdr:rowOff>
    </xdr:from>
    <xdr:to>
      <xdr:col>6</xdr:col>
      <xdr:colOff>540360</xdr:colOff>
      <xdr:row>50</xdr:row>
      <xdr:rowOff>144000</xdr:rowOff>
    </xdr:to>
    <xdr:sp>
      <xdr:nvSpPr>
        <xdr:cNvPr id="21" name="Forme 15"/>
        <xdr:cNvSpPr/>
      </xdr:nvSpPr>
      <xdr:spPr>
        <a:xfrm>
          <a:off x="4532040" y="8099640"/>
          <a:ext cx="356040" cy="172440"/>
        </a:xfrm>
        <a:prstGeom prst="rect">
          <a:avLst/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tIns="0" rIns="0" bIns="0" anchor="ctr">
          <a:noAutofit/>
        </a:bodyPr>
        <a:p>
          <a:pPr algn="ctr"/>
          <a:r>
            <a:rPr lang="fr-FR" sz="1200" b="0" u="none" strike="noStrike">
              <a:effectLst/>
              <a:uFillTx/>
              <a:latin typeface="Times New Roman"/>
            </a:rPr>
            <a:t>13</a:t>
          </a:r>
          <a:endParaRPr lang="fr-FR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10</xdr:col>
      <xdr:colOff>273960</xdr:colOff>
      <xdr:row>78</xdr:row>
      <xdr:rowOff>0</xdr:rowOff>
    </xdr:from>
    <xdr:to>
      <xdr:col>10</xdr:col>
      <xdr:colOff>630000</xdr:colOff>
      <xdr:row>79</xdr:row>
      <xdr:rowOff>9720</xdr:rowOff>
    </xdr:to>
    <xdr:sp>
      <xdr:nvSpPr>
        <xdr:cNvPr id="22" name="Forme 16"/>
        <xdr:cNvSpPr/>
      </xdr:nvSpPr>
      <xdr:spPr>
        <a:xfrm>
          <a:off x="7872840" y="12679560"/>
          <a:ext cx="356040" cy="172440"/>
        </a:xfrm>
        <a:prstGeom prst="rect">
          <a:avLst/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tIns="0" rIns="0" bIns="0" anchor="ctr">
          <a:noAutofit/>
        </a:bodyPr>
        <a:p>
          <a:pPr algn="ctr"/>
          <a:r>
            <a:rPr lang="fr-FR" sz="1200" b="0" u="none" strike="noStrike">
              <a:effectLst/>
              <a:uFillTx/>
              <a:latin typeface="Times New Roman"/>
            </a:rPr>
            <a:t>14</a:t>
          </a:r>
          <a:endParaRPr lang="fr-FR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16</xdr:col>
      <xdr:colOff>672840</xdr:colOff>
      <xdr:row>48</xdr:row>
      <xdr:rowOff>86040</xdr:rowOff>
    </xdr:from>
    <xdr:to>
      <xdr:col>16</xdr:col>
      <xdr:colOff>1028880</xdr:colOff>
      <xdr:row>49</xdr:row>
      <xdr:rowOff>96120</xdr:rowOff>
    </xdr:to>
    <xdr:sp>
      <xdr:nvSpPr>
        <xdr:cNvPr id="23" name="Forme 17"/>
        <xdr:cNvSpPr/>
      </xdr:nvSpPr>
      <xdr:spPr>
        <a:xfrm>
          <a:off x="13317120" y="7889040"/>
          <a:ext cx="356040" cy="172440"/>
        </a:xfrm>
        <a:prstGeom prst="rect">
          <a:avLst/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tIns="0" rIns="0" bIns="0" anchor="ctr">
          <a:noAutofit/>
        </a:bodyPr>
        <a:p>
          <a:pPr algn="ctr"/>
          <a:r>
            <a:rPr lang="fr-FR" sz="1200" b="0" u="none" strike="noStrike">
              <a:effectLst/>
              <a:uFillTx/>
              <a:latin typeface="Times New Roman"/>
            </a:rPr>
            <a:t>14</a:t>
          </a:r>
          <a:endParaRPr lang="fr-FR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15</xdr:col>
      <xdr:colOff>586800</xdr:colOff>
      <xdr:row>69</xdr:row>
      <xdr:rowOff>115560</xdr:rowOff>
    </xdr:from>
    <xdr:to>
      <xdr:col>16</xdr:col>
      <xdr:colOff>48960</xdr:colOff>
      <xdr:row>70</xdr:row>
      <xdr:rowOff>125280</xdr:rowOff>
    </xdr:to>
    <xdr:sp>
      <xdr:nvSpPr>
        <xdr:cNvPr id="24" name="Forme 19"/>
        <xdr:cNvSpPr/>
      </xdr:nvSpPr>
      <xdr:spPr>
        <a:xfrm>
          <a:off x="12231360" y="11332080"/>
          <a:ext cx="461880" cy="172440"/>
        </a:xfrm>
        <a:prstGeom prst="rect">
          <a:avLst/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tIns="0" rIns="0" bIns="0" anchor="ctr">
          <a:noAutofit/>
        </a:bodyPr>
        <a:p>
          <a:pPr algn="ctr"/>
          <a:r>
            <a:rPr lang="fr-FR" sz="1200" b="0" u="none" strike="noStrike">
              <a:effectLst/>
              <a:uFillTx/>
              <a:latin typeface="Times New Roman"/>
            </a:rPr>
            <a:t>16 -17</a:t>
          </a:r>
          <a:endParaRPr lang="fr-FR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15</xdr:col>
      <xdr:colOff>586800</xdr:colOff>
      <xdr:row>57</xdr:row>
      <xdr:rowOff>86400</xdr:rowOff>
    </xdr:from>
    <xdr:to>
      <xdr:col>16</xdr:col>
      <xdr:colOff>48960</xdr:colOff>
      <xdr:row>58</xdr:row>
      <xdr:rowOff>96480</xdr:rowOff>
    </xdr:to>
    <xdr:sp>
      <xdr:nvSpPr>
        <xdr:cNvPr id="25" name="Forme 18"/>
        <xdr:cNvSpPr/>
      </xdr:nvSpPr>
      <xdr:spPr>
        <a:xfrm>
          <a:off x="12231360" y="9352440"/>
          <a:ext cx="461880" cy="172440"/>
        </a:xfrm>
        <a:prstGeom prst="rect">
          <a:avLst/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tIns="0" rIns="0" bIns="0" anchor="ctr">
          <a:noAutofit/>
        </a:bodyPr>
        <a:p>
          <a:pPr algn="ctr"/>
          <a:r>
            <a:rPr lang="fr-FR" sz="1200" b="0" u="none" strike="noStrike">
              <a:effectLst/>
              <a:uFillTx/>
              <a:latin typeface="Times New Roman"/>
            </a:rPr>
            <a:t>18 -19</a:t>
          </a:r>
          <a:endParaRPr lang="fr-FR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7</xdr:col>
      <xdr:colOff>523440</xdr:colOff>
      <xdr:row>75</xdr:row>
      <xdr:rowOff>38880</xdr:rowOff>
    </xdr:from>
    <xdr:to>
      <xdr:col>8</xdr:col>
      <xdr:colOff>66600</xdr:colOff>
      <xdr:row>76</xdr:row>
      <xdr:rowOff>48960</xdr:rowOff>
    </xdr:to>
    <xdr:sp>
      <xdr:nvSpPr>
        <xdr:cNvPr id="26" name="Forme 20"/>
        <xdr:cNvSpPr/>
      </xdr:nvSpPr>
      <xdr:spPr>
        <a:xfrm>
          <a:off x="5684040" y="12231000"/>
          <a:ext cx="356040" cy="172440"/>
        </a:xfrm>
        <a:prstGeom prst="rect">
          <a:avLst/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tIns="0" rIns="0" bIns="0" anchor="ctr">
          <a:noAutofit/>
        </a:bodyPr>
        <a:p>
          <a:pPr algn="ctr"/>
          <a:r>
            <a:rPr lang="fr-FR" sz="1200" b="0" u="none" strike="noStrike">
              <a:effectLst/>
              <a:uFillTx/>
              <a:latin typeface="Times New Roman"/>
            </a:rPr>
            <a:t>20</a:t>
          </a:r>
          <a:endParaRPr lang="fr-FR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4</xdr:col>
      <xdr:colOff>206640</xdr:colOff>
      <xdr:row>67</xdr:row>
      <xdr:rowOff>86400</xdr:rowOff>
    </xdr:from>
    <xdr:to>
      <xdr:col>4</xdr:col>
      <xdr:colOff>562680</xdr:colOff>
      <xdr:row>68</xdr:row>
      <xdr:rowOff>96120</xdr:rowOff>
    </xdr:to>
    <xdr:sp>
      <xdr:nvSpPr>
        <xdr:cNvPr id="27" name="Forme 21"/>
        <xdr:cNvSpPr/>
      </xdr:nvSpPr>
      <xdr:spPr>
        <a:xfrm>
          <a:off x="2928960" y="10977840"/>
          <a:ext cx="356040" cy="172440"/>
        </a:xfrm>
        <a:prstGeom prst="rect">
          <a:avLst/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tIns="0" rIns="0" bIns="0" anchor="ctr">
          <a:noAutofit/>
        </a:bodyPr>
        <a:p>
          <a:pPr algn="ctr"/>
          <a:r>
            <a:rPr lang="fr-FR" sz="1200" b="0" u="none" strike="noStrike">
              <a:effectLst/>
              <a:uFillTx/>
              <a:latin typeface="Times New Roman"/>
            </a:rPr>
            <a:t>21</a:t>
          </a:r>
          <a:endParaRPr lang="fr-FR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11</xdr:col>
      <xdr:colOff>674280</xdr:colOff>
      <xdr:row>32</xdr:row>
      <xdr:rowOff>84960</xdr:rowOff>
    </xdr:from>
    <xdr:to>
      <xdr:col>14</xdr:col>
      <xdr:colOff>162720</xdr:colOff>
      <xdr:row>44</xdr:row>
      <xdr:rowOff>114120</xdr:rowOff>
    </xdr:to>
    <xdr:pic>
      <xdr:nvPicPr>
        <xdr:cNvPr id="28" name="Image 2"/>
        <xdr:cNvPicPr/>
      </xdr:nvPicPr>
      <xdr:blipFill>
        <a:blip r:embed="rId4"/>
        <a:stretch/>
      </xdr:blipFill>
      <xdr:spPr>
        <a:xfrm>
          <a:off x="9086040" y="5286960"/>
          <a:ext cx="2349360" cy="1979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12</xdr:col>
      <xdr:colOff>752760</xdr:colOff>
      <xdr:row>33</xdr:row>
      <xdr:rowOff>1080</xdr:rowOff>
    </xdr:from>
    <xdr:to>
      <xdr:col>13</xdr:col>
      <xdr:colOff>295920</xdr:colOff>
      <xdr:row>34</xdr:row>
      <xdr:rowOff>10800</xdr:rowOff>
    </xdr:to>
    <xdr:sp>
      <xdr:nvSpPr>
        <xdr:cNvPr id="29" name="Forme 22"/>
        <xdr:cNvSpPr/>
      </xdr:nvSpPr>
      <xdr:spPr>
        <a:xfrm>
          <a:off x="9977400" y="5365440"/>
          <a:ext cx="356040" cy="172440"/>
        </a:xfrm>
        <a:prstGeom prst="rect">
          <a:avLst/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tIns="0" rIns="0" bIns="0" anchor="ctr">
          <a:noAutofit/>
        </a:bodyPr>
        <a:p>
          <a:pPr algn="ctr"/>
          <a:r>
            <a:rPr lang="fr-FR" sz="1200" b="0" u="none" strike="noStrike">
              <a:effectLst/>
              <a:uFillTx/>
              <a:latin typeface="Times New Roman"/>
            </a:rPr>
            <a:t>22</a:t>
          </a:r>
          <a:endParaRPr lang="fr-FR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9</xdr:col>
      <xdr:colOff>205920</xdr:colOff>
      <xdr:row>49</xdr:row>
      <xdr:rowOff>134280</xdr:rowOff>
    </xdr:from>
    <xdr:to>
      <xdr:col>9</xdr:col>
      <xdr:colOff>561960</xdr:colOff>
      <xdr:row>50</xdr:row>
      <xdr:rowOff>144000</xdr:rowOff>
    </xdr:to>
    <xdr:sp>
      <xdr:nvSpPr>
        <xdr:cNvPr id="30" name="Forme 23"/>
        <xdr:cNvSpPr/>
      </xdr:nvSpPr>
      <xdr:spPr>
        <a:xfrm>
          <a:off x="6992280" y="8099640"/>
          <a:ext cx="356040" cy="172440"/>
        </a:xfrm>
        <a:prstGeom prst="rect">
          <a:avLst/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tIns="0" rIns="0" bIns="0" anchor="ctr">
          <a:noAutofit/>
        </a:bodyPr>
        <a:p>
          <a:pPr algn="ctr"/>
          <a:r>
            <a:rPr lang="fr-FR" sz="1200" b="0" u="none" strike="noStrike">
              <a:effectLst/>
              <a:uFillTx/>
              <a:latin typeface="Times New Roman"/>
            </a:rPr>
            <a:t>23</a:t>
          </a:r>
          <a:endParaRPr lang="fr-FR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10</xdr:col>
      <xdr:colOff>780840</xdr:colOff>
      <xdr:row>49</xdr:row>
      <xdr:rowOff>134280</xdr:rowOff>
    </xdr:from>
    <xdr:to>
      <xdr:col>11</xdr:col>
      <xdr:colOff>324000</xdr:colOff>
      <xdr:row>50</xdr:row>
      <xdr:rowOff>144000</xdr:rowOff>
    </xdr:to>
    <xdr:sp>
      <xdr:nvSpPr>
        <xdr:cNvPr id="31" name="Forme 24"/>
        <xdr:cNvSpPr/>
      </xdr:nvSpPr>
      <xdr:spPr>
        <a:xfrm>
          <a:off x="8379720" y="8099640"/>
          <a:ext cx="356040" cy="172440"/>
        </a:xfrm>
        <a:prstGeom prst="rect">
          <a:avLst/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tIns="0" rIns="0" bIns="0" anchor="ctr">
          <a:noAutofit/>
        </a:bodyPr>
        <a:p>
          <a:pPr algn="ctr"/>
          <a:r>
            <a:rPr lang="fr-FR" sz="1200" b="0" u="none" strike="noStrike">
              <a:effectLst/>
              <a:uFillTx/>
              <a:latin typeface="Times New Roman"/>
            </a:rPr>
            <a:t>24</a:t>
          </a:r>
          <a:endParaRPr lang="fr-FR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14</xdr:col>
      <xdr:colOff>370800</xdr:colOff>
      <xdr:row>32</xdr:row>
      <xdr:rowOff>28440</xdr:rowOff>
    </xdr:from>
    <xdr:to>
      <xdr:col>16</xdr:col>
      <xdr:colOff>1408320</xdr:colOff>
      <xdr:row>42</xdr:row>
      <xdr:rowOff>9000</xdr:rowOff>
    </xdr:to>
    <xdr:pic>
      <xdr:nvPicPr>
        <xdr:cNvPr id="32" name="Image 4"/>
        <xdr:cNvPicPr/>
      </xdr:nvPicPr>
      <xdr:blipFill>
        <a:blip r:embed="rId5"/>
        <a:stretch/>
      </xdr:blipFill>
      <xdr:spPr>
        <a:xfrm>
          <a:off x="11643480" y="5230440"/>
          <a:ext cx="2409120" cy="1605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15</xdr:col>
      <xdr:colOff>870840</xdr:colOff>
      <xdr:row>40</xdr:row>
      <xdr:rowOff>28800</xdr:rowOff>
    </xdr:from>
    <xdr:to>
      <xdr:col>16</xdr:col>
      <xdr:colOff>227160</xdr:colOff>
      <xdr:row>41</xdr:row>
      <xdr:rowOff>38520</xdr:rowOff>
    </xdr:to>
    <xdr:sp>
      <xdr:nvSpPr>
        <xdr:cNvPr id="33" name="Forme 25"/>
        <xdr:cNvSpPr/>
      </xdr:nvSpPr>
      <xdr:spPr>
        <a:xfrm>
          <a:off x="12515400" y="6531120"/>
          <a:ext cx="356040" cy="172440"/>
        </a:xfrm>
        <a:prstGeom prst="rect">
          <a:avLst/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tIns="0" rIns="0" bIns="0" anchor="ctr">
          <a:noAutofit/>
        </a:bodyPr>
        <a:p>
          <a:pPr algn="ctr"/>
          <a:r>
            <a:rPr lang="fr-FR" sz="1200" b="0" u="none" strike="noStrike">
              <a:effectLst/>
              <a:uFillTx/>
              <a:latin typeface="Times New Roman"/>
            </a:rPr>
            <a:t>26</a:t>
          </a:r>
          <a:endParaRPr lang="fr-FR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12</xdr:col>
      <xdr:colOff>237960</xdr:colOff>
      <xdr:row>33</xdr:row>
      <xdr:rowOff>20160</xdr:rowOff>
    </xdr:from>
    <xdr:to>
      <xdr:col>12</xdr:col>
      <xdr:colOff>713880</xdr:colOff>
      <xdr:row>33</xdr:row>
      <xdr:rowOff>154080</xdr:rowOff>
    </xdr:to>
    <xdr:sp>
      <xdr:nvSpPr>
        <xdr:cNvPr id="34" name="Forme 26"/>
        <xdr:cNvSpPr/>
      </xdr:nvSpPr>
      <xdr:spPr>
        <a:xfrm>
          <a:off x="9462600" y="5384520"/>
          <a:ext cx="475920" cy="133920"/>
        </a:xfrm>
        <a:prstGeom prst="rect">
          <a:avLst/>
        </a:prstGeom>
        <a:solidFill>
          <a:srgbClr val="FFFFFF"/>
        </a:solidFill>
        <a:ln w="0">
          <a:solidFill>
            <a:srgbClr val="FFFFFF"/>
          </a:solidFill>
        </a:ln>
      </xdr:spPr>
      <xdr:style>
        <a:lnRef idx="0"/>
        <a:fillRef idx="0"/>
        <a:effectRef idx="0"/>
        <a:fontRef idx="minor"/>
      </xdr:style>
      <xdr:txBody>
        <a:bodyPr wrap="none" lIns="0" tIns="0" rIns="0" bIns="0" anchor="ctr">
          <a:noAutofit/>
        </a:bodyPr>
        <a:p>
          <a:pPr algn="ctr"/>
          <a:r>
            <a:rPr lang="fr-FR" sz="1200" b="0" u="none" strike="noStrike">
              <a:effectLst/>
              <a:uFillTx/>
              <a:latin typeface="Times New Roman"/>
            </a:rPr>
            <a:t>Holder</a:t>
          </a:r>
          <a:endParaRPr lang="fr-FR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15</xdr:col>
      <xdr:colOff>110520</xdr:colOff>
      <xdr:row>40</xdr:row>
      <xdr:rowOff>47880</xdr:rowOff>
    </xdr:from>
    <xdr:to>
      <xdr:col>15</xdr:col>
      <xdr:colOff>862920</xdr:colOff>
      <xdr:row>41</xdr:row>
      <xdr:rowOff>19080</xdr:rowOff>
    </xdr:to>
    <xdr:sp>
      <xdr:nvSpPr>
        <xdr:cNvPr id="35" name="Forme 27"/>
        <xdr:cNvSpPr/>
      </xdr:nvSpPr>
      <xdr:spPr>
        <a:xfrm>
          <a:off x="11755080" y="6550200"/>
          <a:ext cx="752400" cy="133920"/>
        </a:xfrm>
        <a:prstGeom prst="rect">
          <a:avLst/>
        </a:prstGeom>
        <a:solidFill>
          <a:srgbClr val="FFFFFF"/>
        </a:solidFill>
        <a:ln w="0">
          <a:solidFill>
            <a:srgbClr val="FFFFFF"/>
          </a:solidFill>
        </a:ln>
      </xdr:spPr>
      <xdr:style>
        <a:lnRef idx="0"/>
        <a:fillRef idx="0"/>
        <a:effectRef idx="0"/>
        <a:fontRef idx="minor"/>
      </xdr:style>
      <xdr:txBody>
        <a:bodyPr wrap="none" lIns="0" tIns="0" rIns="0" bIns="0" anchor="ctr">
          <a:noAutofit/>
        </a:bodyPr>
        <a:p>
          <a:pPr algn="ctr"/>
          <a:r>
            <a:rPr lang="fr-FR" sz="1200" b="0" u="none" strike="noStrike">
              <a:effectLst/>
              <a:uFillTx/>
              <a:latin typeface="Times New Roman"/>
            </a:rPr>
            <a:t>Adaptater</a:t>
          </a:r>
          <a:endParaRPr lang="fr-FR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</xdr:col>
      <xdr:colOff>383400</xdr:colOff>
      <xdr:row>58</xdr:row>
      <xdr:rowOff>19800</xdr:rowOff>
    </xdr:from>
    <xdr:to>
      <xdr:col>2</xdr:col>
      <xdr:colOff>684000</xdr:colOff>
      <xdr:row>59</xdr:row>
      <xdr:rowOff>29520</xdr:rowOff>
    </xdr:to>
    <xdr:sp>
      <xdr:nvSpPr>
        <xdr:cNvPr id="36" name="Forme 28"/>
        <xdr:cNvSpPr/>
      </xdr:nvSpPr>
      <xdr:spPr>
        <a:xfrm>
          <a:off x="667080" y="9448200"/>
          <a:ext cx="1113480" cy="172440"/>
        </a:xfrm>
        <a:prstGeom prst="rect">
          <a:avLst/>
        </a:prstGeom>
        <a:solidFill>
          <a:srgbClr val="FF0000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tIns="0" rIns="0" bIns="0" anchor="ctr">
          <a:noAutofit/>
        </a:bodyPr>
        <a:p>
          <a:pPr algn="ctr"/>
          <a:r>
            <a:rPr lang="fr-FR" sz="1200" b="0" u="none" strike="noStrike">
              <a:effectLst/>
              <a:uFillTx/>
              <a:latin typeface="Times New Roman"/>
            </a:rPr>
            <a:t>Non utilisé</a:t>
          </a:r>
          <a:endParaRPr lang="fr-FR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0</xdr:col>
      <xdr:colOff>0</xdr:colOff>
      <xdr:row>122</xdr:row>
      <xdr:rowOff>48240</xdr:rowOff>
    </xdr:from>
    <xdr:to>
      <xdr:col>16</xdr:col>
      <xdr:colOff>702720</xdr:colOff>
      <xdr:row>144</xdr:row>
      <xdr:rowOff>153360</xdr:rowOff>
    </xdr:to>
    <xdr:pic>
      <xdr:nvPicPr>
        <xdr:cNvPr id="37" name="Image 5"/>
        <xdr:cNvPicPr/>
      </xdr:nvPicPr>
      <xdr:blipFill>
        <a:blip r:embed="rId6"/>
        <a:stretch/>
      </xdr:blipFill>
      <xdr:spPr>
        <a:xfrm>
          <a:off x="0" y="19935720"/>
          <a:ext cx="13347000" cy="3681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12</xdr:col>
      <xdr:colOff>775080</xdr:colOff>
      <xdr:row>2</xdr:row>
      <xdr:rowOff>114840</xdr:rowOff>
    </xdr:from>
    <xdr:to>
      <xdr:col>17</xdr:col>
      <xdr:colOff>201240</xdr:colOff>
      <xdr:row>28</xdr:row>
      <xdr:rowOff>75960</xdr:rowOff>
    </xdr:to>
    <xdr:pic>
      <xdr:nvPicPr>
        <xdr:cNvPr id="38" name="Image 7"/>
        <xdr:cNvPicPr/>
      </xdr:nvPicPr>
      <xdr:blipFill>
        <a:blip r:embed="rId7"/>
        <a:stretch/>
      </xdr:blipFill>
      <xdr:spPr>
        <a:xfrm>
          <a:off x="9999720" y="439920"/>
          <a:ext cx="4767120" cy="41878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192600</xdr:colOff>
      <xdr:row>47</xdr:row>
      <xdr:rowOff>43920</xdr:rowOff>
    </xdr:from>
    <xdr:to>
      <xdr:col>3</xdr:col>
      <xdr:colOff>396000</xdr:colOff>
      <xdr:row>48</xdr:row>
      <xdr:rowOff>53640</xdr:rowOff>
    </xdr:to>
    <xdr:sp>
      <xdr:nvSpPr>
        <xdr:cNvPr id="39" name="Forme 29"/>
        <xdr:cNvSpPr/>
      </xdr:nvSpPr>
      <xdr:spPr>
        <a:xfrm>
          <a:off x="476280" y="7684200"/>
          <a:ext cx="1829160" cy="172440"/>
        </a:xfrm>
        <a:prstGeom prst="rect">
          <a:avLst/>
        </a:prstGeom>
        <a:solidFill>
          <a:srgbClr val="FF0000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tIns="0" rIns="0" bIns="0" anchor="ctr">
          <a:noAutofit/>
        </a:bodyPr>
        <a:p>
          <a:pPr algn="ctr"/>
          <a:r>
            <a:rPr lang="fr-FR" sz="1200" b="0" u="none" strike="noStrike">
              <a:effectLst/>
              <a:uFillTx/>
              <a:latin typeface="Times New Roman"/>
            </a:rPr>
            <a:t>Suivant modèle boussole</a:t>
          </a:r>
          <a:endParaRPr lang="fr-FR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</xdr:col>
      <xdr:colOff>0</xdr:colOff>
      <xdr:row>146</xdr:row>
      <xdr:rowOff>0</xdr:rowOff>
    </xdr:from>
    <xdr:to>
      <xdr:col>6</xdr:col>
      <xdr:colOff>502920</xdr:colOff>
      <xdr:row>165</xdr:row>
      <xdr:rowOff>68040</xdr:rowOff>
    </xdr:to>
    <xdr:pic>
      <xdr:nvPicPr>
        <xdr:cNvPr id="40" name="Image 8"/>
        <xdr:cNvPicPr/>
      </xdr:nvPicPr>
      <xdr:blipFill>
        <a:blip r:embed="rId8"/>
        <a:stretch/>
      </xdr:blipFill>
      <xdr:spPr>
        <a:xfrm>
          <a:off x="283680" y="23789160"/>
          <a:ext cx="4566960" cy="31564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0</xdr:colOff>
      <xdr:row>147</xdr:row>
      <xdr:rowOff>0</xdr:rowOff>
    </xdr:from>
    <xdr:to>
      <xdr:col>20</xdr:col>
      <xdr:colOff>177480</xdr:colOff>
      <xdr:row>169</xdr:row>
      <xdr:rowOff>10800</xdr:rowOff>
    </xdr:to>
    <xdr:pic>
      <xdr:nvPicPr>
        <xdr:cNvPr id="41" name="Image 9"/>
        <xdr:cNvPicPr/>
      </xdr:nvPicPr>
      <xdr:blipFill>
        <a:blip r:embed="rId9"/>
        <a:stretch/>
      </xdr:blipFill>
      <xdr:spPr>
        <a:xfrm>
          <a:off x="5160600" y="23951520"/>
          <a:ext cx="12443760" cy="3587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11</xdr:col>
      <xdr:colOff>682920</xdr:colOff>
      <xdr:row>148</xdr:row>
      <xdr:rowOff>135000</xdr:rowOff>
    </xdr:from>
    <xdr:to>
      <xdr:col>13</xdr:col>
      <xdr:colOff>960840</xdr:colOff>
      <xdr:row>149</xdr:row>
      <xdr:rowOff>145080</xdr:rowOff>
    </xdr:to>
    <xdr:sp>
      <xdr:nvSpPr>
        <xdr:cNvPr id="42" name="Forme 30"/>
        <xdr:cNvSpPr/>
      </xdr:nvSpPr>
      <xdr:spPr>
        <a:xfrm>
          <a:off x="9094680" y="24249240"/>
          <a:ext cx="1903680" cy="172440"/>
        </a:xfrm>
        <a:prstGeom prst="rect">
          <a:avLst/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tIns="0" rIns="0" bIns="0" anchor="ctr">
          <a:noAutofit/>
        </a:bodyPr>
        <a:p>
          <a:pPr algn="ctr"/>
          <a:r>
            <a:rPr lang="fr-FR" sz="1200" b="0" u="none" strike="noStrike">
              <a:effectLst/>
              <a:uFillTx/>
              <a:latin typeface="Times New Roman"/>
            </a:rPr>
            <a:t>Les jointures sont vers l’arrière</a:t>
          </a:r>
          <a:endParaRPr lang="fr-FR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</xdr:col>
      <xdr:colOff>0</xdr:colOff>
      <xdr:row>173</xdr:row>
      <xdr:rowOff>0</xdr:rowOff>
    </xdr:from>
    <xdr:to>
      <xdr:col>8</xdr:col>
      <xdr:colOff>782640</xdr:colOff>
      <xdr:row>199</xdr:row>
      <xdr:rowOff>142560</xdr:rowOff>
    </xdr:to>
    <xdr:pic>
      <xdr:nvPicPr>
        <xdr:cNvPr id="43" name="Image 10"/>
        <xdr:cNvPicPr/>
      </xdr:nvPicPr>
      <xdr:blipFill>
        <a:blip r:embed="rId10"/>
        <a:stretch/>
      </xdr:blipFill>
      <xdr:spPr>
        <a:xfrm>
          <a:off x="283680" y="28178280"/>
          <a:ext cx="6472440" cy="4368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438120</xdr:colOff>
      <xdr:row>29</xdr:row>
      <xdr:rowOff>31680</xdr:rowOff>
    </xdr:from>
    <xdr:to>
      <xdr:col>19</xdr:col>
      <xdr:colOff>610560</xdr:colOff>
      <xdr:row>41</xdr:row>
      <xdr:rowOff>85680</xdr:rowOff>
    </xdr:to>
    <xdr:pic>
      <xdr:nvPicPr>
        <xdr:cNvPr id="44" name="Image 42"/>
        <xdr:cNvPicPr/>
      </xdr:nvPicPr>
      <xdr:blipFill>
        <a:blip r:embed="rId11"/>
        <a:stretch/>
      </xdr:blipFill>
      <xdr:spPr>
        <a:xfrm>
          <a:off x="15003720" y="4745880"/>
          <a:ext cx="2102760" cy="2004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1061640</xdr:colOff>
      <xdr:row>39</xdr:row>
      <xdr:rowOff>151560</xdr:rowOff>
    </xdr:from>
    <xdr:to>
      <xdr:col>18</xdr:col>
      <xdr:colOff>811440</xdr:colOff>
      <xdr:row>41</xdr:row>
      <xdr:rowOff>10440</xdr:rowOff>
    </xdr:to>
    <xdr:sp>
      <xdr:nvSpPr>
        <xdr:cNvPr id="45" name="Forme 31"/>
        <xdr:cNvSpPr/>
      </xdr:nvSpPr>
      <xdr:spPr>
        <a:xfrm>
          <a:off x="15627240" y="6491520"/>
          <a:ext cx="867600" cy="183960"/>
        </a:xfrm>
        <a:prstGeom prst="rect">
          <a:avLst/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tIns="0" rIns="0" bIns="0" anchor="ctr">
          <a:noAutofit/>
        </a:bodyPr>
        <a:p>
          <a:pPr algn="ctr"/>
          <a:r>
            <a:rPr lang="fr-FR" sz="1200" b="0" u="none" strike="noStrike">
              <a:effectLst/>
              <a:uFillTx/>
              <a:latin typeface="Times New Roman"/>
            </a:rPr>
            <a:t>Poulie 15</a:t>
          </a:r>
          <a:endParaRPr lang="fr-FR" sz="12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654480</xdr:colOff>
      <xdr:row>1</xdr:row>
      <xdr:rowOff>85680</xdr:rowOff>
    </xdr:from>
    <xdr:to>
      <xdr:col>19</xdr:col>
      <xdr:colOff>167040</xdr:colOff>
      <xdr:row>28</xdr:row>
      <xdr:rowOff>152280</xdr:rowOff>
    </xdr:to>
    <xdr:pic>
      <xdr:nvPicPr>
        <xdr:cNvPr id="46" name="Image 11"/>
        <xdr:cNvPicPr/>
      </xdr:nvPicPr>
      <xdr:blipFill>
        <a:blip r:embed="rId1"/>
        <a:stretch/>
      </xdr:blipFill>
      <xdr:spPr>
        <a:xfrm>
          <a:off x="8389440" y="248400"/>
          <a:ext cx="4389480" cy="4455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801720</xdr:colOff>
      <xdr:row>4</xdr:row>
      <xdr:rowOff>123120</xdr:rowOff>
    </xdr:from>
    <xdr:to>
      <xdr:col>24</xdr:col>
      <xdr:colOff>74160</xdr:colOff>
      <xdr:row>25</xdr:row>
      <xdr:rowOff>360</xdr:rowOff>
    </xdr:to>
    <xdr:pic>
      <xdr:nvPicPr>
        <xdr:cNvPr id="47" name="Image 12"/>
        <xdr:cNvPicPr/>
      </xdr:nvPicPr>
      <xdr:blipFill>
        <a:blip r:embed="rId2"/>
        <a:stretch/>
      </xdr:blipFill>
      <xdr:spPr>
        <a:xfrm>
          <a:off x="13413600" y="773280"/>
          <a:ext cx="3336120" cy="3291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14</xdr:col>
      <xdr:colOff>79200</xdr:colOff>
      <xdr:row>30</xdr:row>
      <xdr:rowOff>105120</xdr:rowOff>
    </xdr:from>
    <xdr:to>
      <xdr:col>22</xdr:col>
      <xdr:colOff>176040</xdr:colOff>
      <xdr:row>48</xdr:row>
      <xdr:rowOff>114480</xdr:rowOff>
    </xdr:to>
    <xdr:pic>
      <xdr:nvPicPr>
        <xdr:cNvPr id="48" name="Image 13"/>
        <xdr:cNvPicPr/>
      </xdr:nvPicPr>
      <xdr:blipFill>
        <a:blip r:embed="rId3"/>
        <a:stretch/>
      </xdr:blipFill>
      <xdr:spPr>
        <a:xfrm>
          <a:off x="8627040" y="4982040"/>
          <a:ext cx="6599160" cy="2935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16200</xdr:colOff>
      <xdr:row>11</xdr:row>
      <xdr:rowOff>152280</xdr:rowOff>
    </xdr:from>
    <xdr:to>
      <xdr:col>12</xdr:col>
      <xdr:colOff>628920</xdr:colOff>
      <xdr:row>25</xdr:row>
      <xdr:rowOff>142200</xdr:rowOff>
    </xdr:to>
    <xdr:pic>
      <xdr:nvPicPr>
        <xdr:cNvPr id="49" name="Image 20"/>
        <xdr:cNvPicPr/>
      </xdr:nvPicPr>
      <xdr:blipFill>
        <a:blip r:embed="rId4"/>
        <a:stretch/>
      </xdr:blipFill>
      <xdr:spPr>
        <a:xfrm>
          <a:off x="352080" y="1940400"/>
          <a:ext cx="7198920" cy="2265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88920</xdr:colOff>
      <xdr:row>32</xdr:row>
      <xdr:rowOff>47520</xdr:rowOff>
    </xdr:from>
    <xdr:to>
      <xdr:col>13</xdr:col>
      <xdr:colOff>662040</xdr:colOff>
      <xdr:row>34</xdr:row>
      <xdr:rowOff>75960</xdr:rowOff>
    </xdr:to>
    <xdr:pic>
      <xdr:nvPicPr>
        <xdr:cNvPr id="50" name="Image 21"/>
        <xdr:cNvPicPr/>
      </xdr:nvPicPr>
      <xdr:blipFill>
        <a:blip r:embed="rId5"/>
        <a:stretch/>
      </xdr:blipFill>
      <xdr:spPr>
        <a:xfrm>
          <a:off x="88920" y="5249520"/>
          <a:ext cx="8308080" cy="353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14</xdr:col>
      <xdr:colOff>17640</xdr:colOff>
      <xdr:row>32</xdr:row>
      <xdr:rowOff>37800</xdr:rowOff>
    </xdr:to>
    <xdr:pic>
      <xdr:nvPicPr>
        <xdr:cNvPr id="51" name="Image 22"/>
        <xdr:cNvPicPr/>
      </xdr:nvPicPr>
      <xdr:blipFill>
        <a:blip r:embed="rId6"/>
        <a:stretch/>
      </xdr:blipFill>
      <xdr:spPr>
        <a:xfrm>
          <a:off x="0" y="4389120"/>
          <a:ext cx="8565480" cy="850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14</xdr:col>
      <xdr:colOff>217440</xdr:colOff>
      <xdr:row>49</xdr:row>
      <xdr:rowOff>153360</xdr:rowOff>
    </xdr:from>
    <xdr:to>
      <xdr:col>22</xdr:col>
      <xdr:colOff>646920</xdr:colOff>
      <xdr:row>72</xdr:row>
      <xdr:rowOff>9360</xdr:rowOff>
    </xdr:to>
    <xdr:pic>
      <xdr:nvPicPr>
        <xdr:cNvPr id="52" name="Image 24"/>
        <xdr:cNvPicPr/>
      </xdr:nvPicPr>
      <xdr:blipFill>
        <a:blip r:embed="rId7"/>
        <a:stretch/>
      </xdr:blipFill>
      <xdr:spPr>
        <a:xfrm>
          <a:off x="8765280" y="8118720"/>
          <a:ext cx="6931800" cy="3594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13</xdr:col>
      <xdr:colOff>315000</xdr:colOff>
      <xdr:row>75</xdr:row>
      <xdr:rowOff>95040</xdr:rowOff>
    </xdr:to>
    <xdr:pic>
      <xdr:nvPicPr>
        <xdr:cNvPr id="53" name="Image 23"/>
        <xdr:cNvPicPr/>
      </xdr:nvPicPr>
      <xdr:blipFill>
        <a:blip r:embed="rId8"/>
        <a:stretch/>
      </xdr:blipFill>
      <xdr:spPr>
        <a:xfrm>
          <a:off x="335880" y="5852160"/>
          <a:ext cx="7714080" cy="6435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297720</xdr:colOff>
      <xdr:row>75</xdr:row>
      <xdr:rowOff>153000</xdr:rowOff>
    </xdr:from>
    <xdr:to>
      <xdr:col>23</xdr:col>
      <xdr:colOff>674640</xdr:colOff>
      <xdr:row>150</xdr:row>
      <xdr:rowOff>54000</xdr:rowOff>
    </xdr:to>
    <xdr:pic>
      <xdr:nvPicPr>
        <xdr:cNvPr id="54" name="Image 25"/>
        <xdr:cNvPicPr/>
      </xdr:nvPicPr>
      <xdr:blipFill>
        <a:blip r:embed="rId9"/>
        <a:stretch/>
      </xdr:blipFill>
      <xdr:spPr>
        <a:xfrm>
          <a:off x="297720" y="12345120"/>
          <a:ext cx="16239960" cy="12092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634320</xdr:colOff>
      <xdr:row>46</xdr:row>
      <xdr:rowOff>54000</xdr:rowOff>
    </xdr:from>
    <xdr:to>
      <xdr:col>35</xdr:col>
      <xdr:colOff>278280</xdr:colOff>
      <xdr:row>75</xdr:row>
      <xdr:rowOff>130320</xdr:rowOff>
    </xdr:to>
    <xdr:sp>
      <xdr:nvSpPr>
        <xdr:cNvPr id="55" name="Image 27"/>
        <xdr:cNvSpPr txBox="1"/>
      </xdr:nvSpPr>
      <xdr:spPr>
        <a:xfrm>
          <a:off x="16497360" y="7531920"/>
          <a:ext cx="9397440" cy="4790520"/>
        </a:xfrm>
        <a:prstGeom prst="rect">
          <a:avLst/>
        </a:prstGeom>
        <a:blipFill rotWithShape="0">
          <a:blip r:embed="rId10"/>
          <a:stretch/>
        </a:blipFill>
        <a:ln w="0">
          <a:noFill/>
        </a:ln>
      </xdr:spPr>
      <xdr:txBody>
        <a:bodyPr lIns="0" tIns="0" rIns="0" bIns="0" anchor="ctr" anchorCtr="1">
          <a:noAutofit/>
        </a:bodyPr>
        <a:p>
          <a:pPr algn="ctr"/>
          <a:r>
            <a:rPr lang="fr-FR" sz="1200" b="0" u="none" strike="noStrike">
              <a:effectLst/>
              <a:uFillTx/>
              <a:latin typeface="Times New Roman"/>
            </a:rPr>
            <a:t>TX</a:t>
          </a:r>
          <a:endParaRPr lang="fr-FR" sz="1200" b="0" u="none" strike="noStrike">
            <a:effectLst/>
            <a:uFillTx/>
            <a:latin typeface="Times New Roman"/>
          </a:endParaRPr>
        </a:p>
        <a:p>
          <a:pPr algn="ctr"/>
          <a:r>
            <a:rPr lang="fr-FR" sz="1200" b="0" u="none" strike="noStrike">
              <a:effectLst/>
              <a:uFillTx/>
              <a:latin typeface="Times New Roman"/>
            </a:rPr>
            <a:t>RX</a:t>
          </a:r>
          <a:endParaRPr lang="fr-FR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26</xdr:col>
      <xdr:colOff>87480</xdr:colOff>
      <xdr:row>0</xdr:row>
      <xdr:rowOff>151560</xdr:rowOff>
    </xdr:from>
    <xdr:to>
      <xdr:col>33</xdr:col>
      <xdr:colOff>763200</xdr:colOff>
      <xdr:row>46</xdr:row>
      <xdr:rowOff>17280</xdr:rowOff>
    </xdr:to>
    <xdr:pic>
      <xdr:nvPicPr>
        <xdr:cNvPr id="56" name="Image 35"/>
        <xdr:cNvPicPr/>
      </xdr:nvPicPr>
      <xdr:blipFill>
        <a:blip r:embed="rId11"/>
        <a:stretch/>
      </xdr:blipFill>
      <xdr:spPr>
        <a:xfrm>
          <a:off x="18388800" y="151560"/>
          <a:ext cx="6365160" cy="7343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24</xdr:col>
      <xdr:colOff>747360</xdr:colOff>
      <xdr:row>80</xdr:row>
      <xdr:rowOff>129960</xdr:rowOff>
    </xdr:from>
    <xdr:to>
      <xdr:col>31</xdr:col>
      <xdr:colOff>214920</xdr:colOff>
      <xdr:row>126</xdr:row>
      <xdr:rowOff>14760</xdr:rowOff>
    </xdr:to>
    <xdr:pic>
      <xdr:nvPicPr>
        <xdr:cNvPr id="57" name="Image 36"/>
        <xdr:cNvPicPr/>
      </xdr:nvPicPr>
      <xdr:blipFill>
        <a:blip r:embed="rId12"/>
        <a:stretch/>
      </xdr:blipFill>
      <xdr:spPr>
        <a:xfrm>
          <a:off x="17422920" y="13134600"/>
          <a:ext cx="5157360" cy="736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24</xdr:col>
      <xdr:colOff>0</xdr:colOff>
      <xdr:row>128</xdr:row>
      <xdr:rowOff>0</xdr:rowOff>
    </xdr:from>
    <xdr:to>
      <xdr:col>35</xdr:col>
      <xdr:colOff>325080</xdr:colOff>
      <xdr:row>167</xdr:row>
      <xdr:rowOff>18720</xdr:rowOff>
    </xdr:to>
    <xdr:pic>
      <xdr:nvPicPr>
        <xdr:cNvPr id="58" name="Image 38"/>
        <xdr:cNvPicPr/>
      </xdr:nvPicPr>
      <xdr:blipFill>
        <a:blip r:embed="rId13"/>
        <a:stretch/>
      </xdr:blipFill>
      <xdr:spPr>
        <a:xfrm>
          <a:off x="16675560" y="20807640"/>
          <a:ext cx="9266040" cy="63586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32</xdr:row>
      <xdr:rowOff>18720</xdr:rowOff>
    </xdr:from>
    <xdr:to>
      <xdr:col>9</xdr:col>
      <xdr:colOff>455400</xdr:colOff>
      <xdr:row>67</xdr:row>
      <xdr:rowOff>75960</xdr:rowOff>
    </xdr:to>
    <xdr:pic>
      <xdr:nvPicPr>
        <xdr:cNvPr id="59" name="Image 15"/>
        <xdr:cNvPicPr/>
      </xdr:nvPicPr>
      <xdr:blipFill>
        <a:blip r:embed="rId1"/>
        <a:stretch/>
      </xdr:blipFill>
      <xdr:spPr>
        <a:xfrm>
          <a:off x="0" y="5220720"/>
          <a:ext cx="7770600" cy="5746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10</xdr:col>
      <xdr:colOff>574920</xdr:colOff>
      <xdr:row>4</xdr:row>
      <xdr:rowOff>57960</xdr:rowOff>
    </xdr:from>
    <xdr:to>
      <xdr:col>20</xdr:col>
      <xdr:colOff>445680</xdr:colOff>
      <xdr:row>38</xdr:row>
      <xdr:rowOff>153000</xdr:rowOff>
    </xdr:to>
    <xdr:pic>
      <xdr:nvPicPr>
        <xdr:cNvPr id="60" name="Image 16"/>
        <xdr:cNvPicPr/>
      </xdr:nvPicPr>
      <xdr:blipFill>
        <a:blip r:embed="rId2"/>
        <a:stretch/>
      </xdr:blipFill>
      <xdr:spPr>
        <a:xfrm>
          <a:off x="8703000" y="708120"/>
          <a:ext cx="7998840" cy="5622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69480</xdr:colOff>
      <xdr:row>68</xdr:row>
      <xdr:rowOff>38160</xdr:rowOff>
    </xdr:from>
    <xdr:to>
      <xdr:col>9</xdr:col>
      <xdr:colOff>703440</xdr:colOff>
      <xdr:row>104</xdr:row>
      <xdr:rowOff>123840</xdr:rowOff>
    </xdr:to>
    <xdr:pic>
      <xdr:nvPicPr>
        <xdr:cNvPr id="61" name="Image 17"/>
        <xdr:cNvPicPr/>
      </xdr:nvPicPr>
      <xdr:blipFill>
        <a:blip r:embed="rId3"/>
        <a:stretch/>
      </xdr:blipFill>
      <xdr:spPr>
        <a:xfrm>
          <a:off x="69480" y="11092320"/>
          <a:ext cx="7949160" cy="5937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9</xdr:col>
      <xdr:colOff>714240</xdr:colOff>
      <xdr:row>39</xdr:row>
      <xdr:rowOff>9720</xdr:rowOff>
    </xdr:from>
    <xdr:to>
      <xdr:col>20</xdr:col>
      <xdr:colOff>158400</xdr:colOff>
      <xdr:row>72</xdr:row>
      <xdr:rowOff>76320</xdr:rowOff>
    </xdr:to>
    <xdr:pic>
      <xdr:nvPicPr>
        <xdr:cNvPr id="62" name="Image 18"/>
        <xdr:cNvPicPr/>
      </xdr:nvPicPr>
      <xdr:blipFill>
        <a:blip r:embed="rId4"/>
        <a:stretch/>
      </xdr:blipFill>
      <xdr:spPr>
        <a:xfrm>
          <a:off x="8029440" y="6349680"/>
          <a:ext cx="8385120" cy="5430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10</xdr:col>
      <xdr:colOff>316800</xdr:colOff>
      <xdr:row>31</xdr:row>
      <xdr:rowOff>56880</xdr:rowOff>
    </xdr:to>
    <xdr:pic>
      <xdr:nvPicPr>
        <xdr:cNvPr id="63" name="Image 19"/>
        <xdr:cNvPicPr/>
      </xdr:nvPicPr>
      <xdr:blipFill>
        <a:blip r:embed="rId5"/>
        <a:stretch/>
      </xdr:blipFill>
      <xdr:spPr>
        <a:xfrm>
          <a:off x="0" y="650160"/>
          <a:ext cx="8444880" cy="44460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770040</xdr:colOff>
      <xdr:row>12</xdr:row>
      <xdr:rowOff>108000</xdr:rowOff>
    </xdr:from>
    <xdr:to>
      <xdr:col>21</xdr:col>
      <xdr:colOff>621000</xdr:colOff>
      <xdr:row>57</xdr:row>
      <xdr:rowOff>42840</xdr:rowOff>
    </xdr:to>
    <xdr:pic>
      <xdr:nvPicPr>
        <xdr:cNvPr id="64" name="Image 26"/>
        <xdr:cNvPicPr/>
      </xdr:nvPicPr>
      <xdr:blipFill>
        <a:blip r:embed="rId1"/>
        <a:stretch/>
      </xdr:blipFill>
      <xdr:spPr>
        <a:xfrm>
          <a:off x="10523520" y="2058840"/>
          <a:ext cx="7166160" cy="7305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29</xdr:row>
      <xdr:rowOff>32400</xdr:rowOff>
    </xdr:from>
    <xdr:to>
      <xdr:col>9</xdr:col>
      <xdr:colOff>544680</xdr:colOff>
      <xdr:row>50</xdr:row>
      <xdr:rowOff>41400</xdr:rowOff>
    </xdr:to>
    <xdr:pic>
      <xdr:nvPicPr>
        <xdr:cNvPr id="65" name="Image 31"/>
        <xdr:cNvPicPr/>
      </xdr:nvPicPr>
      <xdr:blipFill>
        <a:blip r:embed="rId2"/>
        <a:stretch/>
      </xdr:blipFill>
      <xdr:spPr>
        <a:xfrm>
          <a:off x="0" y="4746600"/>
          <a:ext cx="7859880" cy="34228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11160</xdr:colOff>
      <xdr:row>6</xdr:row>
      <xdr:rowOff>42840</xdr:rowOff>
    </xdr:from>
    <xdr:to>
      <xdr:col>11</xdr:col>
      <xdr:colOff>684720</xdr:colOff>
      <xdr:row>22</xdr:row>
      <xdr:rowOff>4320</xdr:rowOff>
    </xdr:to>
    <xdr:pic>
      <xdr:nvPicPr>
        <xdr:cNvPr id="66" name="Image 32"/>
        <xdr:cNvPicPr/>
      </xdr:nvPicPr>
      <xdr:blipFill>
        <a:blip r:embed="rId3"/>
        <a:stretch/>
      </xdr:blipFill>
      <xdr:spPr>
        <a:xfrm>
          <a:off x="11160" y="1018080"/>
          <a:ext cx="9614520" cy="25624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12</xdr:col>
      <xdr:colOff>692280</xdr:colOff>
      <xdr:row>60</xdr:row>
      <xdr:rowOff>86400</xdr:rowOff>
    </xdr:from>
    <xdr:to>
      <xdr:col>22</xdr:col>
      <xdr:colOff>642240</xdr:colOff>
      <xdr:row>93</xdr:row>
      <xdr:rowOff>143640</xdr:rowOff>
    </xdr:to>
    <xdr:pic>
      <xdr:nvPicPr>
        <xdr:cNvPr id="67" name="Image 33"/>
        <xdr:cNvPicPr/>
      </xdr:nvPicPr>
      <xdr:blipFill>
        <a:blip r:embed="rId4"/>
        <a:stretch/>
      </xdr:blipFill>
      <xdr:spPr>
        <a:xfrm>
          <a:off x="10445760" y="9895320"/>
          <a:ext cx="8078040" cy="5421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14</xdr:col>
      <xdr:colOff>593280</xdr:colOff>
      <xdr:row>6</xdr:row>
      <xdr:rowOff>54360</xdr:rowOff>
    </xdr:from>
    <xdr:to>
      <xdr:col>19</xdr:col>
      <xdr:colOff>27720</xdr:colOff>
      <xdr:row>12</xdr:row>
      <xdr:rowOff>53640</xdr:rowOff>
    </xdr:to>
    <xdr:pic>
      <xdr:nvPicPr>
        <xdr:cNvPr id="68" name="Image 37"/>
        <xdr:cNvPicPr/>
      </xdr:nvPicPr>
      <xdr:blipFill>
        <a:blip r:embed="rId5"/>
        <a:stretch/>
      </xdr:blipFill>
      <xdr:spPr>
        <a:xfrm>
          <a:off x="11972520" y="1029600"/>
          <a:ext cx="3498480" cy="974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8</xdr:col>
      <xdr:colOff>663840</xdr:colOff>
      <xdr:row>38</xdr:row>
      <xdr:rowOff>152640</xdr:rowOff>
    </xdr:to>
    <xdr:pic>
      <xdr:nvPicPr>
        <xdr:cNvPr id="69" name="Image 28"/>
        <xdr:cNvPicPr/>
      </xdr:nvPicPr>
      <xdr:blipFill>
        <a:blip r:embed="rId1"/>
        <a:stretch/>
      </xdr:blipFill>
      <xdr:spPr>
        <a:xfrm>
          <a:off x="0" y="0"/>
          <a:ext cx="7166160" cy="63298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20</xdr:col>
      <xdr:colOff>614160</xdr:colOff>
      <xdr:row>36</xdr:row>
      <xdr:rowOff>47520</xdr:rowOff>
    </xdr:to>
    <xdr:pic>
      <xdr:nvPicPr>
        <xdr:cNvPr id="70" name="Image 29"/>
        <xdr:cNvPicPr/>
      </xdr:nvPicPr>
      <xdr:blipFill>
        <a:blip r:embed="rId2"/>
        <a:stretch/>
      </xdr:blipFill>
      <xdr:spPr>
        <a:xfrm>
          <a:off x="8940960" y="162720"/>
          <a:ext cx="7929360" cy="5736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10</xdr:col>
      <xdr:colOff>267120</xdr:colOff>
      <xdr:row>68</xdr:row>
      <xdr:rowOff>75960</xdr:rowOff>
    </xdr:to>
    <xdr:pic>
      <xdr:nvPicPr>
        <xdr:cNvPr id="71" name="Image 30"/>
        <xdr:cNvPicPr/>
      </xdr:nvPicPr>
      <xdr:blipFill>
        <a:blip r:embed="rId3"/>
        <a:stretch/>
      </xdr:blipFill>
      <xdr:spPr>
        <a:xfrm>
          <a:off x="812880" y="6827400"/>
          <a:ext cx="7582320" cy="430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12</xdr:col>
      <xdr:colOff>0</xdr:colOff>
      <xdr:row>43</xdr:row>
      <xdr:rowOff>0</xdr:rowOff>
    </xdr:from>
    <xdr:to>
      <xdr:col>19</xdr:col>
      <xdr:colOff>138240</xdr:colOff>
      <xdr:row>64</xdr:row>
      <xdr:rowOff>75960</xdr:rowOff>
    </xdr:to>
    <xdr:pic>
      <xdr:nvPicPr>
        <xdr:cNvPr id="72" name="Image 39"/>
        <xdr:cNvPicPr/>
      </xdr:nvPicPr>
      <xdr:blipFill>
        <a:blip r:embed="rId4"/>
        <a:stretch/>
      </xdr:blipFill>
      <xdr:spPr>
        <a:xfrm>
          <a:off x="9753480" y="6990120"/>
          <a:ext cx="5828040" cy="34898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416880</xdr:colOff>
      <xdr:row>10</xdr:row>
      <xdr:rowOff>130680</xdr:rowOff>
    </xdr:from>
    <xdr:to>
      <xdr:col>4</xdr:col>
      <xdr:colOff>2757240</xdr:colOff>
      <xdr:row>17</xdr:row>
      <xdr:rowOff>97560</xdr:rowOff>
    </xdr:to>
    <xdr:pic>
      <xdr:nvPicPr>
        <xdr:cNvPr id="73" name="Image 34"/>
        <xdr:cNvPicPr/>
      </xdr:nvPicPr>
      <xdr:blipFill>
        <a:blip r:embed="rId1"/>
        <a:stretch/>
      </xdr:blipFill>
      <xdr:spPr>
        <a:xfrm>
          <a:off x="416880" y="1756440"/>
          <a:ext cx="5591520" cy="11044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154440</xdr:colOff>
      <xdr:row>3</xdr:row>
      <xdr:rowOff>145080</xdr:rowOff>
    </xdr:from>
    <xdr:to>
      <xdr:col>7</xdr:col>
      <xdr:colOff>56520</xdr:colOff>
      <xdr:row>45</xdr:row>
      <xdr:rowOff>156960</xdr:rowOff>
    </xdr:to>
    <xdr:pic>
      <xdr:nvPicPr>
        <xdr:cNvPr id="74" name="Image 14"/>
        <xdr:cNvPicPr/>
      </xdr:nvPicPr>
      <xdr:blipFill>
        <a:blip r:embed="rId1"/>
        <a:stretch/>
      </xdr:blipFill>
      <xdr:spPr>
        <a:xfrm>
          <a:off x="154440" y="632880"/>
          <a:ext cx="5591520" cy="6839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ww.youtube.com/watch?v=-_auhM7WlDY&amp;t=2187s" TargetMode="External"/><Relationship Id="rId3" Type="http://schemas.openxmlformats.org/officeDocument/2006/relationships/hyperlink" Target="https://wiki.openastrotech.com/" TargetMode="External"/><Relationship Id="rId4" Type="http://schemas.openxmlformats.org/officeDocument/2006/relationships/hyperlink" Target="https://s.click.aliexpress.com/e/_AefrLD" TargetMode="External"/><Relationship Id="rId5" Type="http://schemas.openxmlformats.org/officeDocument/2006/relationships/hyperlink" Target="https://s.click.aliexpress.com/e/_AkxV9W" TargetMode="External"/><Relationship Id="rId6" Type="http://schemas.openxmlformats.org/officeDocument/2006/relationships/hyperlink" Target="https://s.click.aliexpress.com/e/_AtjH6R" TargetMode="External"/><Relationship Id="rId7" Type="http://schemas.openxmlformats.org/officeDocument/2006/relationships/hyperlink" Target="https://s.click.aliexpress.com/e/_9HGluj" TargetMode="External"/><Relationship Id="rId8" Type="http://schemas.openxmlformats.org/officeDocument/2006/relationships/hyperlink" Target="https://s.click.aliexpress.com/e/_9fPOpt" TargetMode="External"/><Relationship Id="rId9" Type="http://schemas.openxmlformats.org/officeDocument/2006/relationships/hyperlink" Target="https://s.click.aliexpress.com/e/_APxEH1" TargetMode="External"/><Relationship Id="rId10" Type="http://schemas.openxmlformats.org/officeDocument/2006/relationships/hyperlink" Target="https://s.click.aliexpress.com/e/_9HfYqF" TargetMode="External"/><Relationship Id="rId11" Type="http://schemas.openxmlformats.org/officeDocument/2006/relationships/hyperlink" Target="https://s.click.aliexpress.com/e/_9HfYqF" TargetMode="External"/><Relationship Id="rId12" Type="http://schemas.openxmlformats.org/officeDocument/2006/relationships/hyperlink" Target="https://s.click.aliexpress.com/e/_AM3KRV" TargetMode="External"/><Relationship Id="rId13" Type="http://schemas.openxmlformats.org/officeDocument/2006/relationships/hyperlink" Target="https://fr.aliexpress.com/item/33029587820.html?aff_fcid=6c7656d8f1c94146807bb1836fb76e4b-1699951958603-01149-_A9hcPV&amp;aff_fsk=_A9hcPV&amp;aff_platform=shareComponent-detail&amp;sk=_A9hcPV&amp;aff_trace_key=6c7656d8f1c94146807bb1836fb76e4b-1699951958603-01149-_A9hcPV&amp;terminal_id=128adc9d506245028c4b5c42260b07d0&amp;afSmartRedirect=y" TargetMode="External"/><Relationship Id="rId14" Type="http://schemas.openxmlformats.org/officeDocument/2006/relationships/hyperlink" Target="https://github.com/janelia-arduino/TMC2209" TargetMode="External"/><Relationship Id="rId15" Type="http://schemas.openxmlformats.org/officeDocument/2006/relationships/hyperlink" Target="https://github.com/bigtreetech/BIGTREETECH-TMC2209-V1.2" TargetMode="External"/><Relationship Id="rId16" Type="http://schemas.openxmlformats.org/officeDocument/2006/relationships/hyperlink" Target="https://fr.aliexpress.com/item/32964178488.html?gatewayAdapt=glo2fra" TargetMode="External"/><Relationship Id="rId17" Type="http://schemas.openxmlformats.org/officeDocument/2006/relationships/hyperlink" Target="https://fr.aliexpress.com/item/1005001780042317.html?spm=a2g0o.cart.0.0.202b378dAeUACD&amp;mp=1&amp;gatewayAdapt=glo2fra" TargetMode="External"/><Relationship Id="rId18" Type="http://schemas.openxmlformats.org/officeDocument/2006/relationships/hyperlink" Target="https://fr.aliexpress.com/item/32895756331.html?spm=a2g0o.productlist.main.1.8bee38d3QvkMmu&amp;algo_pvid=9fd50b18-eb3a-45e1-8591-db80830720d8&amp;aem_p4p_detail=202311140018536656547877288520003329890&amp;algo_exp_id=9fd50b18-eb3a-45e1-8591-db80830720d8-0&amp;pdp_npi=4%40dis%21EUR%213.50%212.8%21%21%213.66%21%21%40211b5a9616999499333541453ece5d%2165836868601%21sea%21FR%214543097887%21&amp;curPageLogUid=Ag9j0wisFbOl&amp;search_p4p_id=202311140018536656547877288520003329890_1" TargetMode="External"/><Relationship Id="rId19" Type="http://schemas.openxmlformats.org/officeDocument/2006/relationships/hyperlink" Target="https://fr.aliexpress.com/item/32837987554.html?gatewayAdapt=glo2fra" TargetMode="External"/><Relationship Id="rId20" Type="http://schemas.openxmlformats.org/officeDocument/2006/relationships/hyperlink" Target="https://de.aliexpress.com/item/4000594896227.html?spm=a2g0o.productlist.main.3.282e43a9fbWk8D&amp;algo_pvid=79cecc0d-2361-4390-a3c7-aefa53196d6c&amp;aem_p4p_detail=202311120222303257189461765760001302610&amp;algo_exp_id=79cecc0d-2361-4390-a3c7-aefa53196d6c-1&amp;pdp_npi=4%40dis%21EUR%215.13%214.06%21%21%215.35%21%21%40211b813f16997845503738513e7799%2110000003714744755%21sea%21FR%214543097887%21&amp;curPageLogUid=b2LSTh6E30wo&amp;search_p4p_id=202311120222303257189461765760001302610_2" TargetMode="External"/><Relationship Id="rId21" Type="http://schemas.openxmlformats.org/officeDocument/2006/relationships/hyperlink" Target="https://fr.aliexpress.com/item/1005001423725674.html?spm=a2g0o.productlist.main.27.124312adVBOZT3&amp;algo_pvid=97ee5706-fc1b-4b16-8cb9-2da14e570303&amp;algo_exp_id=97ee5706-fc1b-4b16-8cb9-2da14e570303-13&amp;pdp_npi=4%40dis%21EUR%214.16%212.7%21%21%214.34%21%21%40211b600e16997788632185298e1236%2112000016057935082%21sea%21FR%214543097887%21&amp;curPageLogUid=iWajDq34SGA2" TargetMode="External"/><Relationship Id="rId22" Type="http://schemas.openxmlformats.org/officeDocument/2006/relationships/hyperlink" Target="https://fr.aliexpress.com/item/32904726126.html?spm=a2g0o.cart.0.0.202b378dAeUACD&amp;mp=1&amp;gatewayAdapt=glo2fra" TargetMode="External"/><Relationship Id="rId23" Type="http://schemas.openxmlformats.org/officeDocument/2006/relationships/hyperlink" Target="https://de.aliexpress.com/item/32346775046.html" TargetMode="External"/><Relationship Id="rId24" Type="http://schemas.openxmlformats.org/officeDocument/2006/relationships/hyperlink" Target="https://fr.aliexpress.com/item/1005001635722164.html?gatewayAdapt=glo2fra" TargetMode="External"/><Relationship Id="rId25" Type="http://schemas.openxmlformats.org/officeDocument/2006/relationships/hyperlink" Target="https://fr.aliexpress.com/item/1005002476509656.html?aff_fcid=b233abb6171f4588ba0c3472da49f5e1-1699779581467-04196-_9x6zB1&amp;tt=CPS_NORMAL&amp;aff_fsk=_9x6zB1&amp;aff_platform=shareComponent-detail&amp;sk=_9x6zB1&amp;aff_trace_key=b233abb6171f4588ba0c3472da49f5e1-1699779581467-04196-_9x6zB1&amp;terminal_id=128adc9d506245028c4b5c42260b07d0&amp;afSmartRedirect=y" TargetMode="External"/><Relationship Id="rId26" Type="http://schemas.openxmlformats.org/officeDocument/2006/relationships/hyperlink" Target="https://fr.aliexpress.com/item/1005005828733628.html?spm=a2g0o.cart.0.0.641d378dsJlTjo&amp;mp=1&amp;gatewayAdapt=glo2fra" TargetMode="External"/><Relationship Id="rId27" Type="http://schemas.openxmlformats.org/officeDocument/2006/relationships/drawing" Target="../drawings/drawing1.xml"/><Relationship Id="rId28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iki.openastrotech.com/Knowledge/Printing" TargetMode="External"/><Relationship Id="rId2" Type="http://schemas.openxmlformats.org/officeDocument/2006/relationships/hyperlink" Target="https://www.youtube.com/playlist?list=PLqFeiHZaZW3zEGaccFkJGUIHXegTQKrZO" TargetMode="External"/><Relationship Id="rId3" Type="http://schemas.openxmlformats.org/officeDocument/2006/relationships/hyperlink" Target="https://astrocamera.net/notebook/Stellarium/index.htm" TargetMode="External"/><Relationship Id="rId4" Type="http://schemas.openxmlformats.org/officeDocument/2006/relationships/hyperlink" Target="https://wiki.openastrotech.com/" TargetMode="External"/><Relationship Id="rId5" Type="http://schemas.openxmlformats.org/officeDocument/2006/relationships/hyperlink" Target="https://www.thingiverse.com/azerty34/designs" TargetMode="External"/><Relationship Id="rId6" Type="http://schemas.openxmlformats.org/officeDocument/2006/relationships/hyperlink" Target="https://www.youtube.com/watch?v=9MNLAIyqGoA&amp;feature=emb_imp_woyt" TargetMode="External"/><Relationship Id="rId7" Type="http://schemas.openxmlformats.org/officeDocument/2006/relationships/hyperlink" Target="https://www.youtube.com/@openastrotech4421" TargetMode="External"/><Relationship Id="rId8" Type="http://schemas.openxmlformats.org/officeDocument/2006/relationships/hyperlink" Target="Pieces%20STL/Pi&#232;ces%20&#224;%20r&#233;alis&#233;es" TargetMode="External"/><Relationship Id="rId9" Type="http://schemas.openxmlformats.org/officeDocument/2006/relationships/hyperlink" Target="https://github.com/OpenAstroTech/OpenAstroTracker-Firmware" TargetMode="External"/><Relationship Id="rId10" Type="http://schemas.openxmlformats.org/officeDocument/2006/relationships/hyperlink" Target="https://github.com/OpenAstroTech/OpenAstroTracker/tree/master/STL" TargetMode="External"/><Relationship Id="rId11" Type="http://schemas.openxmlformats.org/officeDocument/2006/relationships/hyperlink" Target="https://docs.google.com/spreadsheets/d/1aTgntsu-4ORosllMIWCY5KyekX660bD8m7at5K0p5JA/edit" TargetMode="External"/><Relationship Id="rId12" Type="http://schemas.openxmlformats.org/officeDocument/2006/relationships/hyperlink" Target="https://wiki.openastrotech.com/OpenAstroTracker/Kit-Assembly" TargetMode="External"/><Relationship Id="rId13" Type="http://schemas.openxmlformats.org/officeDocument/2006/relationships/hyperlink" Target="https://wiki.openastrotech.com/en/OpenAstroTracker/Assembly" TargetMode="External"/><Relationship Id="rId14" Type="http://schemas.openxmlformats.org/officeDocument/2006/relationships/hyperlink" Target="https://github.com/OpenAstroTech" TargetMode="External"/><Relationship Id="rId15" Type="http://schemas.openxmlformats.org/officeDocument/2006/relationships/hyperlink" Target="https://github.com/OpenAstroTech/OpenAstroTracker/blob/master/STL/40deg/02_angle_40deg_v2_2020base.STL" TargetMode="External"/><Relationship Id="rId16" Type="http://schemas.openxmlformats.org/officeDocument/2006/relationships/hyperlink" Target="https://github.com/OpenAstroTech/OpenAstroTracker/blob/master/STL/All%20latitudes/03_polemount_6801_v3_TI.STL" TargetMode="External"/><Relationship Id="rId17" Type="http://schemas.openxmlformats.org/officeDocument/2006/relationships/hyperlink" Target="https://github.com/OpenAstroTech/OpenAstroTracker/blob/master/STL/40deg/04_rollmount%20left_40&#176;_v6_2020base_TI.STL" TargetMode="External"/><Relationship Id="rId18" Type="http://schemas.openxmlformats.org/officeDocument/2006/relationships/hyperlink" Target="https://github.com/OpenAstroTech/OpenAstroTracker/blob/master/STL/40deg/04_rollmount%20right_40&#176;_v6_2020base_TI.STL" TargetMode="External"/><Relationship Id="rId19" Type="http://schemas.openxmlformats.org/officeDocument/2006/relationships/hyperlink" Target="https://github.com/OpenAstroTech/OpenAstroTracker/blob/master/STL/All%20latitudes/05_pole_v5_TI.STL" TargetMode="External"/><Relationship Id="rId20" Type="http://schemas.openxmlformats.org/officeDocument/2006/relationships/hyperlink" Target="https://github.com/OpenAstroTech/OpenAstroTracker/blob/master/STL/All%20latitudes/05.1_pole_v4_TI.STL" TargetMode="External"/><Relationship Id="rId21" Type="http://schemas.openxmlformats.org/officeDocument/2006/relationships/hyperlink" Target="https://github.com/OpenAstroTech/OpenAstroTracker/blob/master/STL/All%20latitudes/05.2_stabilizer.STL" TargetMode="External"/><Relationship Id="rId22" Type="http://schemas.openxmlformats.org/officeDocument/2006/relationships/hyperlink" Target="https://github.com/OpenAstroTech/OpenAstroTracker/blob/master/STL/All%20latitudes/06a_splitring_part1_v4_TI.STL" TargetMode="External"/><Relationship Id="rId23" Type="http://schemas.openxmlformats.org/officeDocument/2006/relationships/hyperlink" Target="https://github.com/OpenAstroTech/OpenAstroTracker/blob/master/STL/All%20latitudes/06b_splitring_part2_v4_TI.STL" TargetMode="External"/><Relationship Id="rId24" Type="http://schemas.openxmlformats.org/officeDocument/2006/relationships/hyperlink" Target="https://github.com/OpenAstroTech/OpenAstroTracker/blob/master/STL/All%20latitudes/06c_splitring_part3_v4_TI.STL" TargetMode="External"/><Relationship Id="rId25" Type="http://schemas.openxmlformats.org/officeDocument/2006/relationships/hyperlink" Target="https://github.com/OpenAstroTech/OpenAstroTracker/blob/master/STL/All%20latitudes/11_DEC_motor_mount_v9_NEMA_TI.STL" TargetMode="External"/><Relationship Id="rId26" Type="http://schemas.openxmlformats.org/officeDocument/2006/relationships/hyperlink" Target="https://github.com/OpenAstroTech/OpenAstroTracker/blob/master/STL/2020%20Base/M14_mount_left_2020base.STL" TargetMode="External"/><Relationship Id="rId27" Type="http://schemas.openxmlformats.org/officeDocument/2006/relationships/hyperlink" Target="https://github.com/OpenAstroTech/OpenAstroTracker/blob/master/STL/2020%20Base/M14_mount_right_2020base.STL" TargetMode="External"/><Relationship Id="rId28" Type="http://schemas.openxmlformats.org/officeDocument/2006/relationships/hyperlink" Target="https://github.com/OpenAstroTech/OpenAstroTracker/blob/master/STL/2020%20Base/M14_mount_rear_2020base_v2.STL" TargetMode="External"/><Relationship Id="rId29" Type="http://schemas.openxmlformats.org/officeDocument/2006/relationships/hyperlink" Target="https://github.com/OpenAstroTech/OpenAstroTracker/blob/master/STL/All%20latitudes/14_RAmotor_mount_NEMA_down_v4.STL" TargetMode="External"/><Relationship Id="rId30" Type="http://schemas.openxmlformats.org/officeDocument/2006/relationships/hyperlink" Target="https://github.com/OpenAstroTech/OpenAstroTracker/blob/master/STL/Universal%20mount/u1_Lholder_left_back.STL" TargetMode="External"/><Relationship Id="rId31" Type="http://schemas.openxmlformats.org/officeDocument/2006/relationships/hyperlink" Target="https://github.com/OpenAstroTech/OpenAstroTracker/blob/master/STL/Universal%20mount/u1_Lholder_left_front.STL" TargetMode="External"/><Relationship Id="rId32" Type="http://schemas.openxmlformats.org/officeDocument/2006/relationships/hyperlink" Target="https://github.com/OpenAstroTech/OpenAstroTracker/blob/master/STL/Universal%20mount/u1_Lholder_right_back.STL" TargetMode="External"/><Relationship Id="rId33" Type="http://schemas.openxmlformats.org/officeDocument/2006/relationships/hyperlink" Target="https://github.com/OpenAstroTech/OpenAstroTracker/blob/master/STL/Universal%20mount/u1_Lholder_right_front.STL" TargetMode="External"/><Relationship Id="rId34" Type="http://schemas.openxmlformats.org/officeDocument/2006/relationships/hyperlink" Target="https://github.com/OpenAstroTech/OpenAstroTracker/blob/master/STL/Universal%20mount/u2_bearing_holder_TI.STL" TargetMode="External"/><Relationship Id="rId35" Type="http://schemas.openxmlformats.org/officeDocument/2006/relationships/hyperlink" Target="https://github.com/OpenAstroTech/OpenAstroTracker/blob/master/STL/Universal%20mount/u3_drivedisc_DEC_unimount_v3_TI.STL" TargetMode="External"/><Relationship Id="rId36" Type="http://schemas.openxmlformats.org/officeDocument/2006/relationships/hyperlink" Target="https://github.com/OpenAstroTech/OpenAstroTracker/blob/master/STL/Universal%20mount/u4_holder.STL" TargetMode="External"/><Relationship Id="rId37" Type="http://schemas.openxmlformats.org/officeDocument/2006/relationships/hyperlink" Target="https://github.com/OpenAstroTech/OpenAstroTracker/blob/master/STL/2020%20Base/b1_connector_left.STL" TargetMode="External"/><Relationship Id="rId38" Type="http://schemas.openxmlformats.org/officeDocument/2006/relationships/hyperlink" Target="https://github.com/OpenAstroTech/OpenAstroTracker/blob/master/STL/2020%20Base/b1_connector_right.STL" TargetMode="External"/><Relationship Id="rId39" Type="http://schemas.openxmlformats.org/officeDocument/2006/relationships/hyperlink" Target="https://github.com/OpenAstroTech/OpenAstroTracker/blob/master/STL/2020%20Base/b2_level%20holder_31mm.STL" TargetMode="External"/><Relationship Id="rId40" Type="http://schemas.openxmlformats.org/officeDocument/2006/relationships/hyperlink" Target="https://github.com/OpenAstroTech/OpenAstroTracker/blob/master/STL/2020%20Base/b3_2020%20adapter.STL" TargetMode="External"/><Relationship Id="rId4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youtube.com/playlist?list=PLqFeiHZaZW3zEGaccFkJGUIHXegTQKrZO" TargetMode="External"/><Relationship Id="rId2" Type="http://schemas.openxmlformats.org/officeDocument/2006/relationships/hyperlink" Target="file:///D:/T&#233;l&#233;chargement-D/OpenAstroTracker-Firmware-1.11.5/boards/RAMPS" TargetMode="External"/><Relationship Id="rId3" Type="http://schemas.openxmlformats.org/officeDocument/2006/relationships/hyperlink" Target="https://reprap.org/wiki/Arduino_Mega_Pololu_Shield" TargetMode="External"/><Relationship Id="rId4" Type="http://schemas.openxmlformats.org/officeDocument/2006/relationships/hyperlink" Target="https://reprap.org/wiki/RAMPS_1.4" TargetMode="External"/><Relationship Id="rId5" Type="http://schemas.openxmlformats.org/officeDocument/2006/relationships/hyperlink" Target="https://www.klipper3d.org/fr/TMC_Drivers.html" TargetMode="External"/><Relationship Id="rId6" Type="http://schemas.openxmlformats.org/officeDocument/2006/relationships/hyperlink" Target="https://bigtreetech.github.io/docs/TMC2209.html" TargetMode="External"/><Relationship Id="rId7" Type="http://schemas.openxmlformats.org/officeDocument/2006/relationships/hyperlink" Target="https://bigtreetech.github.io/docs/TMC2208.html" TargetMode="External"/><Relationship Id="rId8" Type="http://schemas.openxmlformats.org/officeDocument/2006/relationships/hyperlink" Target="https://howtomechatronics.com/tutorials/arduino/stepper-motors-and-arduino-the-ultimate-guide/" TargetMode="External"/><Relationship Id="rId9" Type="http://schemas.openxmlformats.org/officeDocument/2006/relationships/hyperlink" Target="https://wiki.openastrotech.com/en/Knowledge/UART_RMS_Calculation" TargetMode="External"/><Relationship Id="rId10" Type="http://schemas.openxmlformats.org/officeDocument/2006/relationships/hyperlink" Target="https://www.redohm.fr/download/arduino-et-moteurs-pas-a-pas-decouverte-de-la-bibliotheque-accelstepper/" TargetMode="External"/><Relationship Id="rId11" Type="http://schemas.openxmlformats.org/officeDocument/2006/relationships/hyperlink" Target="https://www.youtube.com/watch?v=7e4UVCskFlU&amp;t=964s" TargetMode="External"/><Relationship Id="rId12" Type="http://schemas.openxmlformats.org/officeDocument/2006/relationships/hyperlink" Target="https://www.airspayce.com/mikem/arduino/AccelStepper/classMultiStepper.html" TargetMode="External"/><Relationship Id="rId13" Type="http://schemas.openxmlformats.org/officeDocument/2006/relationships/hyperlink" Target="https://docs.google.com/spreadsheets/d/141_e7dQ-BAD38dbqaCgRY6IbQ45as81t8JtQSbkUtMM/edit?pli=1" TargetMode="External"/><Relationship Id="rId14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youtu.be/6f3lXMZv9N4?si=leL6a6xTikmArkD9" TargetMode="External"/><Relationship Id="rId2" Type="http://schemas.openxmlformats.org/officeDocument/2006/relationships/hyperlink" Target="https://github.com/OpenAstroTech/" TargetMode="External"/><Relationship Id="rId3" Type="http://schemas.openxmlformats.org/officeDocument/2006/relationships/hyperlink" Target="https://github.com/OpenAstroTech/OpenAstroTracker-Firmware" TargetMode="External"/><Relationship Id="rId4" Type="http://schemas.openxmlformats.org/officeDocument/2006/relationships/hyperlink" Target="https://github.com/OpenAstroTech/OpenAstroTracker-Desktop/releases" TargetMode="External"/><Relationship Id="rId5" Type="http://schemas.openxmlformats.org/officeDocument/2006/relationships/hyperlink" Target="https://wiki.openastrotech.com/Knowledge/Software/OpenAstroTracker/OATControl" TargetMode="External"/><Relationship Id="rId6" Type="http://schemas.openxmlformats.org/officeDocument/2006/relationships/hyperlink" Target="https://config.openastrotech.com/" TargetMode="External"/><Relationship Id="rId7" Type="http://schemas.openxmlformats.org/officeDocument/2006/relationships/hyperlink" Target="https://github.com/OpenAstroTech/OpenAstroTracker-Desktop/releases" TargetMode="External"/><Relationship Id="rId8" Type="http://schemas.openxmlformats.org/officeDocument/2006/relationships/hyperlink" Target="https://github.com/OpenAstroTech/OATFWGUI/releases" TargetMode="External"/><Relationship Id="rId9" Type="http://schemas.openxmlformats.org/officeDocument/2006/relationships/hyperlink" Target="../../../../OATFWGUI_1.0.4-release+84b26a_Windows" TargetMode="External"/><Relationship Id="rId10" Type="http://schemas.openxmlformats.org/officeDocument/2006/relationships/hyperlink" Target="https://wiki.openastrotech.com/Knowledge/Firmware/Firmware" TargetMode="External"/><Relationship Id="rId11" Type="http://schemas.openxmlformats.org/officeDocument/2006/relationships/hyperlink" Target="https://wiki.openastrotech.com/OpenAstroTracker/Calibration" TargetMode="External"/><Relationship Id="rId12" Type="http://schemas.openxmlformats.org/officeDocument/2006/relationships/hyperlink" Target="https://youtu.be/3aXW5ULXquA" TargetMode="External"/><Relationship Id="rId13" Type="http://schemas.openxmlformats.org/officeDocument/2006/relationships/hyperlink" Target="https://ascom-standards.org/" TargetMode="External"/><Relationship Id="rId14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photoscs.wordpress.com/2014/03/21/arduino-stepper-code-joystick/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electropeak.com/learn/interfacing-drv8833-dual-motor-driver-module-with-arduino/" TargetMode="External"/><Relationship Id="rId2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answers.microsoft.com/fr-fr/windows/forum/all/win10-message-derreur-systemwindowsforms/4a64e23a-7472-435a-a767-db4ea72af41d" TargetMode="External"/><Relationship Id="rId2" Type="http://schemas.openxmlformats.org/officeDocument/2006/relationships/hyperlink" Target="../../../WINDOWS/Microsoft.Net/assembly/GAC_MSIL/System.Windows.Forms.resources/v4.0_4.0.0.0_fr_b77a5c561934e089/" TargetMode="External"/><Relationship Id="rId3" Type="http://schemas.openxmlformats.org/officeDocument/2006/relationships/hyperlink" Target="https://www.angusj.com/resourcehacker/" TargetMode="External"/><Relationship Id="rId4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s://wiki.openastrotech.com/OpenAstroGuider/OpenAstroGuider" TargetMode="External"/><Relationship Id="rId2" Type="http://schemas.openxmlformats.org/officeDocument/2006/relationships/hyperlink" Target="https://www.framos.com/wp-content/uploads/media/pdf/c0/cd/ee/FSM-IMX290_-V1A-_Datasheet_v1-1c_Brief.pdf" TargetMode="External"/><Relationship Id="rId3" Type="http://schemas.openxmlformats.org/officeDocument/2006/relationships/hyperlink" Target="https://github.com/OpenAstroTech/OpenAstroGuider" TargetMode="Externa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https://github.com/OpenAstroTech/OpenAstroTracker-Addons/tree/master/AutoPA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false" rightToLeft="false" tabSelected="false" showOutlineSymbols="true" defaultGridColor="true" view="normal" topLeftCell="A1" colorId="64" zoomScale="90" zoomScaleNormal="90" zoomScalePageLayoutView="100" workbookViewId="0">
      <selection pane="topLeft" activeCell="L42" activeCellId="0" sqref="L4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9.62"/>
    <col collapsed="false" customWidth="true" hidden="false" outlineLevel="0" max="2" min="2" style="0" width="24.2"/>
    <col collapsed="false" customWidth="false" hidden="false" outlineLevel="0" max="6" min="5" style="1" width="11.53"/>
    <col collapsed="false" customWidth="true" hidden="false" outlineLevel="0" max="7" min="7" style="0" width="15.71"/>
  </cols>
  <sheetData>
    <row r="1" customFormat="false" ht="12.8" hidden="false" customHeight="false" outlineLevel="0" collapsed="false">
      <c r="A1" s="2" t="s">
        <v>0</v>
      </c>
    </row>
    <row r="3" customFormat="false" ht="12.8" hidden="false" customHeight="false" outlineLevel="0" collapsed="false">
      <c r="A3" s="3" t="s">
        <v>1</v>
      </c>
    </row>
    <row r="6" customFormat="false" ht="12.8" hidden="false" customHeight="false" outlineLevel="0" collapsed="false">
      <c r="A6" s="4" t="s">
        <v>2</v>
      </c>
      <c r="B6" s="4" t="s">
        <v>3</v>
      </c>
      <c r="C6" s="4" t="s">
        <v>4</v>
      </c>
      <c r="D6" s="4" t="s">
        <v>5</v>
      </c>
      <c r="E6" s="5" t="s">
        <v>6</v>
      </c>
      <c r="F6" s="5" t="s">
        <v>7</v>
      </c>
      <c r="G6" s="5" t="s">
        <v>8</v>
      </c>
    </row>
    <row r="7" customFormat="false" ht="12.8" hidden="false" customHeight="false" outlineLevel="0" collapsed="false">
      <c r="A7" s="6" t="s">
        <v>9</v>
      </c>
      <c r="B7" s="7"/>
      <c r="C7" s="8"/>
      <c r="D7" s="8"/>
      <c r="E7" s="9"/>
      <c r="F7" s="9"/>
      <c r="G7" s="7"/>
    </row>
    <row r="8" customFormat="false" ht="12.8" hidden="false" customHeight="false" outlineLevel="0" collapsed="false">
      <c r="A8" s="10" t="s">
        <v>10</v>
      </c>
      <c r="B8" s="10" t="s">
        <v>11</v>
      </c>
      <c r="C8" s="10" t="n">
        <v>60</v>
      </c>
      <c r="D8" s="10"/>
      <c r="E8" s="11"/>
      <c r="F8" s="11" t="n">
        <f aca="false">E8*C8</f>
        <v>0</v>
      </c>
      <c r="G8" s="7"/>
    </row>
    <row r="9" customFormat="false" ht="12.8" hidden="false" customHeight="false" outlineLevel="0" collapsed="false">
      <c r="A9" s="10" t="s">
        <v>10</v>
      </c>
      <c r="B9" s="12" t="s">
        <v>12</v>
      </c>
      <c r="C9" s="10" t="n">
        <v>40</v>
      </c>
      <c r="D9" s="10"/>
      <c r="E9" s="11"/>
      <c r="F9" s="11" t="n">
        <f aca="false">E9*C9</f>
        <v>0</v>
      </c>
      <c r="G9" s="7"/>
    </row>
    <row r="10" customFormat="false" ht="12.8" hidden="false" customHeight="false" outlineLevel="0" collapsed="false">
      <c r="A10" s="10" t="s">
        <v>13</v>
      </c>
      <c r="B10" s="10" t="s">
        <v>14</v>
      </c>
      <c r="C10" s="10" t="n">
        <v>10</v>
      </c>
      <c r="D10" s="10"/>
      <c r="E10" s="11"/>
      <c r="F10" s="11" t="n">
        <f aca="false">E10*C10</f>
        <v>0</v>
      </c>
      <c r="G10" s="7"/>
    </row>
    <row r="11" customFormat="false" ht="12.8" hidden="false" customHeight="false" outlineLevel="0" collapsed="false">
      <c r="A11" s="10" t="s">
        <v>13</v>
      </c>
      <c r="B11" s="10" t="s">
        <v>12</v>
      </c>
      <c r="C11" s="10" t="n">
        <v>4</v>
      </c>
      <c r="D11" s="10"/>
      <c r="E11" s="11"/>
      <c r="F11" s="11" t="n">
        <f aca="false">E11*C11</f>
        <v>0</v>
      </c>
      <c r="G11" s="7"/>
    </row>
    <row r="12" customFormat="false" ht="12.8" hidden="false" customHeight="false" outlineLevel="0" collapsed="false">
      <c r="A12" s="12" t="s">
        <v>15</v>
      </c>
      <c r="B12" s="10" t="s">
        <v>16</v>
      </c>
      <c r="C12" s="10" t="n">
        <v>1</v>
      </c>
      <c r="D12" s="13" t="s">
        <v>17</v>
      </c>
      <c r="E12" s="11" t="n">
        <v>4.4</v>
      </c>
      <c r="F12" s="11" t="n">
        <f aca="false">E12*C12</f>
        <v>4.4</v>
      </c>
      <c r="G12" s="7"/>
    </row>
    <row r="13" customFormat="false" ht="12.8" hidden="false" customHeight="false" outlineLevel="0" collapsed="false">
      <c r="A13" s="12" t="s">
        <v>18</v>
      </c>
      <c r="B13" s="12" t="s">
        <v>19</v>
      </c>
      <c r="C13" s="13" t="n">
        <v>1</v>
      </c>
      <c r="D13" s="13" t="s">
        <v>17</v>
      </c>
      <c r="E13" s="11" t="n">
        <v>7.04</v>
      </c>
      <c r="F13" s="11" t="n">
        <f aca="false">E13*C13</f>
        <v>7.04</v>
      </c>
      <c r="G13" s="7"/>
    </row>
    <row r="14" customFormat="false" ht="12.8" hidden="false" customHeight="false" outlineLevel="0" collapsed="false">
      <c r="A14" s="12" t="s">
        <v>20</v>
      </c>
      <c r="B14" s="10" t="s">
        <v>21</v>
      </c>
      <c r="C14" s="13" t="n">
        <v>4</v>
      </c>
      <c r="D14" s="13" t="s">
        <v>17</v>
      </c>
      <c r="E14" s="11" t="n">
        <v>1.24</v>
      </c>
      <c r="F14" s="11" t="n">
        <f aca="false">E14*C14</f>
        <v>4.96</v>
      </c>
      <c r="G14" s="7"/>
    </row>
    <row r="15" customFormat="false" ht="12.8" hidden="false" customHeight="false" outlineLevel="0" collapsed="false">
      <c r="A15" s="12" t="s">
        <v>20</v>
      </c>
      <c r="B15" s="10" t="s">
        <v>22</v>
      </c>
      <c r="C15" s="13" t="n">
        <v>1</v>
      </c>
      <c r="D15" s="13" t="s">
        <v>17</v>
      </c>
      <c r="E15" s="11" t="n">
        <v>1.2</v>
      </c>
      <c r="F15" s="11" t="n">
        <f aca="false">E15*C15</f>
        <v>1.2</v>
      </c>
      <c r="G15" s="7"/>
    </row>
    <row r="16" customFormat="false" ht="12.8" hidden="false" customHeight="false" outlineLevel="0" collapsed="false">
      <c r="A16" s="10" t="s">
        <v>23</v>
      </c>
      <c r="B16" s="12" t="s">
        <v>24</v>
      </c>
      <c r="C16" s="13" t="n">
        <v>1</v>
      </c>
      <c r="D16" s="13" t="s">
        <v>17</v>
      </c>
      <c r="E16" s="11" t="n">
        <v>6.06</v>
      </c>
      <c r="F16" s="11" t="n">
        <f aca="false">E16*C16</f>
        <v>6.06</v>
      </c>
      <c r="G16" s="7"/>
    </row>
    <row r="17" customFormat="false" ht="12.8" hidden="false" customHeight="false" outlineLevel="0" collapsed="false">
      <c r="A17" s="10" t="s">
        <v>25</v>
      </c>
      <c r="B17" s="12" t="s">
        <v>26</v>
      </c>
      <c r="C17" s="13" t="n">
        <v>2</v>
      </c>
      <c r="D17" s="13" t="s">
        <v>17</v>
      </c>
      <c r="E17" s="11" t="n">
        <f aca="false">3.95/2</f>
        <v>1.975</v>
      </c>
      <c r="F17" s="11" t="n">
        <f aca="false">E17*C17</f>
        <v>3.95</v>
      </c>
      <c r="G17" s="7"/>
    </row>
    <row r="18" customFormat="false" ht="12.8" hidden="false" customHeight="false" outlineLevel="0" collapsed="false">
      <c r="A18" s="12" t="s">
        <v>27</v>
      </c>
      <c r="B18" s="12" t="s">
        <v>28</v>
      </c>
      <c r="C18" s="13" t="n">
        <v>3</v>
      </c>
      <c r="D18" s="13" t="s">
        <v>17</v>
      </c>
      <c r="E18" s="11" t="n">
        <v>5.45</v>
      </c>
      <c r="F18" s="11" t="n">
        <f aca="false">E18*C18</f>
        <v>16.35</v>
      </c>
      <c r="G18" s="7"/>
    </row>
    <row r="19" customFormat="false" ht="12.8" hidden="false" customHeight="false" outlineLevel="0" collapsed="false">
      <c r="A19" s="12" t="s">
        <v>27</v>
      </c>
      <c r="B19" s="12" t="s">
        <v>29</v>
      </c>
      <c r="C19" s="13" t="n">
        <v>1</v>
      </c>
      <c r="D19" s="13" t="s">
        <v>17</v>
      </c>
      <c r="E19" s="11" t="n">
        <v>4.11</v>
      </c>
      <c r="F19" s="11" t="n">
        <f aca="false">E19*C19</f>
        <v>4.11</v>
      </c>
      <c r="G19" s="7"/>
    </row>
    <row r="20" customFormat="false" ht="12.8" hidden="false" customHeight="false" outlineLevel="0" collapsed="false">
      <c r="A20" s="12" t="s">
        <v>30</v>
      </c>
      <c r="B20" s="10" t="s">
        <v>31</v>
      </c>
      <c r="C20" s="13" t="n">
        <v>1</v>
      </c>
      <c r="D20" s="13" t="s">
        <v>17</v>
      </c>
      <c r="E20" s="11" t="n">
        <v>16.65</v>
      </c>
      <c r="F20" s="11" t="n">
        <f aca="false">E20*C20</f>
        <v>16.65</v>
      </c>
      <c r="G20" s="7"/>
    </row>
    <row r="21" customFormat="false" ht="12.8" hidden="false" customHeight="false" outlineLevel="0" collapsed="false">
      <c r="A21" s="13"/>
      <c r="B21" s="13"/>
      <c r="C21" s="13"/>
      <c r="D21" s="13"/>
      <c r="E21" s="14" t="s">
        <v>32</v>
      </c>
      <c r="F21" s="15" t="n">
        <f aca="false">SUM(F12:F20)</f>
        <v>64.72</v>
      </c>
      <c r="G21" s="7"/>
    </row>
    <row r="22" customFormat="false" ht="12.8" hidden="false" customHeight="false" outlineLevel="0" collapsed="false">
      <c r="A22" s="6" t="s">
        <v>33</v>
      </c>
      <c r="B22" s="13"/>
      <c r="C22" s="13"/>
      <c r="D22" s="7"/>
      <c r="E22" s="11"/>
      <c r="F22" s="11" t="n">
        <f aca="false">E22*C22</f>
        <v>0</v>
      </c>
      <c r="G22" s="7"/>
    </row>
    <row r="23" customFormat="false" ht="12.8" hidden="false" customHeight="false" outlineLevel="0" collapsed="false">
      <c r="A23" s="10" t="s">
        <v>34</v>
      </c>
      <c r="B23" s="12" t="s">
        <v>35</v>
      </c>
      <c r="C23" s="13" t="n">
        <v>2</v>
      </c>
      <c r="D23" s="13" t="s">
        <v>17</v>
      </c>
      <c r="E23" s="11" t="n">
        <f aca="false">8.61/2</f>
        <v>4.305</v>
      </c>
      <c r="F23" s="11" t="n">
        <f aca="false">E23*C23</f>
        <v>8.61</v>
      </c>
      <c r="G23" s="16" t="s">
        <v>36</v>
      </c>
      <c r="H23" s="2" t="s">
        <v>37</v>
      </c>
    </row>
    <row r="24" customFormat="false" ht="12.8" hidden="false" customHeight="false" outlineLevel="0" collapsed="false">
      <c r="A24" s="10" t="s">
        <v>38</v>
      </c>
      <c r="B24" s="10" t="s">
        <v>39</v>
      </c>
      <c r="C24" s="13" t="n">
        <v>1</v>
      </c>
      <c r="D24" s="13" t="s">
        <v>17</v>
      </c>
      <c r="E24" s="11" t="n">
        <v>3.56</v>
      </c>
      <c r="F24" s="11" t="n">
        <f aca="false">E24*C24</f>
        <v>3.56</v>
      </c>
      <c r="G24" s="7"/>
    </row>
    <row r="25" customFormat="false" ht="12.65" hidden="false" customHeight="true" outlineLevel="0" collapsed="false">
      <c r="A25" s="10" t="s">
        <v>40</v>
      </c>
      <c r="B25" s="17" t="s">
        <v>41</v>
      </c>
      <c r="C25" s="13" t="n">
        <v>2</v>
      </c>
      <c r="D25" s="2" t="s">
        <v>17</v>
      </c>
      <c r="E25" s="11" t="n">
        <v>8</v>
      </c>
      <c r="F25" s="11" t="n">
        <f aca="false">E25*C25</f>
        <v>16</v>
      </c>
      <c r="G25" s="7"/>
    </row>
    <row r="26" customFormat="false" ht="12.65" hidden="false" customHeight="true" outlineLevel="0" collapsed="false">
      <c r="A26" s="10" t="s">
        <v>40</v>
      </c>
      <c r="B26" s="17" t="s">
        <v>42</v>
      </c>
      <c r="C26" s="13" t="n">
        <v>0</v>
      </c>
      <c r="D26" s="2" t="s">
        <v>43</v>
      </c>
      <c r="E26" s="11" t="n">
        <v>2.8</v>
      </c>
      <c r="F26" s="11" t="n">
        <f aca="false">E26*C26</f>
        <v>0</v>
      </c>
      <c r="G26" s="7" t="s">
        <v>44</v>
      </c>
    </row>
    <row r="27" customFormat="false" ht="13.4" hidden="false" customHeight="false" outlineLevel="0" collapsed="false">
      <c r="A27" s="7" t="s">
        <v>45</v>
      </c>
      <c r="B27" s="7" t="s">
        <v>46</v>
      </c>
      <c r="C27" s="7" t="n">
        <v>0</v>
      </c>
      <c r="D27" s="16" t="s">
        <v>17</v>
      </c>
      <c r="E27" s="11" t="n">
        <v>11.04</v>
      </c>
      <c r="F27" s="11" t="n">
        <f aca="false">E27*C27</f>
        <v>0</v>
      </c>
      <c r="G27" s="7"/>
    </row>
    <row r="28" customFormat="false" ht="12.8" hidden="false" customHeight="false" outlineLevel="0" collapsed="false">
      <c r="A28" s="18" t="s">
        <v>47</v>
      </c>
      <c r="B28" s="18" t="s">
        <v>48</v>
      </c>
      <c r="C28" s="18" t="n">
        <v>0</v>
      </c>
      <c r="D28" s="19" t="s">
        <v>17</v>
      </c>
      <c r="E28" s="11" t="n">
        <v>10.08</v>
      </c>
      <c r="F28" s="11" t="n">
        <f aca="false">E28*C28</f>
        <v>0</v>
      </c>
      <c r="G28" s="7"/>
    </row>
    <row r="29" customFormat="false" ht="12.8" hidden="false" customHeight="false" outlineLevel="0" collapsed="false">
      <c r="A29" s="18" t="s">
        <v>49</v>
      </c>
      <c r="B29" s="20" t="s">
        <v>50</v>
      </c>
      <c r="C29" s="18" t="n">
        <v>0</v>
      </c>
      <c r="D29" s="19" t="s">
        <v>17</v>
      </c>
      <c r="E29" s="11" t="n">
        <v>2.71</v>
      </c>
      <c r="F29" s="11" t="n">
        <f aca="false">E29*C29</f>
        <v>0</v>
      </c>
      <c r="G29" s="7"/>
    </row>
    <row r="30" customFormat="false" ht="12.8" hidden="false" customHeight="false" outlineLevel="0" collapsed="false">
      <c r="A30" s="10" t="s">
        <v>49</v>
      </c>
      <c r="B30" s="17" t="s">
        <v>51</v>
      </c>
      <c r="C30" s="18" t="n">
        <v>1</v>
      </c>
      <c r="D30" s="13" t="s">
        <v>17</v>
      </c>
      <c r="E30" s="11" t="n">
        <v>1.74</v>
      </c>
      <c r="F30" s="11" t="n">
        <f aca="false">E30*C30</f>
        <v>1.74</v>
      </c>
      <c r="G30" s="7"/>
    </row>
    <row r="31" customFormat="false" ht="12.8" hidden="false" customHeight="false" outlineLevel="0" collapsed="false">
      <c r="A31" s="21" t="s">
        <v>52</v>
      </c>
      <c r="B31" s="20" t="s">
        <v>53</v>
      </c>
      <c r="C31" s="21" t="n">
        <v>0</v>
      </c>
      <c r="D31" s="22" t="s">
        <v>17</v>
      </c>
      <c r="E31" s="11" t="n">
        <v>3.09</v>
      </c>
      <c r="F31" s="11" t="n">
        <f aca="false">E31*C31</f>
        <v>0</v>
      </c>
      <c r="G31" s="7"/>
    </row>
    <row r="32" customFormat="false" ht="12.8" hidden="false" customHeight="false" outlineLevel="0" collapsed="false">
      <c r="A32" s="21" t="s">
        <v>54</v>
      </c>
      <c r="B32" s="20" t="s">
        <v>55</v>
      </c>
      <c r="C32" s="21" t="n">
        <v>0</v>
      </c>
      <c r="D32" s="22" t="s">
        <v>17</v>
      </c>
      <c r="E32" s="11" t="n">
        <v>2.59</v>
      </c>
      <c r="F32" s="11" t="n">
        <f aca="false">E32*C32</f>
        <v>0</v>
      </c>
      <c r="G32" s="7"/>
    </row>
    <row r="33" customFormat="false" ht="12.8" hidden="false" customHeight="false" outlineLevel="0" collapsed="false">
      <c r="A33" s="7" t="s">
        <v>56</v>
      </c>
      <c r="B33" s="17" t="s">
        <v>57</v>
      </c>
      <c r="C33" s="7" t="n">
        <v>1</v>
      </c>
      <c r="D33" s="16" t="s">
        <v>17</v>
      </c>
      <c r="E33" s="11" t="n">
        <v>0.17</v>
      </c>
      <c r="F33" s="11" t="n">
        <f aca="false">E33*C33</f>
        <v>0.17</v>
      </c>
      <c r="G33" s="7"/>
    </row>
    <row r="34" customFormat="false" ht="12.8" hidden="false" customHeight="false" outlineLevel="0" collapsed="false">
      <c r="A34" s="7"/>
      <c r="B34" s="7"/>
      <c r="C34" s="7"/>
      <c r="D34" s="7"/>
      <c r="E34" s="14" t="s">
        <v>32</v>
      </c>
      <c r="F34" s="15" t="n">
        <f aca="false">SUM(F23:F33)</f>
        <v>30.08</v>
      </c>
      <c r="G34" s="7"/>
    </row>
    <row r="35" customFormat="false" ht="12.8" hidden="false" customHeight="false" outlineLevel="0" collapsed="false">
      <c r="A35" s="6" t="s">
        <v>58</v>
      </c>
      <c r="B35" s="7"/>
      <c r="C35" s="7"/>
      <c r="D35" s="7"/>
      <c r="E35" s="11"/>
      <c r="F35" s="11"/>
      <c r="G35" s="7"/>
    </row>
    <row r="36" customFormat="false" ht="12.8" hidden="false" customHeight="false" outlineLevel="0" collapsed="false">
      <c r="A36" s="7" t="s">
        <v>59</v>
      </c>
      <c r="B36" s="7" t="s">
        <v>60</v>
      </c>
      <c r="C36" s="7" t="n">
        <v>1</v>
      </c>
      <c r="D36" s="16" t="s">
        <v>17</v>
      </c>
      <c r="E36" s="11" t="n">
        <v>21.37</v>
      </c>
      <c r="F36" s="11" t="n">
        <f aca="false">E36*C36</f>
        <v>21.37</v>
      </c>
      <c r="G36" s="7"/>
    </row>
    <row r="37" customFormat="false" ht="12.8" hidden="false" customHeight="false" outlineLevel="0" collapsed="false">
      <c r="A37" s="7" t="s">
        <v>61</v>
      </c>
      <c r="B37" s="7"/>
      <c r="C37" s="7" t="n">
        <v>1</v>
      </c>
      <c r="D37" s="7"/>
      <c r="E37" s="11" t="n">
        <v>22.21</v>
      </c>
      <c r="F37" s="11" t="n">
        <f aca="false">E37*C37</f>
        <v>22.21</v>
      </c>
      <c r="G37" s="7"/>
    </row>
    <row r="38" customFormat="false" ht="12.8" hidden="false" customHeight="false" outlineLevel="0" collapsed="false">
      <c r="A38" s="7"/>
      <c r="B38" s="7"/>
      <c r="C38" s="7"/>
      <c r="D38" s="7"/>
      <c r="E38" s="14" t="s">
        <v>32</v>
      </c>
      <c r="F38" s="15" t="n">
        <f aca="false">SUM(F36:F37)</f>
        <v>43.58</v>
      </c>
      <c r="G38" s="7"/>
    </row>
    <row r="39" customFormat="false" ht="12.8" hidden="false" customHeight="false" outlineLevel="0" collapsed="false">
      <c r="A39" s="7"/>
      <c r="B39" s="7"/>
      <c r="C39" s="7"/>
      <c r="D39" s="7"/>
      <c r="E39" s="23" t="s">
        <v>62</v>
      </c>
      <c r="F39" s="24" t="n">
        <f aca="false">28.46-16</f>
        <v>12.46</v>
      </c>
    </row>
    <row r="40" customFormat="false" ht="12.8" hidden="false" customHeight="false" outlineLevel="0" collapsed="false">
      <c r="E40" s="25" t="s">
        <v>63</v>
      </c>
      <c r="F40" s="25" t="n">
        <f aca="false">F21+F34+F38+F39</f>
        <v>150.84</v>
      </c>
    </row>
    <row r="41" customFormat="false" ht="12.8" hidden="false" customHeight="false" outlineLevel="0" collapsed="false">
      <c r="E41" s="0"/>
      <c r="F41" s="0"/>
    </row>
    <row r="43" customFormat="false" ht="12.8" hidden="false" customHeight="false" outlineLevel="0" collapsed="false">
      <c r="A43" s="0" t="s">
        <v>64</v>
      </c>
    </row>
  </sheetData>
  <hyperlinks>
    <hyperlink ref="A1" r:id="rId2" display="Site web vidéo"/>
    <hyperlink ref="A3" r:id="rId3" display="site OpenAstro Tracker"/>
    <hyperlink ref="D12" r:id="rId4" display="Aliexpress"/>
    <hyperlink ref="D13" r:id="rId5" display="Aliexpress"/>
    <hyperlink ref="D14" r:id="rId6" display="Aliexpress"/>
    <hyperlink ref="D15" r:id="rId7" display="Aliexpress"/>
    <hyperlink ref="D16" r:id="rId8" display="Aliexpress"/>
    <hyperlink ref="D17" r:id="rId9" display="Aliexpress"/>
    <hyperlink ref="D18" r:id="rId10" display="Aliexpress"/>
    <hyperlink ref="D19" r:id="rId11" display="Aliexpress"/>
    <hyperlink ref="D20" r:id="rId12" display="Aliexpress"/>
    <hyperlink ref="D23" r:id="rId13" display="Aliexpress"/>
    <hyperlink ref="G23" r:id="rId14" display="Github TMC2209"/>
    <hyperlink ref="H23" r:id="rId15" display="BIGTREETECH-TMC2209-V1.2"/>
    <hyperlink ref="D24" r:id="rId16" display="Aliexpress"/>
    <hyperlink ref="D25" r:id="rId17" display="Aliexpress"/>
    <hyperlink ref="D26" r:id="rId18" display="Aliexpres"/>
    <hyperlink ref="D27" r:id="rId19" display="Aliexpress"/>
    <hyperlink ref="D28" r:id="rId20" display="Aliexpress"/>
    <hyperlink ref="D29" r:id="rId21" display="Aliexpress"/>
    <hyperlink ref="D30" r:id="rId22" display="Aliexpress"/>
    <hyperlink ref="D31" r:id="rId23" display="Aliexpress"/>
    <hyperlink ref="D32" r:id="rId24" display="Aliexpress"/>
    <hyperlink ref="D33" r:id="rId25" display="Aliexpress"/>
    <hyperlink ref="D36" r:id="rId26" display="Aliexpress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drawing r:id="rId27"/>
  <legacyDrawing r:id="rId28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U138"/>
  <sheetViews>
    <sheetView showFormulas="false" showGridLines="true" showRowColHeaders="true" showZeros="false" rightToLeft="false" tabSelected="true" showOutlineSymbols="true" defaultGridColor="true" view="normal" topLeftCell="A28" colorId="64" zoomScale="90" zoomScaleNormal="90" zoomScalePageLayoutView="100" workbookViewId="0">
      <selection pane="topLeft" activeCell="U39" activeCellId="0" sqref="U3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26" width="4.02"/>
    <col collapsed="false" customWidth="true" hidden="false" outlineLevel="0" max="14" min="14" style="0" width="17.52"/>
    <col collapsed="false" customWidth="true" hidden="false" outlineLevel="0" max="15" min="15" style="27" width="5.28"/>
    <col collapsed="false" customWidth="true" hidden="false" outlineLevel="0" max="16" min="16" style="27" width="14.18"/>
    <col collapsed="false" customWidth="true" hidden="false" outlineLevel="0" max="17" min="17" style="0" width="27.26"/>
    <col collapsed="false" customWidth="true" hidden="false" outlineLevel="0" max="18" min="18" style="28" width="15.85"/>
    <col collapsed="false" customWidth="true" hidden="false" outlineLevel="0" max="20" min="20" style="29" width="13.21"/>
  </cols>
  <sheetData>
    <row r="3" customFormat="false" ht="12.8" hidden="false" customHeight="false" outlineLevel="0" collapsed="false">
      <c r="B3" s="2" t="s">
        <v>65</v>
      </c>
    </row>
    <row r="5" customFormat="false" ht="12.8" hidden="false" customHeight="false" outlineLevel="0" collapsed="false">
      <c r="B5" s="0" t="s">
        <v>66</v>
      </c>
      <c r="C5" s="0" t="s">
        <v>67</v>
      </c>
    </row>
    <row r="6" customFormat="false" ht="12.8" hidden="false" customHeight="false" outlineLevel="0" collapsed="false">
      <c r="B6" s="0" t="n">
        <v>12</v>
      </c>
      <c r="C6" s="0" t="n">
        <v>11.95</v>
      </c>
    </row>
    <row r="7" customFormat="false" ht="12.8" hidden="false" customHeight="false" outlineLevel="0" collapsed="false">
      <c r="B7" s="0" t="n">
        <v>50</v>
      </c>
      <c r="C7" s="0" t="n">
        <v>49.94</v>
      </c>
    </row>
    <row r="8" customFormat="false" ht="12.8" hidden="false" customHeight="false" outlineLevel="0" collapsed="false">
      <c r="B8" s="0" t="n">
        <v>50</v>
      </c>
      <c r="C8" s="0" t="n">
        <v>49.82</v>
      </c>
    </row>
    <row r="38" customFormat="false" ht="12.8" hidden="false" customHeight="false" outlineLevel="0" collapsed="false">
      <c r="B38" s="2" t="s">
        <v>68</v>
      </c>
      <c r="F38" s="2" t="s">
        <v>69</v>
      </c>
    </row>
    <row r="39" customFormat="false" ht="12.8" hidden="false" customHeight="false" outlineLevel="0" collapsed="false">
      <c r="B39" s="2" t="s">
        <v>70</v>
      </c>
      <c r="F39" s="2" t="s">
        <v>71</v>
      </c>
    </row>
    <row r="40" customFormat="false" ht="12.8" hidden="false" customHeight="false" outlineLevel="0" collapsed="false">
      <c r="B40" s="2" t="s">
        <v>72</v>
      </c>
      <c r="F40" s="2" t="s">
        <v>73</v>
      </c>
    </row>
    <row r="41" customFormat="false" ht="12.8" hidden="false" customHeight="false" outlineLevel="0" collapsed="false">
      <c r="B41" s="2" t="s">
        <v>74</v>
      </c>
      <c r="F41" s="2" t="s">
        <v>75</v>
      </c>
    </row>
    <row r="42" customFormat="false" ht="12.8" hidden="false" customHeight="false" outlineLevel="0" collapsed="false">
      <c r="B42" s="2" t="s">
        <v>76</v>
      </c>
    </row>
    <row r="43" customFormat="false" ht="12.8" hidden="false" customHeight="false" outlineLevel="0" collapsed="false">
      <c r="B43" s="2" t="s">
        <v>77</v>
      </c>
    </row>
    <row r="44" customFormat="false" ht="12.8" hidden="false" customHeight="false" outlineLevel="0" collapsed="false">
      <c r="B44" s="2" t="s">
        <v>78</v>
      </c>
    </row>
    <row r="45" customFormat="false" ht="12.8" hidden="false" customHeight="false" outlineLevel="0" collapsed="false">
      <c r="B45" s="2" t="s">
        <v>79</v>
      </c>
    </row>
    <row r="46" customFormat="false" ht="12.8" hidden="false" customHeight="false" outlineLevel="0" collapsed="false">
      <c r="B46" s="2" t="s">
        <v>80</v>
      </c>
    </row>
    <row r="79" s="30" customFormat="true" ht="12.8" hidden="false" customHeight="false" outlineLevel="0" collapsed="false">
      <c r="A79" s="26"/>
      <c r="B79" s="0"/>
      <c r="C79" s="0"/>
      <c r="D79" s="0"/>
      <c r="E79" s="0"/>
      <c r="F79" s="0"/>
      <c r="G79" s="0"/>
      <c r="H79" s="0"/>
      <c r="I79" s="0"/>
      <c r="J79" s="0"/>
      <c r="K79" s="0"/>
      <c r="L79" s="0"/>
      <c r="M79" s="0"/>
      <c r="N79" s="0"/>
      <c r="O79" s="27"/>
      <c r="P79" s="27"/>
      <c r="Q79" s="0"/>
      <c r="R79" s="28"/>
      <c r="S79" s="0"/>
      <c r="T79" s="29"/>
      <c r="U79" s="0"/>
    </row>
    <row r="85" customFormat="false" ht="12.8" hidden="false" customHeight="false" outlineLevel="0" collapsed="false">
      <c r="P85" s="31" t="s">
        <v>81</v>
      </c>
    </row>
    <row r="86" customFormat="false" ht="12.8" hidden="false" customHeight="false" outlineLevel="0" collapsed="false">
      <c r="P86" s="32" t="s">
        <v>82</v>
      </c>
    </row>
    <row r="87" customFormat="false" ht="12.8" hidden="false" customHeight="false" outlineLevel="0" collapsed="false">
      <c r="A87" s="33" t="s">
        <v>83</v>
      </c>
      <c r="B87" s="34" t="s">
        <v>84</v>
      </c>
      <c r="C87" s="34"/>
      <c r="D87" s="34"/>
      <c r="E87" s="34" t="s">
        <v>85</v>
      </c>
      <c r="F87" s="34"/>
      <c r="G87" s="34"/>
      <c r="H87" s="34"/>
      <c r="I87" s="34"/>
      <c r="J87" s="34"/>
      <c r="K87" s="34"/>
      <c r="L87" s="34"/>
      <c r="M87" s="34"/>
      <c r="N87" s="35" t="s">
        <v>86</v>
      </c>
      <c r="O87" s="35" t="s">
        <v>4</v>
      </c>
      <c r="P87" s="35" t="s">
        <v>87</v>
      </c>
      <c r="Q87" s="35" t="s">
        <v>88</v>
      </c>
      <c r="R87" s="36" t="s">
        <v>89</v>
      </c>
      <c r="S87" s="35" t="s">
        <v>90</v>
      </c>
      <c r="T87" s="37" t="s">
        <v>91</v>
      </c>
      <c r="U87" s="30"/>
    </row>
    <row r="88" customFormat="false" ht="12.8" hidden="false" customHeight="false" outlineLevel="0" collapsed="false">
      <c r="A88" s="26" t="n">
        <v>1</v>
      </c>
      <c r="B88" s="0" t="s">
        <v>92</v>
      </c>
      <c r="E88" s="2" t="s">
        <v>93</v>
      </c>
      <c r="N88" s="0" t="s">
        <v>94</v>
      </c>
      <c r="O88" s="38" t="n">
        <v>1</v>
      </c>
      <c r="P88" s="31" t="n">
        <v>6</v>
      </c>
      <c r="Q88" s="0" t="s">
        <v>95</v>
      </c>
      <c r="R88" s="39" t="n">
        <v>0.145833333333333</v>
      </c>
      <c r="S88" s="0" t="s">
        <v>96</v>
      </c>
      <c r="T88" s="27" t="n">
        <v>46</v>
      </c>
    </row>
    <row r="89" customFormat="false" ht="12.8" hidden="false" customHeight="false" outlineLevel="0" collapsed="false">
      <c r="A89" s="26" t="n">
        <v>2</v>
      </c>
      <c r="B89" s="0" t="s">
        <v>97</v>
      </c>
      <c r="E89" s="2" t="s">
        <v>98</v>
      </c>
      <c r="O89" s="38" t="n">
        <v>1</v>
      </c>
      <c r="P89" s="32" t="s">
        <v>99</v>
      </c>
      <c r="Q89" s="0" t="s">
        <v>100</v>
      </c>
      <c r="R89" s="39" t="n">
        <v>0.0798611111111111</v>
      </c>
      <c r="S89" s="0" t="s">
        <v>96</v>
      </c>
      <c r="T89" s="27" t="n">
        <v>11</v>
      </c>
    </row>
    <row r="90" customFormat="false" ht="12.8" hidden="false" customHeight="false" outlineLevel="0" collapsed="false">
      <c r="A90" s="26" t="n">
        <v>3</v>
      </c>
      <c r="B90" s="0" t="s">
        <v>101</v>
      </c>
      <c r="E90" s="2" t="s">
        <v>102</v>
      </c>
      <c r="N90" s="0" t="s">
        <v>94</v>
      </c>
      <c r="O90" s="38" t="n">
        <v>1</v>
      </c>
      <c r="P90" s="31" t="n">
        <v>5.1</v>
      </c>
      <c r="Q90" s="0" t="s">
        <v>103</v>
      </c>
      <c r="R90" s="39" t="n">
        <v>0.280555555555556</v>
      </c>
      <c r="S90" s="0" t="s">
        <v>104</v>
      </c>
      <c r="T90" s="27" t="n">
        <v>70</v>
      </c>
    </row>
    <row r="91" customFormat="false" ht="12.8" hidden="false" customHeight="false" outlineLevel="0" collapsed="false">
      <c r="A91" s="26" t="n">
        <v>4</v>
      </c>
      <c r="B91" s="0" t="s">
        <v>105</v>
      </c>
      <c r="E91" s="2" t="s">
        <v>106</v>
      </c>
      <c r="N91" s="0" t="s">
        <v>94</v>
      </c>
      <c r="O91" s="38" t="n">
        <v>1</v>
      </c>
      <c r="P91" s="31" t="n">
        <v>5.2</v>
      </c>
      <c r="Q91" s="0" t="s">
        <v>103</v>
      </c>
      <c r="R91" s="39" t="n">
        <v>0.28125</v>
      </c>
      <c r="S91" s="0" t="s">
        <v>104</v>
      </c>
      <c r="T91" s="27" t="n">
        <v>70</v>
      </c>
    </row>
    <row r="92" customFormat="false" ht="12.8" hidden="false" customHeight="false" outlineLevel="0" collapsed="false">
      <c r="A92" s="26" t="n">
        <v>5</v>
      </c>
      <c r="B92" s="0" t="s">
        <v>107</v>
      </c>
      <c r="E92" s="2" t="s">
        <v>108</v>
      </c>
      <c r="O92" s="38" t="n">
        <v>2</v>
      </c>
      <c r="P92" s="32" t="s">
        <v>109</v>
      </c>
      <c r="Q92" s="0" t="s">
        <v>110</v>
      </c>
      <c r="R92" s="39" t="n">
        <v>0.256944444444444</v>
      </c>
      <c r="S92" s="0" t="s">
        <v>104</v>
      </c>
      <c r="T92" s="27" t="n">
        <v>84</v>
      </c>
    </row>
    <row r="93" customFormat="false" ht="12.8" hidden="false" customHeight="false" outlineLevel="0" collapsed="false">
      <c r="A93" s="26" t="n">
        <v>6</v>
      </c>
      <c r="B93" s="0" t="s">
        <v>111</v>
      </c>
      <c r="E93" s="2" t="s">
        <v>112</v>
      </c>
      <c r="O93" s="38" t="n">
        <v>2</v>
      </c>
      <c r="P93" s="32" t="s">
        <v>113</v>
      </c>
      <c r="Q93" s="0" t="s">
        <v>114</v>
      </c>
      <c r="R93" s="39" t="n">
        <v>0.256944444444444</v>
      </c>
      <c r="S93" s="0" t="s">
        <v>104</v>
      </c>
      <c r="T93" s="27" t="n">
        <v>84</v>
      </c>
    </row>
    <row r="94" customFormat="false" ht="12.8" hidden="false" customHeight="false" outlineLevel="0" collapsed="false">
      <c r="A94" s="26" t="n">
        <v>7</v>
      </c>
      <c r="B94" s="0" t="s">
        <v>115</v>
      </c>
      <c r="E94" s="2" t="s">
        <v>116</v>
      </c>
      <c r="O94" s="38" t="n">
        <v>1</v>
      </c>
      <c r="P94" s="32" t="s">
        <v>117</v>
      </c>
      <c r="Q94" s="0" t="s">
        <v>118</v>
      </c>
      <c r="R94" s="39" t="n">
        <v>0.159722222222222</v>
      </c>
      <c r="S94" s="0" t="s">
        <v>104</v>
      </c>
      <c r="T94" s="27" t="n">
        <v>44</v>
      </c>
    </row>
    <row r="95" customFormat="false" ht="12.8" hidden="false" customHeight="false" outlineLevel="0" collapsed="false">
      <c r="A95" s="26" t="n">
        <v>8</v>
      </c>
      <c r="B95" s="0" t="s">
        <v>119</v>
      </c>
      <c r="E95" s="2" t="s">
        <v>120</v>
      </c>
      <c r="O95" s="38" t="n">
        <v>1</v>
      </c>
      <c r="P95" s="32" t="s">
        <v>121</v>
      </c>
      <c r="Q95" s="0" t="s">
        <v>122</v>
      </c>
      <c r="R95" s="39" t="n">
        <v>0.465277777777778</v>
      </c>
      <c r="S95" s="0" t="s">
        <v>96</v>
      </c>
      <c r="T95" s="27" t="n">
        <v>83</v>
      </c>
    </row>
    <row r="96" customFormat="false" ht="12.8" hidden="false" customHeight="false" outlineLevel="0" collapsed="false">
      <c r="A96" s="26" t="n">
        <v>9</v>
      </c>
      <c r="B96" s="0" t="s">
        <v>123</v>
      </c>
      <c r="E96" s="2" t="s">
        <v>124</v>
      </c>
      <c r="O96" s="38" t="n">
        <v>1</v>
      </c>
      <c r="P96" s="32" t="s">
        <v>125</v>
      </c>
      <c r="Q96" s="0" t="s">
        <v>126</v>
      </c>
      <c r="R96" s="39" t="n">
        <v>0.451388888888889</v>
      </c>
      <c r="S96" s="0" t="s">
        <v>96</v>
      </c>
      <c r="T96" s="27" t="n">
        <v>33</v>
      </c>
    </row>
    <row r="97" customFormat="false" ht="12.8" hidden="false" customHeight="false" outlineLevel="0" collapsed="false">
      <c r="A97" s="26" t="n">
        <v>10</v>
      </c>
      <c r="B97" s="0" t="s">
        <v>127</v>
      </c>
      <c r="E97" s="2" t="s">
        <v>128</v>
      </c>
      <c r="O97" s="38" t="n">
        <v>1</v>
      </c>
      <c r="P97" s="32" t="s">
        <v>129</v>
      </c>
      <c r="Q97" s="0" t="s">
        <v>130</v>
      </c>
      <c r="R97" s="39" t="n">
        <v>0.451388888888889</v>
      </c>
      <c r="S97" s="0" t="s">
        <v>96</v>
      </c>
      <c r="T97" s="27" t="n">
        <v>83</v>
      </c>
    </row>
    <row r="98" customFormat="false" ht="12.8" hidden="false" customHeight="false" outlineLevel="0" collapsed="false">
      <c r="A98" s="26" t="n">
        <v>11</v>
      </c>
      <c r="B98" s="0" t="s">
        <v>131</v>
      </c>
      <c r="E98" s="2" t="s">
        <v>132</v>
      </c>
      <c r="O98" s="38" t="n">
        <v>1</v>
      </c>
      <c r="P98" s="32" t="s">
        <v>133</v>
      </c>
      <c r="Q98" s="0" t="s">
        <v>134</v>
      </c>
      <c r="R98" s="39" t="n">
        <v>0.0833333333333333</v>
      </c>
      <c r="S98" s="0" t="s">
        <v>96</v>
      </c>
      <c r="T98" s="27" t="n">
        <v>14</v>
      </c>
    </row>
    <row r="99" customFormat="false" ht="12.8" hidden="false" customHeight="false" outlineLevel="0" collapsed="false">
      <c r="A99" s="26" t="n">
        <v>12</v>
      </c>
      <c r="B99" s="0" t="s">
        <v>135</v>
      </c>
      <c r="E99" s="2" t="s">
        <v>136</v>
      </c>
      <c r="N99" s="0" t="s">
        <v>94</v>
      </c>
      <c r="O99" s="38" t="n">
        <v>1</v>
      </c>
      <c r="P99" s="31" t="n">
        <v>3.1</v>
      </c>
      <c r="Q99" s="0" t="s">
        <v>137</v>
      </c>
      <c r="R99" s="39" t="n">
        <v>0.0625</v>
      </c>
      <c r="S99" s="0" t="s">
        <v>96</v>
      </c>
      <c r="T99" s="27" t="n">
        <v>17</v>
      </c>
    </row>
    <row r="100" customFormat="false" ht="12.8" hidden="false" customHeight="false" outlineLevel="0" collapsed="false">
      <c r="A100" s="26" t="n">
        <v>13</v>
      </c>
      <c r="B100" s="0" t="s">
        <v>138</v>
      </c>
      <c r="E100" s="2" t="s">
        <v>139</v>
      </c>
      <c r="N100" s="0" t="s">
        <v>94</v>
      </c>
      <c r="O100" s="38" t="n">
        <v>1</v>
      </c>
      <c r="P100" s="31" t="n">
        <v>3.2</v>
      </c>
      <c r="Q100" s="0" t="s">
        <v>137</v>
      </c>
      <c r="R100" s="39" t="n">
        <v>0.0625</v>
      </c>
      <c r="S100" s="0" t="s">
        <v>96</v>
      </c>
      <c r="T100" s="27" t="n">
        <v>17</v>
      </c>
    </row>
    <row r="101" customFormat="false" ht="12.8" hidden="false" customHeight="false" outlineLevel="0" collapsed="false">
      <c r="A101" s="26" t="n">
        <v>14</v>
      </c>
      <c r="B101" s="0" t="s">
        <v>140</v>
      </c>
      <c r="E101" s="2" t="s">
        <v>141</v>
      </c>
      <c r="N101" s="0" t="s">
        <v>94</v>
      </c>
      <c r="O101" s="38" t="n">
        <v>1</v>
      </c>
      <c r="P101" s="31" t="n">
        <v>7</v>
      </c>
      <c r="Q101" s="0" t="s">
        <v>142</v>
      </c>
      <c r="R101" s="39" t="n">
        <v>0.131944444444444</v>
      </c>
      <c r="S101" s="0" t="s">
        <v>96</v>
      </c>
      <c r="T101" s="27" t="n">
        <v>37</v>
      </c>
    </row>
    <row r="102" customFormat="false" ht="12.8" hidden="false" customHeight="false" outlineLevel="0" collapsed="false">
      <c r="A102" s="26" t="n">
        <v>15</v>
      </c>
      <c r="B102" s="0" t="s">
        <v>143</v>
      </c>
      <c r="E102" s="2" t="s">
        <v>144</v>
      </c>
      <c r="O102" s="38" t="n">
        <v>1</v>
      </c>
      <c r="P102" s="31" t="n">
        <v>8</v>
      </c>
      <c r="Q102" s="0" t="s">
        <v>145</v>
      </c>
      <c r="R102" s="39" t="n">
        <v>0.118055555555556</v>
      </c>
      <c r="S102" s="0" t="s">
        <v>104</v>
      </c>
      <c r="T102" s="27" t="n">
        <v>24</v>
      </c>
    </row>
    <row r="103" customFormat="false" ht="12.8" hidden="false" customHeight="false" outlineLevel="0" collapsed="false">
      <c r="A103" s="26" t="n">
        <v>16</v>
      </c>
      <c r="B103" s="0" t="s">
        <v>146</v>
      </c>
      <c r="E103" s="2" t="s">
        <v>147</v>
      </c>
      <c r="N103" s="0" t="s">
        <v>148</v>
      </c>
      <c r="O103" s="38" t="n">
        <v>1</v>
      </c>
      <c r="P103" s="32" t="s">
        <v>149</v>
      </c>
      <c r="Q103" s="0" t="s">
        <v>150</v>
      </c>
      <c r="R103" s="39" t="n">
        <v>0.159722222222222</v>
      </c>
      <c r="S103" s="0" t="s">
        <v>96</v>
      </c>
      <c r="T103" s="27" t="n">
        <v>31</v>
      </c>
    </row>
    <row r="104" customFormat="false" ht="12.8" hidden="false" customHeight="false" outlineLevel="0" collapsed="false">
      <c r="A104" s="26" t="n">
        <v>17</v>
      </c>
      <c r="B104" s="0" t="s">
        <v>151</v>
      </c>
      <c r="E104" s="2" t="s">
        <v>152</v>
      </c>
      <c r="N104" s="0" t="s">
        <v>148</v>
      </c>
      <c r="O104" s="38" t="n">
        <v>1</v>
      </c>
      <c r="P104" s="32" t="s">
        <v>153</v>
      </c>
      <c r="Q104" s="0" t="s">
        <v>150</v>
      </c>
      <c r="R104" s="39" t="n">
        <v>0.159722222222222</v>
      </c>
      <c r="S104" s="0" t="s">
        <v>96</v>
      </c>
      <c r="T104" s="27" t="n">
        <v>31</v>
      </c>
    </row>
    <row r="105" customFormat="false" ht="12.8" hidden="false" customHeight="false" outlineLevel="0" collapsed="false">
      <c r="A105" s="26" t="n">
        <v>18</v>
      </c>
      <c r="B105" s="0" t="s">
        <v>154</v>
      </c>
      <c r="E105" s="2" t="s">
        <v>155</v>
      </c>
      <c r="N105" s="0" t="s">
        <v>148</v>
      </c>
      <c r="O105" s="38" t="n">
        <v>1</v>
      </c>
      <c r="P105" s="32" t="s">
        <v>156</v>
      </c>
      <c r="Q105" s="0" t="s">
        <v>157</v>
      </c>
      <c r="R105" s="39" t="n">
        <v>0.145833333333333</v>
      </c>
      <c r="S105" s="0" t="s">
        <v>96</v>
      </c>
      <c r="T105" s="27" t="n">
        <v>29</v>
      </c>
    </row>
    <row r="106" customFormat="false" ht="12.8" hidden="false" customHeight="false" outlineLevel="0" collapsed="false">
      <c r="A106" s="26" t="n">
        <v>19</v>
      </c>
      <c r="B106" s="0" t="s">
        <v>158</v>
      </c>
      <c r="E106" s="2" t="s">
        <v>159</v>
      </c>
      <c r="N106" s="0" t="s">
        <v>148</v>
      </c>
      <c r="O106" s="38" t="n">
        <v>1</v>
      </c>
      <c r="P106" s="32" t="s">
        <v>160</v>
      </c>
      <c r="Q106" s="0" t="s">
        <v>157</v>
      </c>
      <c r="R106" s="39" t="n">
        <v>0.145833333333333</v>
      </c>
      <c r="S106" s="0" t="s">
        <v>96</v>
      </c>
      <c r="T106" s="27" t="n">
        <v>29</v>
      </c>
    </row>
    <row r="107" customFormat="false" ht="12.8" hidden="false" customHeight="false" outlineLevel="0" collapsed="false">
      <c r="A107" s="26" t="n">
        <v>20</v>
      </c>
      <c r="B107" s="0" t="s">
        <v>161</v>
      </c>
      <c r="E107" s="2" t="s">
        <v>162</v>
      </c>
      <c r="N107" s="0" t="s">
        <v>148</v>
      </c>
      <c r="O107" s="38" t="n">
        <v>1</v>
      </c>
      <c r="P107" s="32" t="s">
        <v>163</v>
      </c>
      <c r="Q107" s="0" t="s">
        <v>157</v>
      </c>
      <c r="R107" s="39" t="n">
        <v>0.1875</v>
      </c>
      <c r="S107" s="0" t="s">
        <v>96</v>
      </c>
      <c r="T107" s="27" t="n">
        <v>32</v>
      </c>
    </row>
    <row r="108" customFormat="false" ht="12.8" hidden="false" customHeight="false" outlineLevel="0" collapsed="false">
      <c r="A108" s="26" t="n">
        <v>21</v>
      </c>
      <c r="B108" s="0" t="s">
        <v>164</v>
      </c>
      <c r="E108" s="2" t="s">
        <v>165</v>
      </c>
      <c r="O108" s="38" t="n">
        <v>1</v>
      </c>
      <c r="P108" s="32" t="s">
        <v>166</v>
      </c>
      <c r="Q108" s="0" t="s">
        <v>167</v>
      </c>
      <c r="R108" s="39" t="n">
        <v>0.555555555555556</v>
      </c>
      <c r="S108" s="0" t="s">
        <v>96</v>
      </c>
      <c r="T108" s="27" t="n">
        <v>101</v>
      </c>
    </row>
    <row r="109" customFormat="false" ht="12.8" hidden="false" customHeight="false" outlineLevel="0" collapsed="false">
      <c r="A109" s="26" t="n">
        <v>22</v>
      </c>
      <c r="B109" s="0" t="s">
        <v>168</v>
      </c>
      <c r="E109" s="2" t="s">
        <v>169</v>
      </c>
      <c r="O109" s="38" t="n">
        <v>2</v>
      </c>
      <c r="P109" s="32" t="s">
        <v>170</v>
      </c>
      <c r="Q109" s="0" t="s">
        <v>171</v>
      </c>
      <c r="R109" s="39" t="n">
        <v>0.00763888888888889</v>
      </c>
      <c r="S109" s="0" t="s">
        <v>96</v>
      </c>
      <c r="T109" s="27" t="n">
        <v>2</v>
      </c>
    </row>
    <row r="110" customFormat="false" ht="12.8" hidden="false" customHeight="false" outlineLevel="0" collapsed="false">
      <c r="A110" s="26" t="n">
        <v>23</v>
      </c>
      <c r="B110" s="0" t="s">
        <v>172</v>
      </c>
      <c r="E110" s="2" t="s">
        <v>173</v>
      </c>
      <c r="N110" s="0" t="s">
        <v>94</v>
      </c>
      <c r="O110" s="38" t="n">
        <v>1</v>
      </c>
      <c r="P110" s="31" t="n">
        <v>2.1</v>
      </c>
      <c r="Q110" s="0" t="s">
        <v>174</v>
      </c>
      <c r="R110" s="39" t="n">
        <v>0.0833333333333333</v>
      </c>
      <c r="S110" s="0" t="s">
        <v>104</v>
      </c>
      <c r="T110" s="27" t="n">
        <v>22</v>
      </c>
    </row>
    <row r="111" customFormat="false" ht="12.8" hidden="false" customHeight="false" outlineLevel="0" collapsed="false">
      <c r="A111" s="26" t="n">
        <v>24</v>
      </c>
      <c r="B111" s="0" t="s">
        <v>175</v>
      </c>
      <c r="E111" s="2" t="s">
        <v>176</v>
      </c>
      <c r="N111" s="0" t="s">
        <v>94</v>
      </c>
      <c r="O111" s="38" t="n">
        <v>1</v>
      </c>
      <c r="P111" s="31" t="n">
        <v>2.2</v>
      </c>
      <c r="Q111" s="0" t="s">
        <v>174</v>
      </c>
      <c r="R111" s="39" t="n">
        <v>0.0833333333333333</v>
      </c>
      <c r="S111" s="0" t="s">
        <v>104</v>
      </c>
      <c r="T111" s="27" t="n">
        <v>22</v>
      </c>
    </row>
    <row r="112" customFormat="false" ht="12.8" hidden="false" customHeight="false" outlineLevel="0" collapsed="false">
      <c r="A112" s="26" t="n">
        <v>25</v>
      </c>
      <c r="B112" s="0" t="s">
        <v>177</v>
      </c>
      <c r="E112" s="2" t="s">
        <v>178</v>
      </c>
      <c r="N112" s="0" t="s">
        <v>94</v>
      </c>
      <c r="O112" s="38" t="n">
        <v>1</v>
      </c>
      <c r="P112" s="31" t="n">
        <v>4</v>
      </c>
      <c r="Q112" s="0" t="s">
        <v>179</v>
      </c>
      <c r="R112" s="39" t="n">
        <v>0.0694444444444445</v>
      </c>
      <c r="S112" s="0" t="s">
        <v>96</v>
      </c>
      <c r="T112" s="27" t="n">
        <v>18</v>
      </c>
    </row>
    <row r="113" customFormat="false" ht="12.8" hidden="false" customHeight="false" outlineLevel="0" collapsed="false">
      <c r="A113" s="26" t="n">
        <v>26</v>
      </c>
      <c r="B113" s="40" t="s">
        <v>180</v>
      </c>
      <c r="E113" s="2" t="s">
        <v>181</v>
      </c>
      <c r="N113" s="0" t="s">
        <v>94</v>
      </c>
      <c r="O113" s="38" t="n">
        <v>1</v>
      </c>
      <c r="P113" s="31" t="n">
        <v>1</v>
      </c>
      <c r="Q113" s="0" t="s">
        <v>182</v>
      </c>
      <c r="R113" s="39" t="n">
        <v>0.0347222222222222</v>
      </c>
      <c r="S113" s="0" t="s">
        <v>96</v>
      </c>
      <c r="T113" s="27" t="n">
        <v>7</v>
      </c>
    </row>
    <row r="114" customFormat="false" ht="12.8" hidden="false" customHeight="false" outlineLevel="0" collapsed="false">
      <c r="N114" s="37" t="s">
        <v>63</v>
      </c>
      <c r="O114" s="35" t="n">
        <f aca="false">SUM(O88:O113)</f>
        <v>29</v>
      </c>
      <c r="R114" s="41" t="n">
        <f aca="false">SUM(R88:R113)</f>
        <v>4.92013888888889</v>
      </c>
      <c r="T114" s="42" t="str">
        <f aca="false">SUM(T88:T113)&amp;" g"</f>
        <v>1041 g</v>
      </c>
    </row>
    <row r="115" customFormat="false" ht="12.8" hidden="false" customHeight="false" outlineLevel="0" collapsed="false">
      <c r="B115" s="43" t="s">
        <v>183</v>
      </c>
      <c r="R115" s="28" t="n">
        <f aca="false">R114/24</f>
        <v>0.205005787037037</v>
      </c>
    </row>
    <row r="116" customFormat="false" ht="12.8" hidden="false" customHeight="false" outlineLevel="0" collapsed="false">
      <c r="R116" s="44" t="s">
        <v>184</v>
      </c>
    </row>
    <row r="117" customFormat="false" ht="13.8" hidden="false" customHeight="false" outlineLevel="0" collapsed="false">
      <c r="B117" s="45" t="s">
        <v>185</v>
      </c>
      <c r="R117" s="0"/>
      <c r="S117" s="27" t="s">
        <v>186</v>
      </c>
      <c r="T117" s="27" t="s">
        <v>187</v>
      </c>
    </row>
    <row r="118" customFormat="false" ht="16.15" hidden="false" customHeight="false" outlineLevel="0" collapsed="false">
      <c r="A118" s="26" t="n">
        <v>8</v>
      </c>
      <c r="B118" s="0" t="s">
        <v>188</v>
      </c>
      <c r="C118" s="46"/>
      <c r="R118" s="47" t="s">
        <v>189</v>
      </c>
      <c r="S118" s="0" t="n">
        <v>3</v>
      </c>
      <c r="T118" s="29" t="n">
        <v>7</v>
      </c>
    </row>
    <row r="119" customFormat="false" ht="12.8" hidden="false" customHeight="false" outlineLevel="0" collapsed="false">
      <c r="A119" s="26" t="n">
        <v>10</v>
      </c>
      <c r="B119" s="0" t="s">
        <v>190</v>
      </c>
      <c r="R119" s="47" t="s">
        <v>191</v>
      </c>
      <c r="S119" s="0" t="n">
        <v>4</v>
      </c>
      <c r="T119" s="29" t="n">
        <v>4</v>
      </c>
    </row>
    <row r="120" customFormat="false" ht="12.8" hidden="false" customHeight="false" outlineLevel="0" collapsed="false">
      <c r="R120" s="47" t="s">
        <v>192</v>
      </c>
      <c r="S120" s="48" t="n">
        <v>0.2</v>
      </c>
      <c r="T120" s="49" t="n">
        <v>0.2</v>
      </c>
    </row>
    <row r="121" customFormat="false" ht="12.8" hidden="false" customHeight="false" outlineLevel="0" collapsed="false">
      <c r="R121" s="47" t="s">
        <v>193</v>
      </c>
      <c r="S121" s="0" t="n">
        <v>0.2</v>
      </c>
      <c r="T121" s="29" t="n">
        <v>0.2</v>
      </c>
      <c r="U121" s="0" t="s">
        <v>194</v>
      </c>
    </row>
    <row r="122" customFormat="false" ht="12.8" hidden="false" customHeight="false" outlineLevel="0" collapsed="false">
      <c r="R122" s="47" t="s">
        <v>195</v>
      </c>
      <c r="S122" s="0" t="n">
        <v>0.4</v>
      </c>
      <c r="T122" s="29" t="n">
        <v>0.4</v>
      </c>
    </row>
    <row r="123" customFormat="false" ht="12.8" hidden="false" customHeight="false" outlineLevel="0" collapsed="false">
      <c r="R123" s="0" t="s">
        <v>196</v>
      </c>
      <c r="S123" s="0" t="n">
        <v>50</v>
      </c>
      <c r="T123" s="29" t="n">
        <v>50</v>
      </c>
      <c r="U123" s="0" t="s">
        <v>197</v>
      </c>
    </row>
    <row r="124" customFormat="false" ht="12.8" hidden="false" customHeight="false" outlineLevel="0" collapsed="false">
      <c r="R124" s="47"/>
    </row>
    <row r="125" customFormat="false" ht="12.8" hidden="false" customHeight="false" outlineLevel="0" collapsed="false">
      <c r="R125" s="47"/>
    </row>
    <row r="126" customFormat="false" ht="12.8" hidden="false" customHeight="false" outlineLevel="0" collapsed="false">
      <c r="R126" s="47"/>
    </row>
    <row r="127" customFormat="false" ht="12.8" hidden="false" customHeight="false" outlineLevel="0" collapsed="false">
      <c r="R127" s="47"/>
    </row>
    <row r="128" customFormat="false" ht="12.8" hidden="false" customHeight="false" outlineLevel="0" collapsed="false">
      <c r="R128" s="47"/>
    </row>
    <row r="129" customFormat="false" ht="12.8" hidden="false" customHeight="false" outlineLevel="0" collapsed="false">
      <c r="R129" s="47"/>
    </row>
    <row r="130" customFormat="false" ht="12.8" hidden="false" customHeight="false" outlineLevel="0" collapsed="false">
      <c r="R130" s="47"/>
    </row>
    <row r="131" customFormat="false" ht="12.8" hidden="false" customHeight="false" outlineLevel="0" collapsed="false">
      <c r="R131" s="47"/>
    </row>
    <row r="132" customFormat="false" ht="12.8" hidden="false" customHeight="false" outlineLevel="0" collapsed="false">
      <c r="R132" s="47"/>
    </row>
    <row r="133" customFormat="false" ht="12.8" hidden="false" customHeight="false" outlineLevel="0" collapsed="false">
      <c r="R133" s="47"/>
    </row>
    <row r="134" customFormat="false" ht="12.8" hidden="false" customHeight="false" outlineLevel="0" collapsed="false">
      <c r="R134" s="47"/>
    </row>
    <row r="135" customFormat="false" ht="12.8" hidden="false" customHeight="false" outlineLevel="0" collapsed="false">
      <c r="R135" s="47"/>
    </row>
    <row r="136" customFormat="false" ht="12.8" hidden="false" customHeight="false" outlineLevel="0" collapsed="false">
      <c r="R136" s="47"/>
    </row>
    <row r="137" customFormat="false" ht="12.8" hidden="false" customHeight="false" outlineLevel="0" collapsed="false">
      <c r="R137" s="47"/>
    </row>
    <row r="138" customFormat="false" ht="12.8" hidden="false" customHeight="false" outlineLevel="0" collapsed="false">
      <c r="R138" s="47"/>
    </row>
  </sheetData>
  <autoFilter ref="B87:T123"/>
  <mergeCells count="2">
    <mergeCell ref="B87:D87"/>
    <mergeCell ref="E87:M87"/>
  </mergeCells>
  <hyperlinks>
    <hyperlink ref="B3" r:id="rId1" display="00_calibration.stl"/>
    <hyperlink ref="B38" r:id="rId2" display="Playlist Astr' Au Dobson"/>
    <hyperlink ref="F38" r:id="rId3" display="Paysages personnalisés pour Stellarium"/>
    <hyperlink ref="B39" r:id="rId4" display="Le site OpenAstro Tech"/>
    <hyperlink ref="F39" r:id="rId5" display="thingiverse pieds modifiés"/>
    <hyperlink ref="B40" r:id="rId6" display="La vidéo"/>
    <hyperlink ref="F40" r:id="rId7" display="Youtube OpenAstro"/>
    <hyperlink ref="B41" r:id="rId8" display="Dossier pièces SLT"/>
    <hyperlink ref="F41" r:id="rId9" display="Firmware"/>
    <hyperlink ref="B42" r:id="rId10" display="Liste pièces Github"/>
    <hyperlink ref="B43" r:id="rId11" location="gid=0" display="Liste pièces Google docs"/>
    <hyperlink ref="B44" r:id="rId12" display="L'assemblage kit"/>
    <hyperlink ref="B45" r:id="rId13" location="Assemblage%20OpenAstro%20Tracker" display="Assemblage OpenAstro Tracker"/>
    <hyperlink ref="B46" r:id="rId14" display="Github OpenAstro Tech"/>
    <hyperlink ref="E88" r:id="rId15" display="https://github.com/OpenAstroTech/OpenAstroTracker/blob/master/STL/40deg/02_angle_40deg_v2_2020base.STL"/>
    <hyperlink ref="E89" r:id="rId16" display="https://github.com/OpenAstroTech/OpenAstroTracker/blob/master/STL/All latitudes/03_polemount_6801_v3_TI.STL"/>
    <hyperlink ref="E90" r:id="rId17" display="https://github.com/OpenAstroTech/OpenAstroTracker/blob/master/STL/40deg/04_rollmount left_40°_v6_2020base_TI.STL"/>
    <hyperlink ref="E91" r:id="rId18" display="https://github.com/OpenAstroTech/OpenAstroTracker/blob/master/STL/40deg/04_rollmount right_40°_v6_2020base_TI.STL"/>
    <hyperlink ref="E92" r:id="rId19" display="https://github.com/OpenAstroTech/OpenAstroTracker/blob/master/STL/All latitudes/05_pole_v5_TI.STL"/>
    <hyperlink ref="E93" r:id="rId20" display="https://github.com/OpenAstroTech/OpenAstroTracker/blob/master/STL/All latitudes/05.1_pole_v4_TI.STL"/>
    <hyperlink ref="E94" r:id="rId21" display="https://github.com/OpenAstroTech/OpenAstroTracker/blob/master/STL/All latitudes/05.2_stabilizer.STL"/>
    <hyperlink ref="E95" r:id="rId22" display="https://github.com/OpenAstroTech/OpenAstroTracker/blob/master/STL/All latitudes/06a_splitring_part1_v4_TI.STL"/>
    <hyperlink ref="E96" r:id="rId23" display="https://github.com/OpenAstroTech/OpenAstroTracker/blob/master/STL/All latitudes/06b_splitring_part2_v4_TI.STL"/>
    <hyperlink ref="E97" r:id="rId24" display="https://github.com/OpenAstroTech/OpenAstroTracker/blob/master/STL/All latitudes/06c_splitring_part3_v4_TI.STL"/>
    <hyperlink ref="E98" r:id="rId25" display="https://github.com/OpenAstroTech/OpenAstroTracker/blob/master/STL/All latitudes/11_DEC_motor_mount_v9_NEMA_TI.STL"/>
    <hyperlink ref="E99" r:id="rId26" display="https://github.com/OpenAstroTech/OpenAstroTracker/blob/master/STL/2020 Base/M14_mount_left_2020base.STL"/>
    <hyperlink ref="E100" r:id="rId27" display="https://github.com/OpenAstroTech/OpenAstroTracker/blob/master/STL/2020 Base/M14_mount_right_2020base.STL"/>
    <hyperlink ref="E101" r:id="rId28" display="https://github.com/OpenAstroTech/OpenAstroTracker/blob/master/STL/2020 Base/M14_mount_rear_2020base_v2.STL"/>
    <hyperlink ref="E102" r:id="rId29" display="https://github.com/OpenAstroTech/OpenAstroTracker/blob/master/STL/All latitudes/14_RAmotor_mount_NEMA_down_v4.STL"/>
    <hyperlink ref="E103" r:id="rId30" display="https://github.com/OpenAstroTech/OpenAstroTracker/blob/master/STL/Universal mount/u1_Lholder_left_back.STL"/>
    <hyperlink ref="E104" r:id="rId31" display="https://github.com/OpenAstroTech/OpenAstroTracker/blob/master/STL/Universal mount/u1_Lholder_left_front.STL"/>
    <hyperlink ref="E105" r:id="rId32" display="https://github.com/OpenAstroTech/OpenAstroTracker/blob/master/STL/Universal mount/u1_Lholder_right_back.STL"/>
    <hyperlink ref="E106" r:id="rId33" display="https://github.com/OpenAstroTech/OpenAstroTracker/blob/master/STL/Universal mount/u1_Lholder_right_front.STL"/>
    <hyperlink ref="E107" r:id="rId34" display="https://github.com/OpenAstroTech/OpenAstroTracker/blob/master/STL/Universal mount/u2_bearing_holder_TI.STL"/>
    <hyperlink ref="E108" r:id="rId35" display="https://github.com/OpenAstroTech/OpenAstroTracker/blob/master/STL/Universal mount/u3_drivedisc_DEC_unimount_v3_TI.STL"/>
    <hyperlink ref="E109" r:id="rId36" display="https://github.com/OpenAstroTech/OpenAstroTracker/blob/master/STL/Universal mount/u4_holder.STL"/>
    <hyperlink ref="E110" r:id="rId37" display="https://github.com/OpenAstroTech/OpenAstroTracker/blob/master/STL/2020 Base/b1_connector_left.STL"/>
    <hyperlink ref="E111" r:id="rId38" display="https://github.com/OpenAstroTech/OpenAstroTracker/blob/master/STL/2020 Base/b1_connector_right.STL"/>
    <hyperlink ref="E112" r:id="rId39" display="https://github.com/OpenAstroTech/OpenAstroTracker/blob/master/STL/2020 Base/b2_level holder_31mm.STL"/>
    <hyperlink ref="E113" r:id="rId40" display="https://github.com/OpenAstroTech/OpenAstroTracker/blob/master/STL/2020 Base/b3_2020 adapter.STL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4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K1:AW46"/>
  <sheetViews>
    <sheetView showFormulas="false" showGridLines="true" showRowColHeaders="true" showZeros="false" rightToLeft="false" tabSelected="false" showOutlineSymbols="true" defaultGridColor="true" view="normal" topLeftCell="W103" colorId="64" zoomScale="90" zoomScaleNormal="90" zoomScalePageLayoutView="100" workbookViewId="0">
      <selection pane="topLeft" activeCell="AL79" activeCellId="0" sqref="AL7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4.77"/>
    <col collapsed="false" customWidth="true" hidden="false" outlineLevel="0" max="4" min="4" style="0" width="6.43"/>
    <col collapsed="false" customWidth="true" hidden="false" outlineLevel="0" max="5" min="5" style="0" width="4.87"/>
    <col collapsed="false" customWidth="true" hidden="false" outlineLevel="0" max="8" min="6" style="0" width="3.51"/>
    <col collapsed="false" customWidth="true" hidden="false" outlineLevel="0" max="11" min="11" style="0" width="13.95"/>
    <col collapsed="false" customWidth="true" hidden="false" outlineLevel="0" max="38" min="38" style="0" width="27.04"/>
    <col collapsed="false" customWidth="true" hidden="false" outlineLevel="0" max="41" min="41" style="0" width="46.61"/>
    <col collapsed="false" customWidth="true" hidden="false" outlineLevel="0" max="44" min="44" style="0" width="5.65"/>
    <col collapsed="false" customWidth="true" hidden="false" outlineLevel="0" max="45" min="45" style="0" width="6.43"/>
    <col collapsed="false" customWidth="true" hidden="false" outlineLevel="0" max="46" min="46" style="0" width="4.87"/>
    <col collapsed="false" customWidth="true" hidden="false" outlineLevel="0" max="47" min="47" style="0" width="4.26"/>
    <col collapsed="false" customWidth="true" hidden="false" outlineLevel="0" max="48" min="48" style="0" width="3.95"/>
    <col collapsed="false" customWidth="true" hidden="false" outlineLevel="0" max="49" min="49" style="0" width="4.26"/>
  </cols>
  <sheetData>
    <row r="1" customFormat="false" ht="12.8" hidden="false" customHeight="false" outlineLevel="0" collapsed="false">
      <c r="K1" s="2" t="s">
        <v>198</v>
      </c>
      <c r="AK1" s="0" t="s">
        <v>199</v>
      </c>
      <c r="AM1" s="2" t="s">
        <v>200</v>
      </c>
    </row>
    <row r="2" customFormat="false" ht="12.8" hidden="false" customHeight="false" outlineLevel="0" collapsed="false">
      <c r="K2" s="2" t="s">
        <v>201</v>
      </c>
      <c r="AP2" s="35" t="s">
        <v>202</v>
      </c>
      <c r="AQ2" s="35" t="s">
        <v>203</v>
      </c>
      <c r="AS2" s="35" t="s">
        <v>204</v>
      </c>
      <c r="AT2" s="35" t="s">
        <v>205</v>
      </c>
      <c r="AU2" s="35" t="s">
        <v>206</v>
      </c>
      <c r="AV2" s="35" t="s">
        <v>207</v>
      </c>
      <c r="AW2" s="35" t="s">
        <v>208</v>
      </c>
    </row>
    <row r="3" customFormat="false" ht="12.8" hidden="false" customHeight="false" outlineLevel="0" collapsed="false">
      <c r="K3" s="2" t="s">
        <v>209</v>
      </c>
      <c r="AK3" s="35" t="s">
        <v>210</v>
      </c>
      <c r="AL3" s="35" t="s">
        <v>211</v>
      </c>
      <c r="AM3" s="35" t="s">
        <v>212</v>
      </c>
      <c r="AN3" s="35" t="s">
        <v>213</v>
      </c>
      <c r="AO3" s="35" t="s">
        <v>214</v>
      </c>
      <c r="AP3" s="0" t="s">
        <v>215</v>
      </c>
      <c r="AQ3" s="0" t="s">
        <v>216</v>
      </c>
      <c r="AR3" s="0" t="s">
        <v>217</v>
      </c>
      <c r="AS3" s="50" t="n">
        <v>26</v>
      </c>
      <c r="AT3" s="50" t="n">
        <v>28</v>
      </c>
      <c r="AU3" s="0" t="n">
        <v>24</v>
      </c>
      <c r="AV3" s="0" t="n">
        <v>14</v>
      </c>
      <c r="AW3" s="0" t="n">
        <v>15</v>
      </c>
    </row>
    <row r="4" customFormat="false" ht="12.8" hidden="false" customHeight="false" outlineLevel="0" collapsed="false">
      <c r="U4" s="2" t="s">
        <v>218</v>
      </c>
      <c r="AK4" s="51" t="n">
        <v>10</v>
      </c>
      <c r="AL4" s="52" t="s">
        <v>219</v>
      </c>
      <c r="AM4" s="51"/>
      <c r="AN4" s="51"/>
      <c r="AO4" s="0" t="s">
        <v>220</v>
      </c>
      <c r="AP4" s="0" t="s">
        <v>221</v>
      </c>
      <c r="AQ4" s="0" t="s">
        <v>216</v>
      </c>
      <c r="AR4" s="0" t="s">
        <v>222</v>
      </c>
      <c r="AS4" s="50" t="n">
        <v>36</v>
      </c>
      <c r="AT4" s="50" t="n">
        <v>34</v>
      </c>
      <c r="AU4" s="0" t="n">
        <v>30</v>
      </c>
      <c r="AV4" s="0" t="n">
        <v>18</v>
      </c>
      <c r="AW4" s="0" t="n">
        <v>19</v>
      </c>
    </row>
    <row r="5" customFormat="false" ht="12.8" hidden="false" customHeight="false" outlineLevel="0" collapsed="false">
      <c r="K5" s="2" t="s">
        <v>223</v>
      </c>
      <c r="AK5" s="53" t="n">
        <v>16</v>
      </c>
      <c r="AL5" s="54" t="s">
        <v>224</v>
      </c>
      <c r="AM5" s="53" t="s">
        <v>225</v>
      </c>
      <c r="AN5" s="53" t="s">
        <v>226</v>
      </c>
    </row>
    <row r="6" customFormat="false" ht="12.8" hidden="false" customHeight="false" outlineLevel="0" collapsed="false">
      <c r="K6" s="2" t="s">
        <v>227</v>
      </c>
      <c r="AK6" s="55" t="n">
        <v>16</v>
      </c>
      <c r="AL6" s="55" t="s">
        <v>228</v>
      </c>
      <c r="AM6" s="55" t="s">
        <v>229</v>
      </c>
      <c r="AN6" s="55" t="s">
        <v>54</v>
      </c>
    </row>
    <row r="7" customFormat="false" ht="12.8" hidden="false" customHeight="false" outlineLevel="0" collapsed="false">
      <c r="K7" s="2" t="s">
        <v>230</v>
      </c>
      <c r="AK7" s="53" t="n">
        <v>17</v>
      </c>
      <c r="AL7" s="54" t="s">
        <v>224</v>
      </c>
      <c r="AM7" s="53" t="s">
        <v>231</v>
      </c>
      <c r="AN7" s="53" t="s">
        <v>226</v>
      </c>
      <c r="AQ7" s="2" t="s">
        <v>232</v>
      </c>
    </row>
    <row r="8" customFormat="false" ht="12.8" hidden="false" customHeight="false" outlineLevel="0" collapsed="false">
      <c r="K8" s="2" t="s">
        <v>233</v>
      </c>
      <c r="AK8" s="55" t="n">
        <v>17</v>
      </c>
      <c r="AL8" s="55" t="s">
        <v>228</v>
      </c>
      <c r="AM8" s="55" t="s">
        <v>234</v>
      </c>
      <c r="AN8" s="55" t="s">
        <v>54</v>
      </c>
      <c r="AQ8" s="2" t="s">
        <v>235</v>
      </c>
    </row>
    <row r="9" customFormat="false" ht="12.8" hidden="false" customHeight="false" outlineLevel="0" collapsed="false">
      <c r="K9" s="2" t="s">
        <v>236</v>
      </c>
      <c r="AK9" s="56" t="n">
        <v>23</v>
      </c>
      <c r="AL9" s="57" t="s">
        <v>237</v>
      </c>
      <c r="AM9" s="57" t="s">
        <v>238</v>
      </c>
      <c r="AN9" s="57" t="s">
        <v>217</v>
      </c>
      <c r="AO9" s="0" t="s">
        <v>239</v>
      </c>
      <c r="AQ9" s="2" t="s">
        <v>240</v>
      </c>
    </row>
    <row r="10" customFormat="false" ht="12.8" hidden="false" customHeight="false" outlineLevel="0" collapsed="false">
      <c r="AK10" s="58" t="n">
        <v>24</v>
      </c>
      <c r="AL10" s="58" t="s">
        <v>241</v>
      </c>
      <c r="AM10" s="58" t="s">
        <v>242</v>
      </c>
      <c r="AN10" s="58" t="s">
        <v>243</v>
      </c>
    </row>
    <row r="11" customFormat="false" ht="12.8" hidden="false" customHeight="false" outlineLevel="0" collapsed="false">
      <c r="AK11" s="56" t="n">
        <v>25</v>
      </c>
      <c r="AL11" s="57" t="s">
        <v>244</v>
      </c>
      <c r="AM11" s="57" t="s">
        <v>245</v>
      </c>
      <c r="AN11" s="57" t="s">
        <v>217</v>
      </c>
      <c r="AO11" s="0" t="s">
        <v>246</v>
      </c>
    </row>
    <row r="12" customFormat="false" ht="12.8" hidden="false" customHeight="false" outlineLevel="0" collapsed="false">
      <c r="AK12" s="58" t="n">
        <v>26</v>
      </c>
      <c r="AL12" s="58" t="s">
        <v>247</v>
      </c>
      <c r="AM12" s="58" t="s">
        <v>204</v>
      </c>
      <c r="AN12" s="58" t="s">
        <v>243</v>
      </c>
    </row>
    <row r="13" customFormat="false" ht="12.8" hidden="false" customHeight="false" outlineLevel="0" collapsed="false">
      <c r="AK13" s="59" t="n">
        <v>27</v>
      </c>
      <c r="AL13" s="60" t="s">
        <v>248</v>
      </c>
      <c r="AM13" s="60" t="s">
        <v>238</v>
      </c>
      <c r="AN13" s="60" t="s">
        <v>222</v>
      </c>
      <c r="AO13" s="0" t="s">
        <v>249</v>
      </c>
    </row>
    <row r="14" customFormat="false" ht="12.8" hidden="false" customHeight="false" outlineLevel="0" collapsed="false">
      <c r="AK14" s="58" t="n">
        <v>28</v>
      </c>
      <c r="AL14" s="58" t="s">
        <v>250</v>
      </c>
      <c r="AM14" s="58" t="s">
        <v>205</v>
      </c>
      <c r="AN14" s="58" t="s">
        <v>243</v>
      </c>
    </row>
    <row r="15" customFormat="false" ht="12.8" hidden="false" customHeight="false" outlineLevel="0" collapsed="false">
      <c r="AK15" s="59" t="n">
        <v>29</v>
      </c>
      <c r="AL15" s="60" t="s">
        <v>251</v>
      </c>
      <c r="AM15" s="60" t="s">
        <v>245</v>
      </c>
      <c r="AN15" s="60" t="s">
        <v>222</v>
      </c>
      <c r="AO15" s="0" t="s">
        <v>252</v>
      </c>
    </row>
    <row r="16" customFormat="false" ht="12.8" hidden="false" customHeight="false" outlineLevel="0" collapsed="false">
      <c r="AK16" s="61" t="n">
        <v>30</v>
      </c>
      <c r="AL16" s="61" t="s">
        <v>253</v>
      </c>
      <c r="AM16" s="61" t="s">
        <v>242</v>
      </c>
      <c r="AN16" s="61" t="s">
        <v>254</v>
      </c>
    </row>
    <row r="17" customFormat="false" ht="12.8" hidden="false" customHeight="false" outlineLevel="0" collapsed="false">
      <c r="AK17" s="62" t="n">
        <v>31</v>
      </c>
      <c r="AL17" s="62" t="s">
        <v>255</v>
      </c>
      <c r="AM17" s="62" t="s">
        <v>238</v>
      </c>
      <c r="AN17" s="62" t="s">
        <v>256</v>
      </c>
    </row>
    <row r="18" customFormat="false" ht="12.8" hidden="false" customHeight="false" outlineLevel="0" collapsed="false">
      <c r="AK18" s="58" t="n">
        <v>32</v>
      </c>
      <c r="AL18" s="58" t="s">
        <v>257</v>
      </c>
      <c r="AM18" s="58" t="s">
        <v>258</v>
      </c>
      <c r="AN18" s="58" t="s">
        <v>243</v>
      </c>
    </row>
    <row r="19" customFormat="false" ht="12.8" hidden="false" customHeight="false" outlineLevel="0" collapsed="false">
      <c r="AK19" s="62" t="n">
        <v>33</v>
      </c>
      <c r="AL19" s="62" t="s">
        <v>259</v>
      </c>
      <c r="AM19" s="62" t="s">
        <v>245</v>
      </c>
      <c r="AN19" s="62" t="s">
        <v>256</v>
      </c>
    </row>
    <row r="20" customFormat="false" ht="12.8" hidden="false" customHeight="false" outlineLevel="0" collapsed="false">
      <c r="AK20" s="61" t="n">
        <v>34</v>
      </c>
      <c r="AL20" s="61" t="s">
        <v>260</v>
      </c>
      <c r="AM20" s="61" t="s">
        <v>205</v>
      </c>
      <c r="AN20" s="61" t="s">
        <v>254</v>
      </c>
    </row>
    <row r="21" customFormat="false" ht="12.8" hidden="false" customHeight="false" outlineLevel="0" collapsed="false">
      <c r="AK21" s="58" t="n">
        <v>35</v>
      </c>
      <c r="AL21" s="58" t="s">
        <v>261</v>
      </c>
      <c r="AM21" s="58" t="s">
        <v>238</v>
      </c>
      <c r="AN21" s="58" t="s">
        <v>243</v>
      </c>
    </row>
    <row r="22" customFormat="false" ht="12.8" hidden="false" customHeight="false" outlineLevel="0" collapsed="false">
      <c r="AK22" s="61" t="n">
        <v>36</v>
      </c>
      <c r="AL22" s="61" t="s">
        <v>262</v>
      </c>
      <c r="AM22" s="61" t="s">
        <v>204</v>
      </c>
      <c r="AN22" s="61" t="s">
        <v>254</v>
      </c>
    </row>
    <row r="23" customFormat="false" ht="12.8" hidden="false" customHeight="false" outlineLevel="0" collapsed="false">
      <c r="AK23" s="58" t="n">
        <v>37</v>
      </c>
      <c r="AL23" s="58" t="s">
        <v>263</v>
      </c>
      <c r="AM23" s="58" t="s">
        <v>245</v>
      </c>
      <c r="AN23" s="58" t="s">
        <v>243</v>
      </c>
    </row>
    <row r="24" customFormat="false" ht="12.8" hidden="false" customHeight="false" outlineLevel="0" collapsed="false">
      <c r="AK24" s="57" t="n">
        <v>38</v>
      </c>
      <c r="AL24" s="57" t="s">
        <v>264</v>
      </c>
      <c r="AM24" s="57" t="s">
        <v>242</v>
      </c>
      <c r="AN24" s="57" t="s">
        <v>217</v>
      </c>
    </row>
    <row r="25" customFormat="false" ht="12.8" hidden="false" customHeight="false" outlineLevel="0" collapsed="false">
      <c r="AK25" s="61" t="n">
        <v>39</v>
      </c>
      <c r="AL25" s="61" t="s">
        <v>265</v>
      </c>
      <c r="AM25" s="61" t="s">
        <v>238</v>
      </c>
      <c r="AN25" s="61" t="s">
        <v>254</v>
      </c>
    </row>
    <row r="26" customFormat="false" ht="12.8" hidden="false" customHeight="false" outlineLevel="0" collapsed="false">
      <c r="AK26" s="63" t="n">
        <v>40</v>
      </c>
      <c r="AL26" s="63" t="s">
        <v>266</v>
      </c>
      <c r="AM26" s="63"/>
      <c r="AN26" s="63" t="s">
        <v>267</v>
      </c>
    </row>
    <row r="27" customFormat="false" ht="12.8" hidden="false" customHeight="false" outlineLevel="0" collapsed="false">
      <c r="AK27" s="61" t="n">
        <v>41</v>
      </c>
      <c r="AL27" s="61" t="s">
        <v>268</v>
      </c>
      <c r="AM27" s="61" t="s">
        <v>245</v>
      </c>
      <c r="AN27" s="61" t="s">
        <v>254</v>
      </c>
    </row>
    <row r="28" customFormat="false" ht="12.8" hidden="false" customHeight="false" outlineLevel="0" collapsed="false">
      <c r="AK28" s="63" t="n">
        <v>42</v>
      </c>
      <c r="AL28" s="63" t="s">
        <v>269</v>
      </c>
      <c r="AM28" s="63"/>
      <c r="AN28" s="63" t="s">
        <v>267</v>
      </c>
    </row>
    <row r="29" customFormat="false" ht="12.8" hidden="false" customHeight="false" outlineLevel="0" collapsed="false">
      <c r="AK29" s="57" t="n">
        <v>43</v>
      </c>
      <c r="AL29" s="57" t="s">
        <v>270</v>
      </c>
      <c r="AM29" s="57" t="s">
        <v>258</v>
      </c>
      <c r="AN29" s="57" t="s">
        <v>217</v>
      </c>
    </row>
    <row r="30" customFormat="false" ht="12.8" hidden="false" customHeight="false" outlineLevel="0" collapsed="false">
      <c r="AK30" s="63" t="n">
        <v>44</v>
      </c>
      <c r="AL30" s="63" t="s">
        <v>271</v>
      </c>
      <c r="AM30" s="63"/>
      <c r="AN30" s="63" t="s">
        <v>267</v>
      </c>
    </row>
    <row r="31" customFormat="false" ht="12.8" hidden="false" customHeight="false" outlineLevel="0" collapsed="false">
      <c r="AK31" s="60" t="n">
        <v>45</v>
      </c>
      <c r="AL31" s="60" t="s">
        <v>272</v>
      </c>
      <c r="AM31" s="60" t="s">
        <v>258</v>
      </c>
      <c r="AN31" s="60" t="s">
        <v>222</v>
      </c>
    </row>
    <row r="32" customFormat="false" ht="12.8" hidden="false" customHeight="false" outlineLevel="0" collapsed="false">
      <c r="AK32" s="62" t="n">
        <v>46</v>
      </c>
      <c r="AL32" s="62" t="s">
        <v>273</v>
      </c>
      <c r="AM32" s="62" t="s">
        <v>204</v>
      </c>
      <c r="AN32" s="62" t="s">
        <v>256</v>
      </c>
    </row>
    <row r="33" customFormat="false" ht="12.8" hidden="false" customHeight="false" outlineLevel="0" collapsed="false">
      <c r="AK33" s="62" t="n">
        <v>47</v>
      </c>
      <c r="AL33" s="62" t="s">
        <v>274</v>
      </c>
      <c r="AM33" s="62" t="s">
        <v>258</v>
      </c>
      <c r="AN33" s="62" t="s">
        <v>256</v>
      </c>
    </row>
    <row r="34" customFormat="false" ht="12.8" hidden="false" customHeight="false" outlineLevel="0" collapsed="false">
      <c r="AK34" s="62" t="n">
        <v>48</v>
      </c>
      <c r="AL34" s="62" t="s">
        <v>275</v>
      </c>
      <c r="AM34" s="62" t="s">
        <v>205</v>
      </c>
      <c r="AN34" s="62" t="s">
        <v>256</v>
      </c>
    </row>
    <row r="35" customFormat="false" ht="12.8" hidden="false" customHeight="false" outlineLevel="0" collapsed="false">
      <c r="AK35" s="61" t="n">
        <v>49</v>
      </c>
      <c r="AL35" s="61" t="s">
        <v>276</v>
      </c>
      <c r="AM35" s="61" t="s">
        <v>258</v>
      </c>
      <c r="AN35" s="61" t="s">
        <v>254</v>
      </c>
    </row>
    <row r="36" customFormat="false" ht="12.8" hidden="false" customHeight="false" outlineLevel="0" collapsed="false">
      <c r="AK36" s="64" t="n">
        <v>53</v>
      </c>
      <c r="AL36" s="64" t="s">
        <v>277</v>
      </c>
      <c r="AM36" s="64"/>
      <c r="AN36" s="64" t="s">
        <v>278</v>
      </c>
    </row>
    <row r="37" customFormat="false" ht="12.8" hidden="false" customHeight="false" outlineLevel="0" collapsed="false">
      <c r="AK37" s="57" t="n">
        <v>54</v>
      </c>
      <c r="AL37" s="57" t="s">
        <v>279</v>
      </c>
      <c r="AM37" s="57" t="s">
        <v>204</v>
      </c>
      <c r="AN37" s="57" t="s">
        <v>217</v>
      </c>
      <c r="AO37" s="0" t="s">
        <v>280</v>
      </c>
    </row>
    <row r="38" customFormat="false" ht="12.8" hidden="false" customHeight="false" outlineLevel="0" collapsed="false">
      <c r="AK38" s="57" t="n">
        <v>55</v>
      </c>
      <c r="AL38" s="57" t="s">
        <v>281</v>
      </c>
      <c r="AM38" s="57" t="s">
        <v>205</v>
      </c>
      <c r="AN38" s="57" t="s">
        <v>217</v>
      </c>
      <c r="AO38" s="0" t="s">
        <v>133</v>
      </c>
    </row>
    <row r="39" customFormat="false" ht="12.8" hidden="false" customHeight="false" outlineLevel="0" collapsed="false">
      <c r="AK39" s="60" t="n">
        <v>56</v>
      </c>
      <c r="AL39" s="60" t="s">
        <v>282</v>
      </c>
      <c r="AM39" s="60" t="s">
        <v>242</v>
      </c>
      <c r="AN39" s="60" t="s">
        <v>222</v>
      </c>
      <c r="AO39" s="0" t="s">
        <v>121</v>
      </c>
    </row>
    <row r="40" customFormat="false" ht="12.8" hidden="false" customHeight="false" outlineLevel="0" collapsed="false">
      <c r="AK40" s="63" t="n">
        <v>59</v>
      </c>
      <c r="AL40" s="63" t="s">
        <v>283</v>
      </c>
      <c r="AM40" s="63"/>
      <c r="AN40" s="63" t="s">
        <v>267</v>
      </c>
      <c r="AO40" s="0" t="s">
        <v>284</v>
      </c>
    </row>
    <row r="41" customFormat="false" ht="12.8" hidden="false" customHeight="false" outlineLevel="0" collapsed="false">
      <c r="AK41" s="60" t="n">
        <v>60</v>
      </c>
      <c r="AL41" s="60" t="s">
        <v>285</v>
      </c>
      <c r="AM41" s="60" t="s">
        <v>204</v>
      </c>
      <c r="AN41" s="60" t="s">
        <v>222</v>
      </c>
      <c r="AO41" s="0" t="s">
        <v>170</v>
      </c>
    </row>
    <row r="42" customFormat="false" ht="12.8" hidden="false" customHeight="false" outlineLevel="0" collapsed="false">
      <c r="AK42" s="60" t="n">
        <v>61</v>
      </c>
      <c r="AL42" s="60" t="s">
        <v>286</v>
      </c>
      <c r="AM42" s="60" t="s">
        <v>205</v>
      </c>
      <c r="AN42" s="60" t="s">
        <v>222</v>
      </c>
      <c r="AO42" s="0" t="s">
        <v>287</v>
      </c>
    </row>
    <row r="43" customFormat="false" ht="12.8" hidden="false" customHeight="false" outlineLevel="0" collapsed="false">
      <c r="AK43" s="62" t="n">
        <v>62</v>
      </c>
      <c r="AL43" s="62" t="s">
        <v>288</v>
      </c>
      <c r="AM43" s="62" t="s">
        <v>242</v>
      </c>
      <c r="AN43" s="62" t="s">
        <v>256</v>
      </c>
      <c r="AO43" s="0" t="s">
        <v>289</v>
      </c>
    </row>
    <row r="44" customFormat="false" ht="12.8" hidden="false" customHeight="false" outlineLevel="0" collapsed="false">
      <c r="AK44" s="63" t="n">
        <v>63</v>
      </c>
      <c r="AL44" s="63" t="s">
        <v>290</v>
      </c>
      <c r="AM44" s="63"/>
      <c r="AN44" s="63" t="s">
        <v>267</v>
      </c>
      <c r="AO44" s="0" t="s">
        <v>291</v>
      </c>
    </row>
    <row r="45" customFormat="false" ht="12.8" hidden="false" customHeight="false" outlineLevel="0" collapsed="false">
      <c r="AK45" s="63" t="n">
        <v>64</v>
      </c>
      <c r="AL45" s="63" t="s">
        <v>292</v>
      </c>
      <c r="AM45" s="63"/>
      <c r="AN45" s="63" t="s">
        <v>267</v>
      </c>
      <c r="AO45" s="0" t="s">
        <v>293</v>
      </c>
    </row>
    <row r="46" customFormat="false" ht="12.8" hidden="false" customHeight="false" outlineLevel="0" collapsed="false">
      <c r="AK46" s="63" t="n">
        <v>65</v>
      </c>
      <c r="AL46" s="65" t="s">
        <v>294</v>
      </c>
      <c r="AM46" s="63"/>
      <c r="AN46" s="63" t="s">
        <v>267</v>
      </c>
      <c r="AO46" s="0" t="s">
        <v>295</v>
      </c>
    </row>
  </sheetData>
  <autoFilter ref="AK3:AO46"/>
  <hyperlinks>
    <hyperlink ref="K1" r:id="rId1" display="Playliste  youtube"/>
    <hyperlink ref="AM1" r:id="rId2" display="Fichier, pins_RAMPS.hpp"/>
    <hyperlink ref="K2" r:id="rId3" display="Site RAMPS"/>
    <hyperlink ref="K3" r:id="rId4" display="RAMPS 1,4"/>
    <hyperlink ref="U4" r:id="rId5" display="Pilote TMC"/>
    <hyperlink ref="K5" r:id="rId6" display="TMC2208 uart"/>
    <hyperlink ref="K6" r:id="rId7" location="software-configuration" display="TMC2208 prog,"/>
    <hyperlink ref="K7" r:id="rId8" display="Test TMC2208"/>
    <hyperlink ref="AQ7" r:id="rId9" display="Régalage courant"/>
    <hyperlink ref="K8" r:id="rId10" display="Tuto accelstepper"/>
    <hyperlink ref="AQ8" r:id="rId11" display="Vidéo réglage courant"/>
    <hyperlink ref="K9" r:id="rId12" display="Lib classMultiStepper"/>
    <hyperlink ref="AQ9" r:id="rId13" location="gid=196589584" display="Calculatrice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4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false" rightToLeft="false" tabSelected="false" showOutlineSymbols="true" defaultGridColor="true" view="normal" topLeftCell="A16" colorId="64" zoomScale="90" zoomScaleNormal="90" zoomScalePageLayoutView="100" workbookViewId="0">
      <selection pane="topLeft" activeCell="A5" activeCellId="0" sqref="A5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O60"/>
  <sheetViews>
    <sheetView showFormulas="false" showGridLines="true" showRowColHeaders="true" showZeros="false" rightToLeft="false" tabSelected="false" showOutlineSymbols="true" defaultGridColor="true" view="normal" topLeftCell="A1" colorId="64" zoomScale="90" zoomScaleNormal="90" zoomScalePageLayoutView="100" workbookViewId="0">
      <selection pane="topLeft" activeCell="A2" activeCellId="0" sqref="A2"/>
    </sheetView>
  </sheetViews>
  <sheetFormatPr defaultColWidth="11.53515625" defaultRowHeight="12.8" customHeight="false" zeroHeight="false" outlineLevelRow="0" outlineLevelCol="0"/>
  <sheetData>
    <row r="2" customFormat="false" ht="12.8" hidden="false" customHeight="false" outlineLevel="0" collapsed="false">
      <c r="A2" s="2" t="s">
        <v>296</v>
      </c>
      <c r="D2" s="2" t="s">
        <v>297</v>
      </c>
      <c r="O2" s="0" t="s">
        <v>298</v>
      </c>
    </row>
    <row r="3" customFormat="false" ht="12.8" hidden="false" customHeight="false" outlineLevel="0" collapsed="false">
      <c r="D3" s="2" t="s">
        <v>75</v>
      </c>
      <c r="O3" s="2" t="s">
        <v>299</v>
      </c>
    </row>
    <row r="4" customFormat="false" ht="12.8" hidden="false" customHeight="false" outlineLevel="0" collapsed="false">
      <c r="O4" s="2" t="s">
        <v>300</v>
      </c>
    </row>
    <row r="5" customFormat="false" ht="12.8" hidden="false" customHeight="false" outlineLevel="0" collapsed="false">
      <c r="D5" s="2" t="s">
        <v>301</v>
      </c>
      <c r="K5" s="2" t="s">
        <v>302</v>
      </c>
      <c r="O5" s="43" t="s">
        <v>303</v>
      </c>
    </row>
    <row r="6" customFormat="false" ht="12.8" hidden="false" customHeight="false" outlineLevel="0" collapsed="false">
      <c r="D6" s="43" t="s">
        <v>304</v>
      </c>
    </row>
    <row r="25" customFormat="false" ht="12.8" hidden="false" customHeight="false" outlineLevel="0" collapsed="false">
      <c r="D25" s="2" t="s">
        <v>305</v>
      </c>
    </row>
    <row r="26" customFormat="false" ht="12.8" hidden="false" customHeight="false" outlineLevel="0" collapsed="false">
      <c r="D26" s="2" t="s">
        <v>306</v>
      </c>
    </row>
    <row r="27" customFormat="false" ht="12.8" hidden="false" customHeight="false" outlineLevel="0" collapsed="false">
      <c r="D27" s="2" t="s">
        <v>307</v>
      </c>
    </row>
    <row r="28" customFormat="false" ht="12.8" hidden="false" customHeight="false" outlineLevel="0" collapsed="false">
      <c r="D28" s="43" t="s">
        <v>308</v>
      </c>
    </row>
    <row r="53" customFormat="false" ht="17.15" hidden="false" customHeight="false" outlineLevel="0" collapsed="false">
      <c r="A53" s="66" t="s">
        <v>309</v>
      </c>
    </row>
    <row r="54" customFormat="false" ht="12.8" hidden="false" customHeight="false" outlineLevel="0" collapsed="false">
      <c r="A54" s="2" t="s">
        <v>310</v>
      </c>
    </row>
    <row r="55" customFormat="false" ht="12.8" hidden="false" customHeight="false" outlineLevel="0" collapsed="false">
      <c r="O55" s="43" t="s">
        <v>311</v>
      </c>
    </row>
    <row r="60" customFormat="false" ht="12.8" hidden="false" customHeight="false" outlineLevel="0" collapsed="false">
      <c r="N60" s="2" t="s">
        <v>312</v>
      </c>
      <c r="O60" s="0" t="s">
        <v>313</v>
      </c>
    </row>
  </sheetData>
  <hyperlinks>
    <hyperlink ref="A2" r:id="rId1" display="Les logiciels tuto"/>
    <hyperlink ref="D2" r:id="rId2" display="Github OpenAstroTech"/>
    <hyperlink ref="D3" r:id="rId3" display="Firmware"/>
    <hyperlink ref="O3" r:id="rId4" location="le%20lien" display="https://github.com/OpenAstroTech/OpenAstroTracker-Desktop/releases#le lien"/>
    <hyperlink ref="O4" r:id="rId5" display="OATControl"/>
    <hyperlink ref="D5" r:id="rId6" display="CONFIGURATION DU MICROLOGICIEL OAT"/>
    <hyperlink ref="K5" r:id="rId7" display="Dans github"/>
    <hyperlink ref="D25" r:id="rId8" display="Logiciel  OATFWGUI (Github)"/>
    <hyperlink ref="D26" r:id="rId9" display="Mise à jour du micrologiciel"/>
    <hyperlink ref="D27" r:id="rId10" display="Flashage du micrologiciel"/>
    <hyperlink ref="A53" r:id="rId11" display="Calibage"/>
    <hyperlink ref="A54" r:id="rId12" display="Alignement polaire"/>
    <hyperlink ref="N60" r:id="rId13" display="Ascom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4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false" rightToLeft="false" tabSelected="false" showOutlineSymbols="true" defaultGridColor="true" view="normal" topLeftCell="A1" colorId="64" zoomScale="90" zoomScaleNormal="90" zoomScalePageLayoutView="100" workbookViewId="0">
      <selection pane="topLeft" activeCell="A5" activeCellId="0" sqref="A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2.87"/>
  </cols>
  <sheetData>
    <row r="1" customFormat="false" ht="12.65" hidden="false" customHeight="false" outlineLevel="0" collapsed="false">
      <c r="A1" s="2" t="s">
        <v>314</v>
      </c>
    </row>
  </sheetData>
  <hyperlinks>
    <hyperlink ref="A1" r:id="rId1" display="Prog avec joystick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J2"/>
  <sheetViews>
    <sheetView showFormulas="false" showGridLines="true" showRowColHeaders="true" showZeros="false" rightToLeft="false" tabSelected="false" showOutlineSymbols="true" defaultGridColor="true" view="normal" topLeftCell="A28" colorId="64" zoomScale="90" zoomScaleNormal="90" zoomScalePageLayoutView="100" workbookViewId="0">
      <selection pane="topLeft" activeCell="M44" activeCellId="0" sqref="M44"/>
    </sheetView>
  </sheetViews>
  <sheetFormatPr defaultColWidth="11.53515625" defaultRowHeight="12.8" customHeight="false" zeroHeight="false" outlineLevelRow="0" outlineLevelCol="0"/>
  <sheetData>
    <row r="2" customFormat="false" ht="12.8" hidden="false" customHeight="false" outlineLevel="0" collapsed="false">
      <c r="J2" s="2" t="s">
        <v>315</v>
      </c>
    </row>
  </sheetData>
  <hyperlinks>
    <hyperlink ref="J2" r:id="rId1" display="DRV8833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S135"/>
  <sheetViews>
    <sheetView showFormulas="false" showGridLines="true" showRowColHeaders="true" showZeros="false" rightToLeft="false" tabSelected="false" showOutlineSymbols="true" defaultGridColor="true" view="normal" topLeftCell="F1" colorId="64" zoomScale="90" zoomScaleNormal="90" zoomScalePageLayoutView="100" workbookViewId="0">
      <selection pane="topLeft" activeCell="T45" activeCellId="0" sqref="T4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5" min="5" style="0" width="42.34"/>
  </cols>
  <sheetData>
    <row r="2" customFormat="false" ht="12.8" hidden="false" customHeight="false" outlineLevel="0" collapsed="false">
      <c r="A2" s="0" t="s">
        <v>316</v>
      </c>
      <c r="F2" s="0" t="s">
        <v>317</v>
      </c>
    </row>
    <row r="3" customFormat="false" ht="12.8" hidden="false" customHeight="false" outlineLevel="0" collapsed="false">
      <c r="A3" s="2" t="s">
        <v>318</v>
      </c>
      <c r="F3" s="0" t="s">
        <v>319</v>
      </c>
    </row>
    <row r="4" customFormat="false" ht="12.8" hidden="false" customHeight="false" outlineLevel="0" collapsed="false">
      <c r="A4" s="2" t="s">
        <v>320</v>
      </c>
      <c r="S4" s="43" t="s">
        <v>321</v>
      </c>
    </row>
    <row r="5" customFormat="false" ht="12.8" hidden="false" customHeight="false" outlineLevel="0" collapsed="false">
      <c r="F5" s="0" t="s">
        <v>322</v>
      </c>
      <c r="S5" s="0" t="s">
        <v>323</v>
      </c>
    </row>
    <row r="6" customFormat="false" ht="12.8" hidden="false" customHeight="false" outlineLevel="0" collapsed="false">
      <c r="A6" s="0" t="s">
        <v>324</v>
      </c>
      <c r="F6" s="0" t="s">
        <v>325</v>
      </c>
      <c r="S6" s="0" t="s">
        <v>326</v>
      </c>
    </row>
    <row r="7" customFormat="false" ht="12.8" hidden="false" customHeight="false" outlineLevel="0" collapsed="false">
      <c r="A7" s="2" t="s">
        <v>327</v>
      </c>
      <c r="F7" s="0" t="s">
        <v>328</v>
      </c>
      <c r="S7" s="0" t="s">
        <v>329</v>
      </c>
    </row>
    <row r="8" customFormat="false" ht="12.8" hidden="false" customHeight="false" outlineLevel="0" collapsed="false">
      <c r="F8" s="0" t="s">
        <v>330</v>
      </c>
      <c r="S8" s="0" t="s">
        <v>331</v>
      </c>
    </row>
    <row r="9" customFormat="false" ht="12.8" hidden="false" customHeight="false" outlineLevel="0" collapsed="false">
      <c r="F9" s="0" t="s">
        <v>332</v>
      </c>
      <c r="S9" s="0" t="s">
        <v>333</v>
      </c>
    </row>
    <row r="10" customFormat="false" ht="12.8" hidden="false" customHeight="false" outlineLevel="0" collapsed="false">
      <c r="F10" s="0" t="s">
        <v>334</v>
      </c>
      <c r="S10" s="0" t="s">
        <v>329</v>
      </c>
    </row>
    <row r="11" customFormat="false" ht="12.8" hidden="false" customHeight="false" outlineLevel="0" collapsed="false">
      <c r="F11" s="0" t="s">
        <v>335</v>
      </c>
      <c r="S11" s="0" t="s">
        <v>336</v>
      </c>
    </row>
    <row r="12" customFormat="false" ht="12.8" hidden="false" customHeight="false" outlineLevel="0" collapsed="false">
      <c r="F12" s="0" t="s">
        <v>337</v>
      </c>
      <c r="S12" s="0" t="s">
        <v>338</v>
      </c>
    </row>
    <row r="13" customFormat="false" ht="12.8" hidden="false" customHeight="false" outlineLevel="0" collapsed="false">
      <c r="F13" s="0" t="s">
        <v>339</v>
      </c>
      <c r="S13" s="0" t="s">
        <v>329</v>
      </c>
    </row>
    <row r="14" customFormat="false" ht="12.8" hidden="false" customHeight="false" outlineLevel="0" collapsed="false">
      <c r="F14" s="0" t="s">
        <v>340</v>
      </c>
      <c r="S14" s="0" t="s">
        <v>341</v>
      </c>
    </row>
    <row r="15" customFormat="false" ht="12.8" hidden="false" customHeight="false" outlineLevel="0" collapsed="false">
      <c r="F15" s="0" t="s">
        <v>342</v>
      </c>
      <c r="S15" s="0" t="s">
        <v>343</v>
      </c>
    </row>
    <row r="16" customFormat="false" ht="12.8" hidden="false" customHeight="false" outlineLevel="0" collapsed="false">
      <c r="F16" s="0" t="s">
        <v>344</v>
      </c>
      <c r="S16" s="0" t="s">
        <v>329</v>
      </c>
    </row>
    <row r="17" customFormat="false" ht="12.8" hidden="false" customHeight="false" outlineLevel="0" collapsed="false">
      <c r="F17" s="0" t="s">
        <v>345</v>
      </c>
      <c r="S17" s="0" t="s">
        <v>346</v>
      </c>
    </row>
    <row r="18" customFormat="false" ht="12.8" hidden="false" customHeight="false" outlineLevel="0" collapsed="false">
      <c r="F18" s="0" t="s">
        <v>347</v>
      </c>
      <c r="S18" s="0" t="s">
        <v>348</v>
      </c>
    </row>
    <row r="19" customFormat="false" ht="12.8" hidden="false" customHeight="false" outlineLevel="0" collapsed="false">
      <c r="F19" s="0" t="s">
        <v>349</v>
      </c>
      <c r="S19" s="0" t="s">
        <v>350</v>
      </c>
    </row>
    <row r="20" customFormat="false" ht="12.8" hidden="false" customHeight="false" outlineLevel="0" collapsed="false">
      <c r="F20" s="0" t="s">
        <v>351</v>
      </c>
      <c r="S20" s="0" t="s">
        <v>352</v>
      </c>
    </row>
    <row r="21" customFormat="false" ht="12.8" hidden="false" customHeight="false" outlineLevel="0" collapsed="false">
      <c r="S21" s="0" t="s">
        <v>353</v>
      </c>
    </row>
    <row r="22" customFormat="false" ht="12.8" hidden="false" customHeight="false" outlineLevel="0" collapsed="false">
      <c r="S22" s="0" t="s">
        <v>329</v>
      </c>
    </row>
    <row r="23" customFormat="false" ht="12.8" hidden="false" customHeight="false" outlineLevel="0" collapsed="false">
      <c r="F23" s="0" t="s">
        <v>354</v>
      </c>
      <c r="S23" s="0" t="s">
        <v>355</v>
      </c>
    </row>
    <row r="24" customFormat="false" ht="12.8" hidden="false" customHeight="false" outlineLevel="0" collapsed="false">
      <c r="F24" s="0" t="s">
        <v>356</v>
      </c>
      <c r="S24" s="0" t="s">
        <v>357</v>
      </c>
    </row>
    <row r="25" customFormat="false" ht="12.8" hidden="false" customHeight="false" outlineLevel="0" collapsed="false">
      <c r="F25" s="0" t="s">
        <v>358</v>
      </c>
      <c r="S25" s="0" t="s">
        <v>329</v>
      </c>
    </row>
    <row r="26" customFormat="false" ht="12.8" hidden="false" customHeight="false" outlineLevel="0" collapsed="false">
      <c r="F26" s="0" t="s">
        <v>359</v>
      </c>
      <c r="S26" s="0" t="s">
        <v>360</v>
      </c>
    </row>
    <row r="27" customFormat="false" ht="12.8" hidden="false" customHeight="false" outlineLevel="0" collapsed="false">
      <c r="F27" s="0" t="s">
        <v>361</v>
      </c>
      <c r="S27" s="0" t="s">
        <v>362</v>
      </c>
    </row>
    <row r="28" customFormat="false" ht="12.8" hidden="false" customHeight="false" outlineLevel="0" collapsed="false">
      <c r="F28" s="0" t="s">
        <v>363</v>
      </c>
      <c r="S28" s="0" t="s">
        <v>364</v>
      </c>
    </row>
    <row r="29" customFormat="false" ht="12.8" hidden="false" customHeight="false" outlineLevel="0" collapsed="false">
      <c r="F29" s="0" t="s">
        <v>365</v>
      </c>
      <c r="S29" s="0" t="s">
        <v>366</v>
      </c>
    </row>
    <row r="30" customFormat="false" ht="12.8" hidden="false" customHeight="false" outlineLevel="0" collapsed="false">
      <c r="F30" s="0" t="s">
        <v>367</v>
      </c>
    </row>
    <row r="31" customFormat="false" ht="12.8" hidden="false" customHeight="false" outlineLevel="0" collapsed="false">
      <c r="F31" s="0" t="s">
        <v>368</v>
      </c>
      <c r="S31" s="0" t="s">
        <v>369</v>
      </c>
    </row>
    <row r="32" customFormat="false" ht="12.8" hidden="false" customHeight="false" outlineLevel="0" collapsed="false">
      <c r="F32" s="0" t="s">
        <v>370</v>
      </c>
      <c r="S32" s="0" t="s">
        <v>371</v>
      </c>
    </row>
    <row r="33" customFormat="false" ht="12.8" hidden="false" customHeight="false" outlineLevel="0" collapsed="false">
      <c r="F33" s="0" t="s">
        <v>363</v>
      </c>
      <c r="S33" s="0" t="s">
        <v>372</v>
      </c>
    </row>
    <row r="34" customFormat="false" ht="12.8" hidden="false" customHeight="false" outlineLevel="0" collapsed="false">
      <c r="F34" s="0" t="s">
        <v>373</v>
      </c>
      <c r="S34" s="0" t="s">
        <v>329</v>
      </c>
    </row>
    <row r="35" customFormat="false" ht="12.8" hidden="false" customHeight="false" outlineLevel="0" collapsed="false">
      <c r="F35" s="0" t="s">
        <v>358</v>
      </c>
      <c r="S35" s="0" t="s">
        <v>374</v>
      </c>
    </row>
    <row r="36" customFormat="false" ht="12.8" hidden="false" customHeight="false" outlineLevel="0" collapsed="false">
      <c r="F36" s="0" t="s">
        <v>359</v>
      </c>
      <c r="S36" s="0" t="s">
        <v>375</v>
      </c>
    </row>
    <row r="37" customFormat="false" ht="12.8" hidden="false" customHeight="false" outlineLevel="0" collapsed="false">
      <c r="F37" s="0" t="s">
        <v>376</v>
      </c>
      <c r="S37" s="0" t="s">
        <v>377</v>
      </c>
    </row>
    <row r="38" customFormat="false" ht="12.8" hidden="false" customHeight="false" outlineLevel="0" collapsed="false">
      <c r="F38" s="0" t="s">
        <v>363</v>
      </c>
    </row>
    <row r="39" customFormat="false" ht="12.8" hidden="false" customHeight="false" outlineLevel="0" collapsed="false">
      <c r="F39" s="0" t="s">
        <v>378</v>
      </c>
      <c r="S39" s="67" t="s">
        <v>379</v>
      </c>
    </row>
    <row r="40" customFormat="false" ht="12.8" hidden="false" customHeight="false" outlineLevel="0" collapsed="false">
      <c r="F40" s="0" t="s">
        <v>358</v>
      </c>
      <c r="S40" s="67" t="s">
        <v>380</v>
      </c>
    </row>
    <row r="41" customFormat="false" ht="12.8" hidden="false" customHeight="false" outlineLevel="0" collapsed="false">
      <c r="F41" s="0" t="s">
        <v>381</v>
      </c>
    </row>
    <row r="42" customFormat="false" ht="12.8" hidden="false" customHeight="false" outlineLevel="0" collapsed="false">
      <c r="F42" s="0" t="s">
        <v>382</v>
      </c>
    </row>
    <row r="43" customFormat="false" ht="12.8" hidden="false" customHeight="false" outlineLevel="0" collapsed="false">
      <c r="F43" s="0" t="s">
        <v>363</v>
      </c>
    </row>
    <row r="44" customFormat="false" ht="12.8" hidden="false" customHeight="false" outlineLevel="0" collapsed="false">
      <c r="F44" s="0" t="s">
        <v>383</v>
      </c>
    </row>
    <row r="45" customFormat="false" ht="12.8" hidden="false" customHeight="false" outlineLevel="0" collapsed="false">
      <c r="F45" s="0" t="s">
        <v>358</v>
      </c>
    </row>
    <row r="46" customFormat="false" ht="12.8" hidden="false" customHeight="false" outlineLevel="0" collapsed="false">
      <c r="F46" s="0" t="s">
        <v>384</v>
      </c>
    </row>
    <row r="47" customFormat="false" ht="12.8" hidden="false" customHeight="false" outlineLevel="0" collapsed="false">
      <c r="F47" s="0" t="s">
        <v>385</v>
      </c>
    </row>
    <row r="48" customFormat="false" ht="12.8" hidden="false" customHeight="false" outlineLevel="0" collapsed="false">
      <c r="F48" s="0" t="s">
        <v>363</v>
      </c>
    </row>
    <row r="49" customFormat="false" ht="12.8" hidden="false" customHeight="false" outlineLevel="0" collapsed="false">
      <c r="F49" s="0" t="s">
        <v>386</v>
      </c>
    </row>
    <row r="50" customFormat="false" ht="12.8" hidden="false" customHeight="false" outlineLevel="0" collapsed="false">
      <c r="F50" s="0" t="s">
        <v>387</v>
      </c>
    </row>
    <row r="51" customFormat="false" ht="12.8" hidden="false" customHeight="false" outlineLevel="0" collapsed="false">
      <c r="F51" s="0" t="s">
        <v>388</v>
      </c>
    </row>
    <row r="52" customFormat="false" ht="12.8" hidden="false" customHeight="false" outlineLevel="0" collapsed="false">
      <c r="F52" s="0" t="s">
        <v>389</v>
      </c>
    </row>
    <row r="53" customFormat="false" ht="12.8" hidden="false" customHeight="false" outlineLevel="0" collapsed="false">
      <c r="F53" s="0" t="s">
        <v>363</v>
      </c>
    </row>
    <row r="54" customFormat="false" ht="12.8" hidden="false" customHeight="false" outlineLevel="0" collapsed="false">
      <c r="F54" s="0" t="s">
        <v>390</v>
      </c>
    </row>
    <row r="55" customFormat="false" ht="12.8" hidden="false" customHeight="false" outlineLevel="0" collapsed="false">
      <c r="F55" s="0" t="s">
        <v>367</v>
      </c>
    </row>
    <row r="56" customFormat="false" ht="12.8" hidden="false" customHeight="false" outlineLevel="0" collapsed="false">
      <c r="F56" s="0" t="s">
        <v>368</v>
      </c>
    </row>
    <row r="57" customFormat="false" ht="12.8" hidden="false" customHeight="false" outlineLevel="0" collapsed="false">
      <c r="F57" s="0" t="s">
        <v>391</v>
      </c>
    </row>
    <row r="58" customFormat="false" ht="12.8" hidden="false" customHeight="false" outlineLevel="0" collapsed="false">
      <c r="F58" s="0" t="s">
        <v>363</v>
      </c>
    </row>
    <row r="59" customFormat="false" ht="12.8" hidden="false" customHeight="false" outlineLevel="0" collapsed="false">
      <c r="F59" s="0" t="s">
        <v>392</v>
      </c>
    </row>
    <row r="60" customFormat="false" ht="12.8" hidden="false" customHeight="false" outlineLevel="0" collapsed="false">
      <c r="F60" s="0" t="s">
        <v>387</v>
      </c>
    </row>
    <row r="61" customFormat="false" ht="12.8" hidden="false" customHeight="false" outlineLevel="0" collapsed="false">
      <c r="F61" s="0" t="s">
        <v>388</v>
      </c>
    </row>
    <row r="62" customFormat="false" ht="12.8" hidden="false" customHeight="false" outlineLevel="0" collapsed="false">
      <c r="F62" s="0" t="s">
        <v>393</v>
      </c>
    </row>
    <row r="63" customFormat="false" ht="12.8" hidden="false" customHeight="false" outlineLevel="0" collapsed="false">
      <c r="F63" s="0" t="s">
        <v>363</v>
      </c>
    </row>
    <row r="64" customFormat="false" ht="12.8" hidden="false" customHeight="false" outlineLevel="0" collapsed="false">
      <c r="F64" s="0" t="s">
        <v>394</v>
      </c>
    </row>
    <row r="65" customFormat="false" ht="12.8" hidden="false" customHeight="false" outlineLevel="0" collapsed="false">
      <c r="F65" s="0" t="s">
        <v>358</v>
      </c>
    </row>
    <row r="66" customFormat="false" ht="12.8" hidden="false" customHeight="false" outlineLevel="0" collapsed="false">
      <c r="F66" s="0" t="s">
        <v>384</v>
      </c>
    </row>
    <row r="67" customFormat="false" ht="12.8" hidden="false" customHeight="false" outlineLevel="0" collapsed="false">
      <c r="F67" s="0" t="s">
        <v>395</v>
      </c>
    </row>
    <row r="68" customFormat="false" ht="12.8" hidden="false" customHeight="false" outlineLevel="0" collapsed="false">
      <c r="F68" s="0" t="s">
        <v>363</v>
      </c>
    </row>
    <row r="69" customFormat="false" ht="12.8" hidden="false" customHeight="false" outlineLevel="0" collapsed="false">
      <c r="F69" s="0" t="s">
        <v>396</v>
      </c>
    </row>
    <row r="70" customFormat="false" ht="12.8" hidden="false" customHeight="false" outlineLevel="0" collapsed="false">
      <c r="F70" s="0" t="s">
        <v>358</v>
      </c>
    </row>
    <row r="71" customFormat="false" ht="12.8" hidden="false" customHeight="false" outlineLevel="0" collapsed="false">
      <c r="F71" s="0" t="s">
        <v>397</v>
      </c>
    </row>
    <row r="72" customFormat="false" ht="12.8" hidden="false" customHeight="false" outlineLevel="0" collapsed="false">
      <c r="F72" s="0" t="s">
        <v>398</v>
      </c>
    </row>
    <row r="73" customFormat="false" ht="12.8" hidden="false" customHeight="false" outlineLevel="0" collapsed="false">
      <c r="F73" s="0" t="s">
        <v>363</v>
      </c>
    </row>
    <row r="74" customFormat="false" ht="12.8" hidden="false" customHeight="false" outlineLevel="0" collapsed="false">
      <c r="F74" s="0" t="s">
        <v>399</v>
      </c>
    </row>
    <row r="75" customFormat="false" ht="12.8" hidden="false" customHeight="false" outlineLevel="0" collapsed="false">
      <c r="F75" s="0" t="s">
        <v>358</v>
      </c>
    </row>
    <row r="76" customFormat="false" ht="12.8" hidden="false" customHeight="false" outlineLevel="0" collapsed="false">
      <c r="F76" s="0" t="s">
        <v>384</v>
      </c>
    </row>
    <row r="77" customFormat="false" ht="12.8" hidden="false" customHeight="false" outlineLevel="0" collapsed="false">
      <c r="F77" s="0" t="s">
        <v>400</v>
      </c>
    </row>
    <row r="78" customFormat="false" ht="12.8" hidden="false" customHeight="false" outlineLevel="0" collapsed="false">
      <c r="F78" s="0" t="s">
        <v>363</v>
      </c>
    </row>
    <row r="79" customFormat="false" ht="12.8" hidden="false" customHeight="false" outlineLevel="0" collapsed="false">
      <c r="F79" s="0" t="s">
        <v>401</v>
      </c>
    </row>
    <row r="80" customFormat="false" ht="12.8" hidden="false" customHeight="false" outlineLevel="0" collapsed="false">
      <c r="F80" s="0" t="s">
        <v>358</v>
      </c>
    </row>
    <row r="81" customFormat="false" ht="12.8" hidden="false" customHeight="false" outlineLevel="0" collapsed="false">
      <c r="F81" s="0" t="s">
        <v>384</v>
      </c>
    </row>
    <row r="82" customFormat="false" ht="12.8" hidden="false" customHeight="false" outlineLevel="0" collapsed="false">
      <c r="F82" s="0" t="s">
        <v>402</v>
      </c>
    </row>
    <row r="83" customFormat="false" ht="12.8" hidden="false" customHeight="false" outlineLevel="0" collapsed="false">
      <c r="F83" s="0" t="s">
        <v>363</v>
      </c>
    </row>
    <row r="84" customFormat="false" ht="12.8" hidden="false" customHeight="false" outlineLevel="0" collapsed="false">
      <c r="F84" s="0" t="s">
        <v>403</v>
      </c>
    </row>
    <row r="85" customFormat="false" ht="12.8" hidden="false" customHeight="false" outlineLevel="0" collapsed="false">
      <c r="F85" s="0" t="s">
        <v>387</v>
      </c>
    </row>
    <row r="86" customFormat="false" ht="12.8" hidden="false" customHeight="false" outlineLevel="0" collapsed="false">
      <c r="F86" s="0" t="s">
        <v>388</v>
      </c>
    </row>
    <row r="87" customFormat="false" ht="12.8" hidden="false" customHeight="false" outlineLevel="0" collapsed="false">
      <c r="F87" s="0" t="s">
        <v>404</v>
      </c>
    </row>
    <row r="88" customFormat="false" ht="12.8" hidden="false" customHeight="false" outlineLevel="0" collapsed="false">
      <c r="F88" s="0" t="s">
        <v>363</v>
      </c>
    </row>
    <row r="89" customFormat="false" ht="12.8" hidden="false" customHeight="false" outlineLevel="0" collapsed="false">
      <c r="F89" s="0" t="s">
        <v>405</v>
      </c>
    </row>
    <row r="90" customFormat="false" ht="12.8" hidden="false" customHeight="false" outlineLevel="0" collapsed="false">
      <c r="F90" s="0" t="s">
        <v>387</v>
      </c>
    </row>
    <row r="91" customFormat="false" ht="12.8" hidden="false" customHeight="false" outlineLevel="0" collapsed="false">
      <c r="F91" s="0" t="s">
        <v>388</v>
      </c>
    </row>
    <row r="92" customFormat="false" ht="12.8" hidden="false" customHeight="false" outlineLevel="0" collapsed="false">
      <c r="F92" s="0" t="s">
        <v>406</v>
      </c>
    </row>
    <row r="93" customFormat="false" ht="12.8" hidden="false" customHeight="false" outlineLevel="0" collapsed="false">
      <c r="F93" s="0" t="s">
        <v>363</v>
      </c>
    </row>
    <row r="94" customFormat="false" ht="12.8" hidden="false" customHeight="false" outlineLevel="0" collapsed="false">
      <c r="F94" s="0" t="s">
        <v>407</v>
      </c>
    </row>
    <row r="95" customFormat="false" ht="12.8" hidden="false" customHeight="false" outlineLevel="0" collapsed="false">
      <c r="F95" s="0" t="s">
        <v>408</v>
      </c>
    </row>
    <row r="96" customFormat="false" ht="12.8" hidden="false" customHeight="false" outlineLevel="0" collapsed="false">
      <c r="F96" s="0" t="s">
        <v>409</v>
      </c>
    </row>
    <row r="97" customFormat="false" ht="12.8" hidden="false" customHeight="false" outlineLevel="0" collapsed="false">
      <c r="F97" s="0" t="s">
        <v>410</v>
      </c>
    </row>
    <row r="98" customFormat="false" ht="12.8" hidden="false" customHeight="false" outlineLevel="0" collapsed="false">
      <c r="F98" s="0" t="s">
        <v>363</v>
      </c>
    </row>
    <row r="99" customFormat="false" ht="12.8" hidden="false" customHeight="false" outlineLevel="0" collapsed="false">
      <c r="F99" s="0" t="s">
        <v>411</v>
      </c>
    </row>
    <row r="100" customFormat="false" ht="12.8" hidden="false" customHeight="false" outlineLevel="0" collapsed="false">
      <c r="F100" s="0" t="s">
        <v>387</v>
      </c>
    </row>
    <row r="101" customFormat="false" ht="12.8" hidden="false" customHeight="false" outlineLevel="0" collapsed="false">
      <c r="F101" s="0" t="s">
        <v>388</v>
      </c>
    </row>
    <row r="102" customFormat="false" ht="12.8" hidden="false" customHeight="false" outlineLevel="0" collapsed="false">
      <c r="F102" s="0" t="s">
        <v>412</v>
      </c>
    </row>
    <row r="103" customFormat="false" ht="12.8" hidden="false" customHeight="false" outlineLevel="0" collapsed="false">
      <c r="F103" s="0" t="s">
        <v>363</v>
      </c>
    </row>
    <row r="104" customFormat="false" ht="12.8" hidden="false" customHeight="false" outlineLevel="0" collapsed="false">
      <c r="F104" s="0" t="s">
        <v>413</v>
      </c>
    </row>
    <row r="105" customFormat="false" ht="12.8" hidden="false" customHeight="false" outlineLevel="0" collapsed="false">
      <c r="F105" s="0" t="s">
        <v>358</v>
      </c>
    </row>
    <row r="106" customFormat="false" ht="12.8" hidden="false" customHeight="false" outlineLevel="0" collapsed="false">
      <c r="F106" s="0" t="s">
        <v>381</v>
      </c>
    </row>
    <row r="107" customFormat="false" ht="12.8" hidden="false" customHeight="false" outlineLevel="0" collapsed="false">
      <c r="F107" s="0" t="s">
        <v>414</v>
      </c>
    </row>
    <row r="108" customFormat="false" ht="12.8" hidden="false" customHeight="false" outlineLevel="0" collapsed="false">
      <c r="F108" s="0" t="s">
        <v>363</v>
      </c>
    </row>
    <row r="109" customFormat="false" ht="12.8" hidden="false" customHeight="false" outlineLevel="0" collapsed="false">
      <c r="F109" s="0" t="s">
        <v>415</v>
      </c>
    </row>
    <row r="110" customFormat="false" ht="12.8" hidden="false" customHeight="false" outlineLevel="0" collapsed="false">
      <c r="F110" s="0" t="s">
        <v>358</v>
      </c>
    </row>
    <row r="111" customFormat="false" ht="12.8" hidden="false" customHeight="false" outlineLevel="0" collapsed="false">
      <c r="F111" s="0" t="s">
        <v>384</v>
      </c>
    </row>
    <row r="112" customFormat="false" ht="12.8" hidden="false" customHeight="false" outlineLevel="0" collapsed="false">
      <c r="F112" s="0" t="s">
        <v>416</v>
      </c>
    </row>
    <row r="113" customFormat="false" ht="12.8" hidden="false" customHeight="false" outlineLevel="0" collapsed="false">
      <c r="F113" s="0" t="s">
        <v>363</v>
      </c>
    </row>
    <row r="114" customFormat="false" ht="12.8" hidden="false" customHeight="false" outlineLevel="0" collapsed="false">
      <c r="F114" s="0" t="s">
        <v>417</v>
      </c>
    </row>
    <row r="115" customFormat="false" ht="12.8" hidden="false" customHeight="false" outlineLevel="0" collapsed="false">
      <c r="F115" s="0" t="s">
        <v>358</v>
      </c>
    </row>
    <row r="116" customFormat="false" ht="12.8" hidden="false" customHeight="false" outlineLevel="0" collapsed="false">
      <c r="F116" s="0" t="s">
        <v>384</v>
      </c>
    </row>
    <row r="117" customFormat="false" ht="12.8" hidden="false" customHeight="false" outlineLevel="0" collapsed="false">
      <c r="F117" s="0" t="s">
        <v>418</v>
      </c>
    </row>
    <row r="118" customFormat="false" ht="12.8" hidden="false" customHeight="false" outlineLevel="0" collapsed="false">
      <c r="F118" s="0" t="s">
        <v>363</v>
      </c>
    </row>
    <row r="120" customFormat="false" ht="12.8" hidden="false" customHeight="false" outlineLevel="0" collapsed="false">
      <c r="F120" s="0" t="s">
        <v>419</v>
      </c>
    </row>
    <row r="121" customFormat="false" ht="12.8" hidden="false" customHeight="false" outlineLevel="0" collapsed="false">
      <c r="F121" s="0" t="s">
        <v>420</v>
      </c>
    </row>
    <row r="122" customFormat="false" ht="12.8" hidden="false" customHeight="false" outlineLevel="0" collapsed="false">
      <c r="F122" s="0" t="s">
        <v>421</v>
      </c>
    </row>
    <row r="123" customFormat="false" ht="12.8" hidden="false" customHeight="false" outlineLevel="0" collapsed="false">
      <c r="F123" s="0" t="s">
        <v>422</v>
      </c>
    </row>
    <row r="124" customFormat="false" ht="12.8" hidden="false" customHeight="false" outlineLevel="0" collapsed="false">
      <c r="F124" s="0" t="s">
        <v>423</v>
      </c>
    </row>
    <row r="125" customFormat="false" ht="12.8" hidden="false" customHeight="false" outlineLevel="0" collapsed="false">
      <c r="F125" s="0" t="s">
        <v>424</v>
      </c>
    </row>
    <row r="127" customFormat="false" ht="12.8" hidden="false" customHeight="false" outlineLevel="0" collapsed="false">
      <c r="F127" s="0" t="s">
        <v>425</v>
      </c>
    </row>
    <row r="129" customFormat="false" ht="12.8" hidden="false" customHeight="false" outlineLevel="0" collapsed="false">
      <c r="F129" s="0" t="s">
        <v>426</v>
      </c>
    </row>
    <row r="130" customFormat="false" ht="12.8" hidden="false" customHeight="false" outlineLevel="0" collapsed="false">
      <c r="F130" s="0" t="s">
        <v>427</v>
      </c>
    </row>
    <row r="131" customFormat="false" ht="12.8" hidden="false" customHeight="false" outlineLevel="0" collapsed="false">
      <c r="F131" s="0" t="s">
        <v>428</v>
      </c>
    </row>
    <row r="133" customFormat="false" ht="12.8" hidden="false" customHeight="false" outlineLevel="0" collapsed="false">
      <c r="F133" s="0" t="s">
        <v>429</v>
      </c>
    </row>
    <row r="134" customFormat="false" ht="12.8" hidden="false" customHeight="false" outlineLevel="0" collapsed="false">
      <c r="F134" s="0" t="s">
        <v>430</v>
      </c>
    </row>
    <row r="135" customFormat="false" ht="12.8" hidden="false" customHeight="false" outlineLevel="0" collapsed="false">
      <c r="F135" s="0" t="s">
        <v>431</v>
      </c>
    </row>
  </sheetData>
  <hyperlinks>
    <hyperlink ref="A3" r:id="rId1" display="Gestion erreur"/>
    <hyperlink ref="A4" r:id="rId2" display="Le lien"/>
    <hyperlink ref="A7" r:id="rId3" location="download" display="Ressource Hacker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5"/>
  <sheetViews>
    <sheetView showFormulas="false" showGridLines="true" showRowColHeaders="true" showZeros="false" rightToLeft="false" tabSelected="false" showOutlineSymbols="true" defaultGridColor="true" view="normal" topLeftCell="A1" colorId="64" zoomScale="90" zoomScaleNormal="90" zoomScalePageLayoutView="100" workbookViewId="0">
      <selection pane="topLeft" activeCell="C5" activeCellId="0" sqref="C5"/>
    </sheetView>
  </sheetViews>
  <sheetFormatPr defaultColWidth="11.53515625" defaultRowHeight="12.8" customHeight="false" zeroHeight="false" outlineLevelRow="0" outlineLevelCol="0"/>
  <sheetData>
    <row r="2" customFormat="false" ht="12.8" hidden="false" customHeight="false" outlineLevel="0" collapsed="false">
      <c r="B2" s="2" t="s">
        <v>432</v>
      </c>
    </row>
    <row r="4" customFormat="false" ht="12.8" hidden="false" customHeight="false" outlineLevel="0" collapsed="false">
      <c r="B4" s="0" t="s">
        <v>433</v>
      </c>
      <c r="C4" s="2" t="s">
        <v>434</v>
      </c>
    </row>
    <row r="5" customFormat="false" ht="12.8" hidden="false" customHeight="false" outlineLevel="0" collapsed="false">
      <c r="C5" s="2" t="s">
        <v>435</v>
      </c>
    </row>
  </sheetData>
  <hyperlinks>
    <hyperlink ref="B2" r:id="rId1" display="OpenAstroGuider"/>
    <hyperlink ref="C4" r:id="rId2" display="Datasheet"/>
    <hyperlink ref="C5" r:id="rId3" display="Github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false" rightToLeft="false" tabSelected="false" showOutlineSymbols="true" defaultGridColor="true" view="normal" topLeftCell="A1" colorId="64" zoomScale="90" zoomScaleNormal="90" zoomScalePageLayoutView="100" workbookViewId="0">
      <selection pane="topLeft" activeCell="K18" activeCellId="0" sqref="K18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15"/>
  <sheetViews>
    <sheetView showFormulas="false" showGridLines="true" showRowColHeaders="true" showZeros="false" rightToLeft="false" tabSelected="false" showOutlineSymbols="true" defaultGridColor="true" view="normal" topLeftCell="A1" colorId="64" zoomScale="90" zoomScaleNormal="90" zoomScalePageLayoutView="100" workbookViewId="0">
      <selection pane="topLeft" activeCell="A15" activeCellId="0" sqref="A15"/>
    </sheetView>
  </sheetViews>
  <sheetFormatPr defaultColWidth="11.53515625" defaultRowHeight="12.8" customHeight="false" zeroHeight="false" outlineLevelRow="0" outlineLevelCol="0"/>
  <sheetData>
    <row r="2" customFormat="false" ht="12.8" hidden="false" customHeight="false" outlineLevel="0" collapsed="false">
      <c r="A2" s="0" t="s">
        <v>436</v>
      </c>
    </row>
    <row r="5" customFormat="false" ht="12.8" hidden="false" customHeight="false" outlineLevel="0" collapsed="false">
      <c r="A5" s="0" t="s">
        <v>437</v>
      </c>
    </row>
    <row r="6" customFormat="false" ht="12.8" hidden="false" customHeight="false" outlineLevel="0" collapsed="false">
      <c r="A6" s="0" t="s">
        <v>438</v>
      </c>
    </row>
    <row r="8" customFormat="false" ht="12.8" hidden="false" customHeight="false" outlineLevel="0" collapsed="false">
      <c r="A8" s="0" t="s">
        <v>439</v>
      </c>
    </row>
    <row r="9" customFormat="false" ht="12.8" hidden="false" customHeight="false" outlineLevel="0" collapsed="false">
      <c r="A9" s="0" t="s">
        <v>440</v>
      </c>
    </row>
    <row r="11" customFormat="false" ht="12.8" hidden="false" customHeight="false" outlineLevel="0" collapsed="false">
      <c r="A11" s="0" t="s">
        <v>441</v>
      </c>
    </row>
    <row r="12" customFormat="false" ht="12.8" hidden="false" customHeight="false" outlineLevel="0" collapsed="false">
      <c r="A12" s="0" t="s">
        <v>442</v>
      </c>
    </row>
    <row r="14" customFormat="false" ht="12.8" hidden="false" customHeight="false" outlineLevel="0" collapsed="false">
      <c r="A14" s="0" t="s">
        <v>443</v>
      </c>
    </row>
    <row r="15" customFormat="false" ht="12.8" hidden="false" customHeight="false" outlineLevel="0" collapsed="false">
      <c r="A15" s="0" t="s">
        <v>444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"/>
  <sheetViews>
    <sheetView showFormulas="false" showGridLines="true" showRowColHeaders="true" showZeros="false" rightToLeft="false" tabSelected="false" showOutlineSymbols="true" defaultGridColor="true" view="normal" topLeftCell="A1" colorId="64" zoomScale="90" zoomScaleNormal="90" zoomScalePageLayoutView="100" workbookViewId="0">
      <selection pane="topLeft" activeCell="K30" activeCellId="0" sqref="K30"/>
    </sheetView>
  </sheetViews>
  <sheetFormatPr defaultColWidth="11.53515625" defaultRowHeight="12.8" customHeight="false" zeroHeight="false" outlineLevelRow="0" outlineLevelCol="0"/>
  <sheetData>
    <row r="2" customFormat="false" ht="12.8" hidden="false" customHeight="false" outlineLevel="0" collapsed="false">
      <c r="B2" s="2" t="s">
        <v>445</v>
      </c>
    </row>
  </sheetData>
  <hyperlinks>
    <hyperlink ref="B2" r:id="rId1" display="Pièces STL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5142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2023-11-11T14:27:12Z</dcterms:created>
  <dc:creator/>
  <dc:description/>
  <dc:language>fr-FR</dc:language>
  <cp:lastModifiedBy/>
  <dcterms:modified xsi:type="dcterms:W3CDTF">2024-02-02T19:00:50Z</dcterms:modified>
  <cp:revision>216</cp:revision>
  <dc:subject/>
  <dc:title/>
</cp:coreProperties>
</file>