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ustomProperty4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autoCompressPictures="0" defaultThemeVersion="124226"/>
  <bookViews>
    <workbookView xWindow="-8530" yWindow="350" windowWidth="19420" windowHeight="11020"/>
  </bookViews>
  <sheets>
    <sheet name="Data" sheetId="3" r:id="rId1"/>
    <sheet name="Variable Descriptions" sheetId="5" r:id="rId2"/>
    <sheet name="Graphs" sheetId="6" r:id="rId3"/>
    <sheet name="HeatLoadExample" sheetId="7" r:id="rId4"/>
  </sheets>
  <calcPr calcId="1445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7" l="1"/>
  <c r="H3" i="7" s="1"/>
  <c r="G4" i="7"/>
  <c r="G5" i="7"/>
  <c r="G6" i="7"/>
  <c r="G7" i="7"/>
  <c r="G8" i="7"/>
  <c r="G9" i="7"/>
  <c r="H9" i="7" s="1"/>
  <c r="G10" i="7"/>
  <c r="G11" i="7"/>
  <c r="H11" i="7" s="1"/>
  <c r="G12" i="7"/>
  <c r="H12" i="7" s="1"/>
  <c r="G13" i="7"/>
  <c r="G14" i="7"/>
  <c r="G15" i="7"/>
  <c r="G16" i="7"/>
  <c r="G17" i="7"/>
  <c r="H17" i="7" s="1"/>
  <c r="G18" i="7"/>
  <c r="G19" i="7"/>
  <c r="H19" i="7" s="1"/>
  <c r="G20" i="7"/>
  <c r="H20" i="7" s="1"/>
  <c r="G21" i="7"/>
  <c r="G22" i="7"/>
  <c r="G23" i="7"/>
  <c r="G24" i="7"/>
  <c r="G25" i="7"/>
  <c r="H25" i="7" s="1"/>
  <c r="G26" i="7"/>
  <c r="G27" i="7"/>
  <c r="H27" i="7" s="1"/>
  <c r="G28" i="7"/>
  <c r="H28" i="7" s="1"/>
  <c r="G29" i="7"/>
  <c r="G30" i="7"/>
  <c r="G31" i="7"/>
  <c r="G32" i="7"/>
  <c r="G33" i="7"/>
  <c r="G34" i="7"/>
  <c r="G35" i="7"/>
  <c r="G36" i="7"/>
  <c r="G2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H35" i="7" s="1"/>
  <c r="E36" i="7"/>
  <c r="E2" i="7"/>
  <c r="V2" i="3"/>
  <c r="D3" i="7"/>
  <c r="F3" i="7" s="1"/>
  <c r="D4" i="7"/>
  <c r="F4" i="7" s="1"/>
  <c r="D5" i="7"/>
  <c r="F5" i="7" s="1"/>
  <c r="D6" i="7"/>
  <c r="F6" i="7" s="1"/>
  <c r="H6" i="7" s="1"/>
  <c r="D7" i="7"/>
  <c r="F7" i="7" s="1"/>
  <c r="H7" i="7" s="1"/>
  <c r="D8" i="7"/>
  <c r="F8" i="7" s="1"/>
  <c r="H8" i="7" s="1"/>
  <c r="D9" i="7"/>
  <c r="F9" i="7" s="1"/>
  <c r="D10" i="7"/>
  <c r="F10" i="7" s="1"/>
  <c r="D11" i="7"/>
  <c r="F11" i="7" s="1"/>
  <c r="D12" i="7"/>
  <c r="F12" i="7" s="1"/>
  <c r="D13" i="7"/>
  <c r="F13" i="7" s="1"/>
  <c r="D14" i="7"/>
  <c r="F14" i="7" s="1"/>
  <c r="H14" i="7" s="1"/>
  <c r="D15" i="7"/>
  <c r="F15" i="7" s="1"/>
  <c r="H15" i="7" s="1"/>
  <c r="D16" i="7"/>
  <c r="F16" i="7" s="1"/>
  <c r="H16" i="7" s="1"/>
  <c r="D17" i="7"/>
  <c r="F17" i="7" s="1"/>
  <c r="D18" i="7"/>
  <c r="F18" i="7" s="1"/>
  <c r="D19" i="7"/>
  <c r="F19" i="7" s="1"/>
  <c r="D20" i="7"/>
  <c r="F20" i="7" s="1"/>
  <c r="D21" i="7"/>
  <c r="F21" i="7" s="1"/>
  <c r="D22" i="7"/>
  <c r="F22" i="7" s="1"/>
  <c r="H22" i="7" s="1"/>
  <c r="D23" i="7"/>
  <c r="F23" i="7" s="1"/>
  <c r="H23" i="7" s="1"/>
  <c r="D24" i="7"/>
  <c r="F24" i="7" s="1"/>
  <c r="H24" i="7" s="1"/>
  <c r="D25" i="7"/>
  <c r="F25" i="7" s="1"/>
  <c r="D26" i="7"/>
  <c r="F26" i="7" s="1"/>
  <c r="D27" i="7"/>
  <c r="F27" i="7" s="1"/>
  <c r="D28" i="7"/>
  <c r="F28" i="7" s="1"/>
  <c r="D29" i="7"/>
  <c r="F29" i="7" s="1"/>
  <c r="D30" i="7"/>
  <c r="F30" i="7" s="1"/>
  <c r="H30" i="7" s="1"/>
  <c r="D31" i="7"/>
  <c r="F31" i="7" s="1"/>
  <c r="H31" i="7" s="1"/>
  <c r="D32" i="7"/>
  <c r="F32" i="7" s="1"/>
  <c r="D33" i="7"/>
  <c r="F33" i="7" s="1"/>
  <c r="D34" i="7"/>
  <c r="F34" i="7" s="1"/>
  <c r="D35" i="7"/>
  <c r="F35" i="7" s="1"/>
  <c r="D36" i="7"/>
  <c r="F36" i="7" s="1"/>
  <c r="D2" i="7"/>
  <c r="F2" i="7" s="1"/>
  <c r="H2" i="7" s="1"/>
  <c r="U3" i="3"/>
  <c r="W3" i="3" s="1"/>
  <c r="U4" i="3"/>
  <c r="W4" i="3" s="1"/>
  <c r="U5" i="3"/>
  <c r="W5" i="3" s="1"/>
  <c r="U6" i="3"/>
  <c r="W6" i="3" s="1"/>
  <c r="U7" i="3"/>
  <c r="W7" i="3" s="1"/>
  <c r="U8" i="3"/>
  <c r="W8" i="3" s="1"/>
  <c r="U9" i="3"/>
  <c r="W9" i="3" s="1"/>
  <c r="U10" i="3"/>
  <c r="W10" i="3" s="1"/>
  <c r="U11" i="3"/>
  <c r="W11" i="3" s="1"/>
  <c r="U12" i="3"/>
  <c r="W12" i="3" s="1"/>
  <c r="U13" i="3"/>
  <c r="W13" i="3" s="1"/>
  <c r="U14" i="3"/>
  <c r="W14" i="3" s="1"/>
  <c r="U15" i="3"/>
  <c r="W15" i="3" s="1"/>
  <c r="U16" i="3"/>
  <c r="W16" i="3" s="1"/>
  <c r="U17" i="3"/>
  <c r="W17" i="3" s="1"/>
  <c r="U18" i="3"/>
  <c r="W18" i="3" s="1"/>
  <c r="U19" i="3"/>
  <c r="W19" i="3" s="1"/>
  <c r="U20" i="3"/>
  <c r="W20" i="3" s="1"/>
  <c r="U21" i="3"/>
  <c r="W21" i="3" s="1"/>
  <c r="U22" i="3"/>
  <c r="W22" i="3" s="1"/>
  <c r="U23" i="3"/>
  <c r="W23" i="3" s="1"/>
  <c r="U24" i="3"/>
  <c r="W24" i="3" s="1"/>
  <c r="U25" i="3"/>
  <c r="W25" i="3" s="1"/>
  <c r="U26" i="3"/>
  <c r="W26" i="3" s="1"/>
  <c r="U27" i="3"/>
  <c r="W27" i="3" s="1"/>
  <c r="U28" i="3"/>
  <c r="W28" i="3" s="1"/>
  <c r="U29" i="3"/>
  <c r="W29" i="3" s="1"/>
  <c r="U30" i="3"/>
  <c r="W30" i="3" s="1"/>
  <c r="U31" i="3"/>
  <c r="W31" i="3" s="1"/>
  <c r="U32" i="3"/>
  <c r="W32" i="3" s="1"/>
  <c r="U33" i="3"/>
  <c r="W33" i="3" s="1"/>
  <c r="U34" i="3"/>
  <c r="W34" i="3" s="1"/>
  <c r="U35" i="3"/>
  <c r="W35" i="3" s="1"/>
  <c r="U36" i="3"/>
  <c r="W36" i="3" s="1"/>
  <c r="U37" i="3"/>
  <c r="W37" i="3" s="1"/>
  <c r="U38" i="3"/>
  <c r="W38" i="3" s="1"/>
  <c r="U39" i="3"/>
  <c r="W39" i="3" s="1"/>
  <c r="U40" i="3"/>
  <c r="W40" i="3" s="1"/>
  <c r="U41" i="3"/>
  <c r="W41" i="3" s="1"/>
  <c r="U42" i="3"/>
  <c r="W42" i="3" s="1"/>
  <c r="U43" i="3"/>
  <c r="W43" i="3" s="1"/>
  <c r="U44" i="3"/>
  <c r="W44" i="3" s="1"/>
  <c r="U45" i="3"/>
  <c r="W45" i="3" s="1"/>
  <c r="U46" i="3"/>
  <c r="W46" i="3" s="1"/>
  <c r="U47" i="3"/>
  <c r="W47" i="3" s="1"/>
  <c r="U48" i="3"/>
  <c r="W48" i="3" s="1"/>
  <c r="U49" i="3"/>
  <c r="W49" i="3" s="1"/>
  <c r="U50" i="3"/>
  <c r="W50" i="3" s="1"/>
  <c r="U51" i="3"/>
  <c r="W51" i="3" s="1"/>
  <c r="U52" i="3"/>
  <c r="W52" i="3" s="1"/>
  <c r="U53" i="3"/>
  <c r="W53" i="3" s="1"/>
  <c r="U54" i="3"/>
  <c r="W54" i="3" s="1"/>
  <c r="U55" i="3"/>
  <c r="W55" i="3" s="1"/>
  <c r="U56" i="3"/>
  <c r="W56" i="3" s="1"/>
  <c r="U57" i="3"/>
  <c r="W57" i="3" s="1"/>
  <c r="U58" i="3"/>
  <c r="W58" i="3" s="1"/>
  <c r="U59" i="3"/>
  <c r="W59" i="3" s="1"/>
  <c r="U60" i="3"/>
  <c r="W60" i="3" s="1"/>
  <c r="U61" i="3"/>
  <c r="W61" i="3" s="1"/>
  <c r="U62" i="3"/>
  <c r="W62" i="3" s="1"/>
  <c r="U63" i="3"/>
  <c r="W63" i="3" s="1"/>
  <c r="U64" i="3"/>
  <c r="W64" i="3" s="1"/>
  <c r="U65" i="3"/>
  <c r="W65" i="3" s="1"/>
  <c r="U66" i="3"/>
  <c r="W66" i="3" s="1"/>
  <c r="U67" i="3"/>
  <c r="W67" i="3" s="1"/>
  <c r="U68" i="3"/>
  <c r="W68" i="3" s="1"/>
  <c r="U69" i="3"/>
  <c r="W69" i="3" s="1"/>
  <c r="U70" i="3"/>
  <c r="W70" i="3" s="1"/>
  <c r="U71" i="3"/>
  <c r="W71" i="3" s="1"/>
  <c r="U72" i="3"/>
  <c r="W72" i="3" s="1"/>
  <c r="U73" i="3"/>
  <c r="W73" i="3" s="1"/>
  <c r="U74" i="3"/>
  <c r="W74" i="3" s="1"/>
  <c r="U75" i="3"/>
  <c r="W75" i="3" s="1"/>
  <c r="U76" i="3"/>
  <c r="W76" i="3" s="1"/>
  <c r="U77" i="3"/>
  <c r="W77" i="3" s="1"/>
  <c r="U78" i="3"/>
  <c r="W78" i="3" s="1"/>
  <c r="U79" i="3"/>
  <c r="W79" i="3" s="1"/>
  <c r="U80" i="3"/>
  <c r="W80" i="3" s="1"/>
  <c r="U81" i="3"/>
  <c r="W81" i="3" s="1"/>
  <c r="U82" i="3"/>
  <c r="W82" i="3" s="1"/>
  <c r="U83" i="3"/>
  <c r="W83" i="3" s="1"/>
  <c r="U84" i="3"/>
  <c r="W84" i="3" s="1"/>
  <c r="U85" i="3"/>
  <c r="W85" i="3" s="1"/>
  <c r="U86" i="3"/>
  <c r="W86" i="3" s="1"/>
  <c r="U87" i="3"/>
  <c r="W87" i="3" s="1"/>
  <c r="U88" i="3"/>
  <c r="W88" i="3" s="1"/>
  <c r="U89" i="3"/>
  <c r="W89" i="3" s="1"/>
  <c r="U90" i="3"/>
  <c r="W90" i="3" s="1"/>
  <c r="U91" i="3"/>
  <c r="W91" i="3" s="1"/>
  <c r="U92" i="3"/>
  <c r="W92" i="3" s="1"/>
  <c r="U93" i="3"/>
  <c r="W93" i="3" s="1"/>
  <c r="U94" i="3"/>
  <c r="W94" i="3" s="1"/>
  <c r="U95" i="3"/>
  <c r="W95" i="3" s="1"/>
  <c r="U96" i="3"/>
  <c r="W96" i="3" s="1"/>
  <c r="U97" i="3"/>
  <c r="W97" i="3" s="1"/>
  <c r="U98" i="3"/>
  <c r="W98" i="3" s="1"/>
  <c r="U99" i="3"/>
  <c r="W99" i="3" s="1"/>
  <c r="U100" i="3"/>
  <c r="W100" i="3" s="1"/>
  <c r="U101" i="3"/>
  <c r="W101" i="3" s="1"/>
  <c r="U102" i="3"/>
  <c r="W102" i="3" s="1"/>
  <c r="U103" i="3"/>
  <c r="W103" i="3" s="1"/>
  <c r="U104" i="3"/>
  <c r="W104" i="3" s="1"/>
  <c r="U105" i="3"/>
  <c r="W105" i="3" s="1"/>
  <c r="U106" i="3"/>
  <c r="W106" i="3" s="1"/>
  <c r="U107" i="3"/>
  <c r="W107" i="3" s="1"/>
  <c r="U108" i="3"/>
  <c r="W108" i="3" s="1"/>
  <c r="U109" i="3"/>
  <c r="W109" i="3" s="1"/>
  <c r="U110" i="3"/>
  <c r="W110" i="3" s="1"/>
  <c r="U111" i="3"/>
  <c r="W111" i="3" s="1"/>
  <c r="U112" i="3"/>
  <c r="W112" i="3" s="1"/>
  <c r="U113" i="3"/>
  <c r="W113" i="3" s="1"/>
  <c r="U114" i="3"/>
  <c r="W114" i="3" s="1"/>
  <c r="U115" i="3"/>
  <c r="W115" i="3" s="1"/>
  <c r="U116" i="3"/>
  <c r="W116" i="3" s="1"/>
  <c r="U117" i="3"/>
  <c r="W117" i="3" s="1"/>
  <c r="U118" i="3"/>
  <c r="W118" i="3" s="1"/>
  <c r="U119" i="3"/>
  <c r="W119" i="3" s="1"/>
  <c r="U120" i="3"/>
  <c r="W120" i="3" s="1"/>
  <c r="U121" i="3"/>
  <c r="W121" i="3" s="1"/>
  <c r="U122" i="3"/>
  <c r="W122" i="3" s="1"/>
  <c r="U123" i="3"/>
  <c r="W123" i="3" s="1"/>
  <c r="U124" i="3"/>
  <c r="W124" i="3" s="1"/>
  <c r="U125" i="3"/>
  <c r="W125" i="3" s="1"/>
  <c r="U126" i="3"/>
  <c r="W126" i="3" s="1"/>
  <c r="U127" i="3"/>
  <c r="W127" i="3" s="1"/>
  <c r="U128" i="3"/>
  <c r="W128" i="3" s="1"/>
  <c r="U129" i="3"/>
  <c r="W129" i="3" s="1"/>
  <c r="U130" i="3"/>
  <c r="W130" i="3" s="1"/>
  <c r="U131" i="3"/>
  <c r="W131" i="3" s="1"/>
  <c r="U132" i="3"/>
  <c r="W132" i="3" s="1"/>
  <c r="U133" i="3"/>
  <c r="W133" i="3" s="1"/>
  <c r="U134" i="3"/>
  <c r="W134" i="3" s="1"/>
  <c r="U135" i="3"/>
  <c r="W135" i="3" s="1"/>
  <c r="U136" i="3"/>
  <c r="W136" i="3" s="1"/>
  <c r="U137" i="3"/>
  <c r="W137" i="3" s="1"/>
  <c r="U138" i="3"/>
  <c r="W138" i="3" s="1"/>
  <c r="U139" i="3"/>
  <c r="W139" i="3" s="1"/>
  <c r="U140" i="3"/>
  <c r="W140" i="3" s="1"/>
  <c r="U141" i="3"/>
  <c r="W141" i="3" s="1"/>
  <c r="U142" i="3"/>
  <c r="W142" i="3" s="1"/>
  <c r="U143" i="3"/>
  <c r="W143" i="3" s="1"/>
  <c r="U144" i="3"/>
  <c r="W144" i="3" s="1"/>
  <c r="U145" i="3"/>
  <c r="W145" i="3" s="1"/>
  <c r="U146" i="3"/>
  <c r="W146" i="3" s="1"/>
  <c r="U147" i="3"/>
  <c r="W147" i="3" s="1"/>
  <c r="U148" i="3"/>
  <c r="W148" i="3" s="1"/>
  <c r="U149" i="3"/>
  <c r="W149" i="3" s="1"/>
  <c r="U150" i="3"/>
  <c r="W150" i="3" s="1"/>
  <c r="U151" i="3"/>
  <c r="W151" i="3" s="1"/>
  <c r="U152" i="3"/>
  <c r="W152" i="3" s="1"/>
  <c r="U153" i="3"/>
  <c r="W153" i="3" s="1"/>
  <c r="U154" i="3"/>
  <c r="W154" i="3" s="1"/>
  <c r="U155" i="3"/>
  <c r="W155" i="3" s="1"/>
  <c r="U156" i="3"/>
  <c r="W156" i="3" s="1"/>
  <c r="U157" i="3"/>
  <c r="W157" i="3" s="1"/>
  <c r="U158" i="3"/>
  <c r="W158" i="3" s="1"/>
  <c r="U159" i="3"/>
  <c r="W159" i="3" s="1"/>
  <c r="U160" i="3"/>
  <c r="W160" i="3" s="1"/>
  <c r="U161" i="3"/>
  <c r="W161" i="3" s="1"/>
  <c r="U162" i="3"/>
  <c r="W162" i="3" s="1"/>
  <c r="U163" i="3"/>
  <c r="W163" i="3" s="1"/>
  <c r="U164" i="3"/>
  <c r="W164" i="3" s="1"/>
  <c r="U165" i="3"/>
  <c r="W165" i="3" s="1"/>
  <c r="U166" i="3"/>
  <c r="W166" i="3" s="1"/>
  <c r="U167" i="3"/>
  <c r="W167" i="3" s="1"/>
  <c r="U168" i="3"/>
  <c r="W168" i="3" s="1"/>
  <c r="U169" i="3"/>
  <c r="W169" i="3" s="1"/>
  <c r="U170" i="3"/>
  <c r="W170" i="3" s="1"/>
  <c r="U171" i="3"/>
  <c r="W171" i="3" s="1"/>
  <c r="U172" i="3"/>
  <c r="W172" i="3" s="1"/>
  <c r="U173" i="3"/>
  <c r="W173" i="3" s="1"/>
  <c r="U174" i="3"/>
  <c r="W174" i="3" s="1"/>
  <c r="U175" i="3"/>
  <c r="W175" i="3" s="1"/>
  <c r="U176" i="3"/>
  <c r="W176" i="3" s="1"/>
  <c r="U177" i="3"/>
  <c r="W177" i="3" s="1"/>
  <c r="U178" i="3"/>
  <c r="W178" i="3" s="1"/>
  <c r="U179" i="3"/>
  <c r="W179" i="3" s="1"/>
  <c r="U180" i="3"/>
  <c r="W180" i="3" s="1"/>
  <c r="U181" i="3"/>
  <c r="W181" i="3" s="1"/>
  <c r="U182" i="3"/>
  <c r="W182" i="3" s="1"/>
  <c r="U183" i="3"/>
  <c r="W183" i="3" s="1"/>
  <c r="U184" i="3"/>
  <c r="W184" i="3" s="1"/>
  <c r="U185" i="3"/>
  <c r="W185" i="3" s="1"/>
  <c r="U186" i="3"/>
  <c r="W186" i="3" s="1"/>
  <c r="U187" i="3"/>
  <c r="W187" i="3" s="1"/>
  <c r="U188" i="3"/>
  <c r="W188" i="3" s="1"/>
  <c r="U189" i="3"/>
  <c r="W189" i="3" s="1"/>
  <c r="U190" i="3"/>
  <c r="W190" i="3" s="1"/>
  <c r="U191" i="3"/>
  <c r="W191" i="3" s="1"/>
  <c r="U192" i="3"/>
  <c r="W192" i="3" s="1"/>
  <c r="U193" i="3"/>
  <c r="W193" i="3" s="1"/>
  <c r="U194" i="3"/>
  <c r="W194" i="3" s="1"/>
  <c r="U195" i="3"/>
  <c r="W195" i="3" s="1"/>
  <c r="U196" i="3"/>
  <c r="W196" i="3" s="1"/>
  <c r="U197" i="3"/>
  <c r="W197" i="3" s="1"/>
  <c r="U198" i="3"/>
  <c r="W198" i="3" s="1"/>
  <c r="U199" i="3"/>
  <c r="W199" i="3" s="1"/>
  <c r="U200" i="3"/>
  <c r="W200" i="3" s="1"/>
  <c r="U201" i="3"/>
  <c r="W201" i="3" s="1"/>
  <c r="U202" i="3"/>
  <c r="W202" i="3" s="1"/>
  <c r="U203" i="3"/>
  <c r="W203" i="3" s="1"/>
  <c r="U204" i="3"/>
  <c r="W204" i="3" s="1"/>
  <c r="U205" i="3"/>
  <c r="W205" i="3" s="1"/>
  <c r="U206" i="3"/>
  <c r="W206" i="3" s="1"/>
  <c r="U207" i="3"/>
  <c r="W207" i="3" s="1"/>
  <c r="U208" i="3"/>
  <c r="W208" i="3" s="1"/>
  <c r="U209" i="3"/>
  <c r="W209" i="3" s="1"/>
  <c r="U210" i="3"/>
  <c r="W210" i="3" s="1"/>
  <c r="U211" i="3"/>
  <c r="W211" i="3" s="1"/>
  <c r="U212" i="3"/>
  <c r="W212" i="3" s="1"/>
  <c r="U213" i="3"/>
  <c r="W213" i="3" s="1"/>
  <c r="U214" i="3"/>
  <c r="W214" i="3" s="1"/>
  <c r="U215" i="3"/>
  <c r="W215" i="3" s="1"/>
  <c r="U216" i="3"/>
  <c r="W216" i="3" s="1"/>
  <c r="U217" i="3"/>
  <c r="W217" i="3" s="1"/>
  <c r="U218" i="3"/>
  <c r="W218" i="3" s="1"/>
  <c r="U219" i="3"/>
  <c r="W219" i="3" s="1"/>
  <c r="U220" i="3"/>
  <c r="W220" i="3" s="1"/>
  <c r="U221" i="3"/>
  <c r="W221" i="3" s="1"/>
  <c r="U222" i="3"/>
  <c r="W222" i="3" s="1"/>
  <c r="U223" i="3"/>
  <c r="W223" i="3" s="1"/>
  <c r="U224" i="3"/>
  <c r="W224" i="3" s="1"/>
  <c r="U225" i="3"/>
  <c r="W225" i="3" s="1"/>
  <c r="U226" i="3"/>
  <c r="W226" i="3" s="1"/>
  <c r="U227" i="3"/>
  <c r="W227" i="3" s="1"/>
  <c r="U228" i="3"/>
  <c r="W228" i="3" s="1"/>
  <c r="U229" i="3"/>
  <c r="W229" i="3" s="1"/>
  <c r="U230" i="3"/>
  <c r="W230" i="3" s="1"/>
  <c r="U231" i="3"/>
  <c r="W231" i="3" s="1"/>
  <c r="U232" i="3"/>
  <c r="W232" i="3" s="1"/>
  <c r="U233" i="3"/>
  <c r="W233" i="3" s="1"/>
  <c r="U234" i="3"/>
  <c r="W234" i="3" s="1"/>
  <c r="U235" i="3"/>
  <c r="W235" i="3" s="1"/>
  <c r="U236" i="3"/>
  <c r="W236" i="3" s="1"/>
  <c r="U237" i="3"/>
  <c r="W237" i="3" s="1"/>
  <c r="U238" i="3"/>
  <c r="W238" i="3" s="1"/>
  <c r="U239" i="3"/>
  <c r="W239" i="3" s="1"/>
  <c r="U240" i="3"/>
  <c r="W240" i="3" s="1"/>
  <c r="U241" i="3"/>
  <c r="W241" i="3" s="1"/>
  <c r="U242" i="3"/>
  <c r="W242" i="3" s="1"/>
  <c r="U243" i="3"/>
  <c r="W243" i="3" s="1"/>
  <c r="U244" i="3"/>
  <c r="W244" i="3" s="1"/>
  <c r="U245" i="3"/>
  <c r="W245" i="3" s="1"/>
  <c r="U246" i="3"/>
  <c r="W246" i="3" s="1"/>
  <c r="U247" i="3"/>
  <c r="W247" i="3" s="1"/>
  <c r="U248" i="3"/>
  <c r="W248" i="3" s="1"/>
  <c r="U249" i="3"/>
  <c r="W249" i="3" s="1"/>
  <c r="U250" i="3"/>
  <c r="W250" i="3" s="1"/>
  <c r="U251" i="3"/>
  <c r="W251" i="3" s="1"/>
  <c r="U252" i="3"/>
  <c r="W252" i="3" s="1"/>
  <c r="U253" i="3"/>
  <c r="W253" i="3" s="1"/>
  <c r="U254" i="3"/>
  <c r="W254" i="3" s="1"/>
  <c r="U255" i="3"/>
  <c r="W255" i="3" s="1"/>
  <c r="U256" i="3"/>
  <c r="W256" i="3" s="1"/>
  <c r="U257" i="3"/>
  <c r="W257" i="3" s="1"/>
  <c r="U258" i="3"/>
  <c r="W258" i="3" s="1"/>
  <c r="U259" i="3"/>
  <c r="W259" i="3" s="1"/>
  <c r="U260" i="3"/>
  <c r="W260" i="3" s="1"/>
  <c r="U261" i="3"/>
  <c r="W261" i="3" s="1"/>
  <c r="U262" i="3"/>
  <c r="W262" i="3" s="1"/>
  <c r="U263" i="3"/>
  <c r="W263" i="3" s="1"/>
  <c r="U264" i="3"/>
  <c r="W264" i="3" s="1"/>
  <c r="U265" i="3"/>
  <c r="W265" i="3" s="1"/>
  <c r="U266" i="3"/>
  <c r="W266" i="3" s="1"/>
  <c r="U267" i="3"/>
  <c r="W267" i="3" s="1"/>
  <c r="U268" i="3"/>
  <c r="W268" i="3" s="1"/>
  <c r="U269" i="3"/>
  <c r="W269" i="3" s="1"/>
  <c r="U270" i="3"/>
  <c r="W270" i="3" s="1"/>
  <c r="U271" i="3"/>
  <c r="W271" i="3" s="1"/>
  <c r="U272" i="3"/>
  <c r="W272" i="3" s="1"/>
  <c r="U273" i="3"/>
  <c r="W273" i="3" s="1"/>
  <c r="U274" i="3"/>
  <c r="W274" i="3" s="1"/>
  <c r="U275" i="3"/>
  <c r="W275" i="3" s="1"/>
  <c r="U276" i="3"/>
  <c r="W276" i="3" s="1"/>
  <c r="U277" i="3"/>
  <c r="W277" i="3" s="1"/>
  <c r="U278" i="3"/>
  <c r="W278" i="3" s="1"/>
  <c r="U279" i="3"/>
  <c r="W279" i="3" s="1"/>
  <c r="U280" i="3"/>
  <c r="W280" i="3" s="1"/>
  <c r="U281" i="3"/>
  <c r="W281" i="3" s="1"/>
  <c r="U282" i="3"/>
  <c r="W282" i="3" s="1"/>
  <c r="U283" i="3"/>
  <c r="W283" i="3" s="1"/>
  <c r="U284" i="3"/>
  <c r="W284" i="3" s="1"/>
  <c r="U285" i="3"/>
  <c r="W285" i="3" s="1"/>
  <c r="U286" i="3"/>
  <c r="W286" i="3" s="1"/>
  <c r="U287" i="3"/>
  <c r="W287" i="3" s="1"/>
  <c r="U288" i="3"/>
  <c r="W288" i="3" s="1"/>
  <c r="U289" i="3"/>
  <c r="W289" i="3" s="1"/>
  <c r="U290" i="3"/>
  <c r="W290" i="3" s="1"/>
  <c r="U291" i="3"/>
  <c r="W291" i="3" s="1"/>
  <c r="U292" i="3"/>
  <c r="W292" i="3" s="1"/>
  <c r="U293" i="3"/>
  <c r="W293" i="3" s="1"/>
  <c r="U294" i="3"/>
  <c r="W294" i="3" s="1"/>
  <c r="U295" i="3"/>
  <c r="W295" i="3" s="1"/>
  <c r="U296" i="3"/>
  <c r="W296" i="3" s="1"/>
  <c r="U297" i="3"/>
  <c r="W297" i="3" s="1"/>
  <c r="U298" i="3"/>
  <c r="W298" i="3" s="1"/>
  <c r="U299" i="3"/>
  <c r="W299" i="3" s="1"/>
  <c r="U300" i="3"/>
  <c r="W300" i="3" s="1"/>
  <c r="U301" i="3"/>
  <c r="W301" i="3" s="1"/>
  <c r="U302" i="3"/>
  <c r="W302" i="3" s="1"/>
  <c r="U303" i="3"/>
  <c r="W303" i="3" s="1"/>
  <c r="U304" i="3"/>
  <c r="W304" i="3" s="1"/>
  <c r="U305" i="3"/>
  <c r="W305" i="3" s="1"/>
  <c r="U306" i="3"/>
  <c r="W306" i="3" s="1"/>
  <c r="U307" i="3"/>
  <c r="W307" i="3" s="1"/>
  <c r="U308" i="3"/>
  <c r="W308" i="3" s="1"/>
  <c r="U309" i="3"/>
  <c r="W309" i="3" s="1"/>
  <c r="U310" i="3"/>
  <c r="W310" i="3" s="1"/>
  <c r="U311" i="3"/>
  <c r="W311" i="3" s="1"/>
  <c r="U312" i="3"/>
  <c r="W312" i="3" s="1"/>
  <c r="U313" i="3"/>
  <c r="W313" i="3" s="1"/>
  <c r="U314" i="3"/>
  <c r="W314" i="3" s="1"/>
  <c r="U315" i="3"/>
  <c r="W315" i="3" s="1"/>
  <c r="U316" i="3"/>
  <c r="W316" i="3" s="1"/>
  <c r="U317" i="3"/>
  <c r="W317" i="3" s="1"/>
  <c r="U318" i="3"/>
  <c r="W318" i="3" s="1"/>
  <c r="U319" i="3"/>
  <c r="W319" i="3" s="1"/>
  <c r="U320" i="3"/>
  <c r="W320" i="3" s="1"/>
  <c r="U321" i="3"/>
  <c r="W321" i="3" s="1"/>
  <c r="U322" i="3"/>
  <c r="W322" i="3" s="1"/>
  <c r="U323" i="3"/>
  <c r="W323" i="3" s="1"/>
  <c r="U324" i="3"/>
  <c r="W324" i="3" s="1"/>
  <c r="U325" i="3"/>
  <c r="W325" i="3" s="1"/>
  <c r="U326" i="3"/>
  <c r="W326" i="3" s="1"/>
  <c r="U327" i="3"/>
  <c r="W327" i="3" s="1"/>
  <c r="U328" i="3"/>
  <c r="W328" i="3" s="1"/>
  <c r="U329" i="3"/>
  <c r="W329" i="3" s="1"/>
  <c r="U330" i="3"/>
  <c r="W330" i="3" s="1"/>
  <c r="U331" i="3"/>
  <c r="W331" i="3" s="1"/>
  <c r="U332" i="3"/>
  <c r="W332" i="3" s="1"/>
  <c r="U333" i="3"/>
  <c r="W333" i="3" s="1"/>
  <c r="U334" i="3"/>
  <c r="W334" i="3" s="1"/>
  <c r="U335" i="3"/>
  <c r="W335" i="3" s="1"/>
  <c r="U336" i="3"/>
  <c r="W336" i="3" s="1"/>
  <c r="U337" i="3"/>
  <c r="W337" i="3" s="1"/>
  <c r="U338" i="3"/>
  <c r="W338" i="3" s="1"/>
  <c r="U339" i="3"/>
  <c r="W339" i="3" s="1"/>
  <c r="U340" i="3"/>
  <c r="W340" i="3" s="1"/>
  <c r="U341" i="3"/>
  <c r="W341" i="3" s="1"/>
  <c r="U342" i="3"/>
  <c r="W342" i="3" s="1"/>
  <c r="U343" i="3"/>
  <c r="W343" i="3" s="1"/>
  <c r="U344" i="3"/>
  <c r="W344" i="3" s="1"/>
  <c r="U345" i="3"/>
  <c r="W345" i="3" s="1"/>
  <c r="U346" i="3"/>
  <c r="W346" i="3" s="1"/>
  <c r="U347" i="3"/>
  <c r="W347" i="3" s="1"/>
  <c r="U348" i="3"/>
  <c r="W348" i="3" s="1"/>
  <c r="U349" i="3"/>
  <c r="W349" i="3" s="1"/>
  <c r="U350" i="3"/>
  <c r="W350" i="3" s="1"/>
  <c r="U351" i="3"/>
  <c r="W351" i="3" s="1"/>
  <c r="U352" i="3"/>
  <c r="W352" i="3" s="1"/>
  <c r="U353" i="3"/>
  <c r="W353" i="3" s="1"/>
  <c r="U354" i="3"/>
  <c r="W354" i="3" s="1"/>
  <c r="U355" i="3"/>
  <c r="W355" i="3" s="1"/>
  <c r="U356" i="3"/>
  <c r="W356" i="3" s="1"/>
  <c r="U357" i="3"/>
  <c r="W357" i="3" s="1"/>
  <c r="U358" i="3"/>
  <c r="W358" i="3" s="1"/>
  <c r="U359" i="3"/>
  <c r="W359" i="3" s="1"/>
  <c r="U360" i="3"/>
  <c r="W360" i="3" s="1"/>
  <c r="U361" i="3"/>
  <c r="W361" i="3" s="1"/>
  <c r="U362" i="3"/>
  <c r="W362" i="3" s="1"/>
  <c r="U363" i="3"/>
  <c r="W363" i="3" s="1"/>
  <c r="U364" i="3"/>
  <c r="W364" i="3" s="1"/>
  <c r="U365" i="3"/>
  <c r="W365" i="3" s="1"/>
  <c r="U366" i="3"/>
  <c r="W366" i="3" s="1"/>
  <c r="U367" i="3"/>
  <c r="W367" i="3" s="1"/>
  <c r="U368" i="3"/>
  <c r="W368" i="3" s="1"/>
  <c r="U369" i="3"/>
  <c r="W369" i="3" s="1"/>
  <c r="U370" i="3"/>
  <c r="W370" i="3" s="1"/>
  <c r="U371" i="3"/>
  <c r="W371" i="3" s="1"/>
  <c r="U372" i="3"/>
  <c r="W372" i="3" s="1"/>
  <c r="U373" i="3"/>
  <c r="W373" i="3" s="1"/>
  <c r="U374" i="3"/>
  <c r="W374" i="3" s="1"/>
  <c r="U375" i="3"/>
  <c r="W375" i="3" s="1"/>
  <c r="U376" i="3"/>
  <c r="W376" i="3" s="1"/>
  <c r="U377" i="3"/>
  <c r="W377" i="3" s="1"/>
  <c r="U378" i="3"/>
  <c r="W378" i="3" s="1"/>
  <c r="U379" i="3"/>
  <c r="W379" i="3" s="1"/>
  <c r="U380" i="3"/>
  <c r="W380" i="3" s="1"/>
  <c r="U381" i="3"/>
  <c r="W381" i="3" s="1"/>
  <c r="U382" i="3"/>
  <c r="W382" i="3" s="1"/>
  <c r="U383" i="3"/>
  <c r="W383" i="3" s="1"/>
  <c r="U384" i="3"/>
  <c r="W384" i="3" s="1"/>
  <c r="U385" i="3"/>
  <c r="W385" i="3" s="1"/>
  <c r="U386" i="3"/>
  <c r="W386" i="3" s="1"/>
  <c r="U387" i="3"/>
  <c r="W387" i="3" s="1"/>
  <c r="U388" i="3"/>
  <c r="W388" i="3" s="1"/>
  <c r="U389" i="3"/>
  <c r="W389" i="3" s="1"/>
  <c r="U390" i="3"/>
  <c r="W390" i="3" s="1"/>
  <c r="U391" i="3"/>
  <c r="W391" i="3" s="1"/>
  <c r="U392" i="3"/>
  <c r="W392" i="3" s="1"/>
  <c r="U393" i="3"/>
  <c r="W393" i="3" s="1"/>
  <c r="U394" i="3"/>
  <c r="W394" i="3" s="1"/>
  <c r="U395" i="3"/>
  <c r="W395" i="3" s="1"/>
  <c r="U396" i="3"/>
  <c r="W396" i="3" s="1"/>
  <c r="U397" i="3"/>
  <c r="W397" i="3" s="1"/>
  <c r="U398" i="3"/>
  <c r="W398" i="3" s="1"/>
  <c r="U399" i="3"/>
  <c r="W399" i="3" s="1"/>
  <c r="U400" i="3"/>
  <c r="W400" i="3" s="1"/>
  <c r="U401" i="3"/>
  <c r="W401" i="3" s="1"/>
  <c r="U402" i="3"/>
  <c r="W402" i="3" s="1"/>
  <c r="U403" i="3"/>
  <c r="W403" i="3" s="1"/>
  <c r="U404" i="3"/>
  <c r="W404" i="3" s="1"/>
  <c r="U405" i="3"/>
  <c r="W405" i="3" s="1"/>
  <c r="U406" i="3"/>
  <c r="W406" i="3" s="1"/>
  <c r="U407" i="3"/>
  <c r="W407" i="3" s="1"/>
  <c r="U408" i="3"/>
  <c r="W408" i="3" s="1"/>
  <c r="U409" i="3"/>
  <c r="W409" i="3" s="1"/>
  <c r="U410" i="3"/>
  <c r="W410" i="3" s="1"/>
  <c r="U411" i="3"/>
  <c r="W411" i="3" s="1"/>
  <c r="U412" i="3"/>
  <c r="W412" i="3" s="1"/>
  <c r="U413" i="3"/>
  <c r="W413" i="3" s="1"/>
  <c r="U414" i="3"/>
  <c r="W414" i="3" s="1"/>
  <c r="U415" i="3"/>
  <c r="W415" i="3" s="1"/>
  <c r="U416" i="3"/>
  <c r="W416" i="3" s="1"/>
  <c r="U417" i="3"/>
  <c r="W417" i="3" s="1"/>
  <c r="U418" i="3"/>
  <c r="W418" i="3" s="1"/>
  <c r="U419" i="3"/>
  <c r="W419" i="3" s="1"/>
  <c r="U420" i="3"/>
  <c r="W420" i="3" s="1"/>
  <c r="U421" i="3"/>
  <c r="W421" i="3" s="1"/>
  <c r="U422" i="3"/>
  <c r="W422" i="3" s="1"/>
  <c r="U423" i="3"/>
  <c r="W423" i="3" s="1"/>
  <c r="U424" i="3"/>
  <c r="W424" i="3" s="1"/>
  <c r="U425" i="3"/>
  <c r="W425" i="3" s="1"/>
  <c r="U426" i="3"/>
  <c r="W426" i="3" s="1"/>
  <c r="U427" i="3"/>
  <c r="W427" i="3" s="1"/>
  <c r="U428" i="3"/>
  <c r="W428" i="3" s="1"/>
  <c r="U429" i="3"/>
  <c r="W429" i="3" s="1"/>
  <c r="U430" i="3"/>
  <c r="W430" i="3" s="1"/>
  <c r="U431" i="3"/>
  <c r="W431" i="3" s="1"/>
  <c r="U432" i="3"/>
  <c r="W432" i="3" s="1"/>
  <c r="U433" i="3"/>
  <c r="W433" i="3" s="1"/>
  <c r="U434" i="3"/>
  <c r="W434" i="3" s="1"/>
  <c r="U435" i="3"/>
  <c r="W435" i="3" s="1"/>
  <c r="U436" i="3"/>
  <c r="W436" i="3" s="1"/>
  <c r="U437" i="3"/>
  <c r="W437" i="3" s="1"/>
  <c r="U438" i="3"/>
  <c r="W438" i="3" s="1"/>
  <c r="U439" i="3"/>
  <c r="W439" i="3" s="1"/>
  <c r="U440" i="3"/>
  <c r="W440" i="3" s="1"/>
  <c r="U441" i="3"/>
  <c r="W441" i="3" s="1"/>
  <c r="U442" i="3"/>
  <c r="W442" i="3" s="1"/>
  <c r="U443" i="3"/>
  <c r="W443" i="3" s="1"/>
  <c r="U444" i="3"/>
  <c r="W444" i="3" s="1"/>
  <c r="U445" i="3"/>
  <c r="W445" i="3" s="1"/>
  <c r="U446" i="3"/>
  <c r="W446" i="3" s="1"/>
  <c r="U447" i="3"/>
  <c r="W447" i="3" s="1"/>
  <c r="U448" i="3"/>
  <c r="W448" i="3" s="1"/>
  <c r="U449" i="3"/>
  <c r="W449" i="3" s="1"/>
  <c r="U450" i="3"/>
  <c r="W450" i="3" s="1"/>
  <c r="U451" i="3"/>
  <c r="W451" i="3" s="1"/>
  <c r="U452" i="3"/>
  <c r="W452" i="3" s="1"/>
  <c r="U453" i="3"/>
  <c r="W453" i="3" s="1"/>
  <c r="U454" i="3"/>
  <c r="W454" i="3" s="1"/>
  <c r="U455" i="3"/>
  <c r="W455" i="3" s="1"/>
  <c r="U456" i="3"/>
  <c r="W456" i="3" s="1"/>
  <c r="U457" i="3"/>
  <c r="W457" i="3" s="1"/>
  <c r="U458" i="3"/>
  <c r="W458" i="3" s="1"/>
  <c r="U459" i="3"/>
  <c r="W459" i="3" s="1"/>
  <c r="U460" i="3"/>
  <c r="W460" i="3" s="1"/>
  <c r="U461" i="3"/>
  <c r="W461" i="3" s="1"/>
  <c r="U462" i="3"/>
  <c r="W462" i="3" s="1"/>
  <c r="U463" i="3"/>
  <c r="W463" i="3" s="1"/>
  <c r="U464" i="3"/>
  <c r="W464" i="3" s="1"/>
  <c r="U465" i="3"/>
  <c r="W465" i="3" s="1"/>
  <c r="U466" i="3"/>
  <c r="W466" i="3" s="1"/>
  <c r="U467" i="3"/>
  <c r="W467" i="3" s="1"/>
  <c r="U468" i="3"/>
  <c r="W468" i="3" s="1"/>
  <c r="U469" i="3"/>
  <c r="W469" i="3" s="1"/>
  <c r="U470" i="3"/>
  <c r="W470" i="3" s="1"/>
  <c r="U471" i="3"/>
  <c r="W471" i="3" s="1"/>
  <c r="U472" i="3"/>
  <c r="W472" i="3" s="1"/>
  <c r="U473" i="3"/>
  <c r="W473" i="3" s="1"/>
  <c r="U474" i="3"/>
  <c r="W474" i="3" s="1"/>
  <c r="U475" i="3"/>
  <c r="W475" i="3" s="1"/>
  <c r="U476" i="3"/>
  <c r="W476" i="3" s="1"/>
  <c r="U477" i="3"/>
  <c r="W477" i="3" s="1"/>
  <c r="U478" i="3"/>
  <c r="W478" i="3" s="1"/>
  <c r="U479" i="3"/>
  <c r="W479" i="3" s="1"/>
  <c r="U480" i="3"/>
  <c r="W480" i="3" s="1"/>
  <c r="U481" i="3"/>
  <c r="W481" i="3" s="1"/>
  <c r="U482" i="3"/>
  <c r="W482" i="3" s="1"/>
  <c r="U483" i="3"/>
  <c r="W483" i="3" s="1"/>
  <c r="U484" i="3"/>
  <c r="W484" i="3" s="1"/>
  <c r="U485" i="3"/>
  <c r="W485" i="3" s="1"/>
  <c r="U486" i="3"/>
  <c r="W486" i="3" s="1"/>
  <c r="U487" i="3"/>
  <c r="W487" i="3" s="1"/>
  <c r="U488" i="3"/>
  <c r="W488" i="3" s="1"/>
  <c r="U489" i="3"/>
  <c r="W489" i="3" s="1"/>
  <c r="U490" i="3"/>
  <c r="W490" i="3" s="1"/>
  <c r="U491" i="3"/>
  <c r="W491" i="3" s="1"/>
  <c r="U492" i="3"/>
  <c r="W492" i="3" s="1"/>
  <c r="U493" i="3"/>
  <c r="W493" i="3" s="1"/>
  <c r="U494" i="3"/>
  <c r="W494" i="3" s="1"/>
  <c r="U495" i="3"/>
  <c r="W495" i="3" s="1"/>
  <c r="U496" i="3"/>
  <c r="W496" i="3" s="1"/>
  <c r="U497" i="3"/>
  <c r="W497" i="3" s="1"/>
  <c r="U498" i="3"/>
  <c r="W498" i="3" s="1"/>
  <c r="U499" i="3"/>
  <c r="W499" i="3" s="1"/>
  <c r="U500" i="3"/>
  <c r="W500" i="3" s="1"/>
  <c r="U501" i="3"/>
  <c r="W501" i="3" s="1"/>
  <c r="U502" i="3"/>
  <c r="W502" i="3" s="1"/>
  <c r="U503" i="3"/>
  <c r="W503" i="3" s="1"/>
  <c r="U504" i="3"/>
  <c r="W504" i="3" s="1"/>
  <c r="U505" i="3"/>
  <c r="W505" i="3" s="1"/>
  <c r="U506" i="3"/>
  <c r="W506" i="3" s="1"/>
  <c r="U507" i="3"/>
  <c r="W507" i="3" s="1"/>
  <c r="U508" i="3"/>
  <c r="W508" i="3" s="1"/>
  <c r="U509" i="3"/>
  <c r="W509" i="3" s="1"/>
  <c r="U510" i="3"/>
  <c r="W510" i="3" s="1"/>
  <c r="U511" i="3"/>
  <c r="W511" i="3" s="1"/>
  <c r="U512" i="3"/>
  <c r="W512" i="3" s="1"/>
  <c r="U513" i="3"/>
  <c r="W513" i="3" s="1"/>
  <c r="U514" i="3"/>
  <c r="W514" i="3" s="1"/>
  <c r="U515" i="3"/>
  <c r="W515" i="3" s="1"/>
  <c r="U516" i="3"/>
  <c r="W516" i="3" s="1"/>
  <c r="U517" i="3"/>
  <c r="W517" i="3" s="1"/>
  <c r="U518" i="3"/>
  <c r="W518" i="3" s="1"/>
  <c r="U519" i="3"/>
  <c r="W519" i="3" s="1"/>
  <c r="U520" i="3"/>
  <c r="W520" i="3" s="1"/>
  <c r="U521" i="3"/>
  <c r="W521" i="3" s="1"/>
  <c r="U522" i="3"/>
  <c r="W522" i="3" s="1"/>
  <c r="U523" i="3"/>
  <c r="W523" i="3" s="1"/>
  <c r="U524" i="3"/>
  <c r="W524" i="3" s="1"/>
  <c r="U525" i="3"/>
  <c r="W525" i="3" s="1"/>
  <c r="U526" i="3"/>
  <c r="W526" i="3" s="1"/>
  <c r="U527" i="3"/>
  <c r="W527" i="3" s="1"/>
  <c r="U528" i="3"/>
  <c r="W528" i="3" s="1"/>
  <c r="U529" i="3"/>
  <c r="W529" i="3" s="1"/>
  <c r="U530" i="3"/>
  <c r="W530" i="3" s="1"/>
  <c r="U531" i="3"/>
  <c r="W531" i="3" s="1"/>
  <c r="U532" i="3"/>
  <c r="W532" i="3" s="1"/>
  <c r="U533" i="3"/>
  <c r="W533" i="3" s="1"/>
  <c r="U534" i="3"/>
  <c r="W534" i="3" s="1"/>
  <c r="U535" i="3"/>
  <c r="W535" i="3" s="1"/>
  <c r="U536" i="3"/>
  <c r="W536" i="3" s="1"/>
  <c r="U537" i="3"/>
  <c r="W537" i="3" s="1"/>
  <c r="U538" i="3"/>
  <c r="W538" i="3" s="1"/>
  <c r="U539" i="3"/>
  <c r="W539" i="3" s="1"/>
  <c r="U540" i="3"/>
  <c r="W540" i="3" s="1"/>
  <c r="U541" i="3"/>
  <c r="W541" i="3" s="1"/>
  <c r="U542" i="3"/>
  <c r="W542" i="3" s="1"/>
  <c r="U543" i="3"/>
  <c r="W543" i="3" s="1"/>
  <c r="U544" i="3"/>
  <c r="W544" i="3" s="1"/>
  <c r="U545" i="3"/>
  <c r="W545" i="3" s="1"/>
  <c r="U546" i="3"/>
  <c r="W546" i="3" s="1"/>
  <c r="U547" i="3"/>
  <c r="W547" i="3" s="1"/>
  <c r="U548" i="3"/>
  <c r="W548" i="3" s="1"/>
  <c r="U549" i="3"/>
  <c r="W549" i="3" s="1"/>
  <c r="U550" i="3"/>
  <c r="W550" i="3" s="1"/>
  <c r="U551" i="3"/>
  <c r="W551" i="3" s="1"/>
  <c r="U552" i="3"/>
  <c r="W552" i="3" s="1"/>
  <c r="U553" i="3"/>
  <c r="W553" i="3" s="1"/>
  <c r="U554" i="3"/>
  <c r="W554" i="3" s="1"/>
  <c r="U555" i="3"/>
  <c r="W555" i="3" s="1"/>
  <c r="U556" i="3"/>
  <c r="W556" i="3" s="1"/>
  <c r="U557" i="3"/>
  <c r="W557" i="3" s="1"/>
  <c r="U558" i="3"/>
  <c r="W558" i="3" s="1"/>
  <c r="U559" i="3"/>
  <c r="W559" i="3" s="1"/>
  <c r="U560" i="3"/>
  <c r="W560" i="3" s="1"/>
  <c r="U561" i="3"/>
  <c r="W561" i="3" s="1"/>
  <c r="U562" i="3"/>
  <c r="W562" i="3" s="1"/>
  <c r="U563" i="3"/>
  <c r="W563" i="3" s="1"/>
  <c r="U564" i="3"/>
  <c r="W564" i="3" s="1"/>
  <c r="U565" i="3"/>
  <c r="W565" i="3" s="1"/>
  <c r="U566" i="3"/>
  <c r="W566" i="3" s="1"/>
  <c r="U567" i="3"/>
  <c r="W567" i="3" s="1"/>
  <c r="U568" i="3"/>
  <c r="W568" i="3" s="1"/>
  <c r="U569" i="3"/>
  <c r="W569" i="3" s="1"/>
  <c r="U570" i="3"/>
  <c r="W570" i="3" s="1"/>
  <c r="U571" i="3"/>
  <c r="W571" i="3" s="1"/>
  <c r="U572" i="3"/>
  <c r="W572" i="3" s="1"/>
  <c r="U573" i="3"/>
  <c r="W573" i="3" s="1"/>
  <c r="U574" i="3"/>
  <c r="W574" i="3" s="1"/>
  <c r="U575" i="3"/>
  <c r="W575" i="3" s="1"/>
  <c r="U576" i="3"/>
  <c r="W576" i="3" s="1"/>
  <c r="U577" i="3"/>
  <c r="W577" i="3" s="1"/>
  <c r="U578" i="3"/>
  <c r="W578" i="3" s="1"/>
  <c r="U579" i="3"/>
  <c r="W579" i="3" s="1"/>
  <c r="U580" i="3"/>
  <c r="W580" i="3" s="1"/>
  <c r="U581" i="3"/>
  <c r="W581" i="3" s="1"/>
  <c r="U582" i="3"/>
  <c r="W582" i="3" s="1"/>
  <c r="U583" i="3"/>
  <c r="W583" i="3" s="1"/>
  <c r="U584" i="3"/>
  <c r="W584" i="3" s="1"/>
  <c r="U585" i="3"/>
  <c r="W585" i="3" s="1"/>
  <c r="U586" i="3"/>
  <c r="W586" i="3" s="1"/>
  <c r="U587" i="3"/>
  <c r="W587" i="3" s="1"/>
  <c r="U588" i="3"/>
  <c r="W588" i="3" s="1"/>
  <c r="U589" i="3"/>
  <c r="W589" i="3" s="1"/>
  <c r="U590" i="3"/>
  <c r="W590" i="3" s="1"/>
  <c r="U591" i="3"/>
  <c r="W591" i="3" s="1"/>
  <c r="U592" i="3"/>
  <c r="W592" i="3" s="1"/>
  <c r="U593" i="3"/>
  <c r="W593" i="3" s="1"/>
  <c r="U594" i="3"/>
  <c r="W594" i="3" s="1"/>
  <c r="U595" i="3"/>
  <c r="W595" i="3" s="1"/>
  <c r="U596" i="3"/>
  <c r="W596" i="3" s="1"/>
  <c r="U597" i="3"/>
  <c r="W597" i="3" s="1"/>
  <c r="U598" i="3"/>
  <c r="W598" i="3" s="1"/>
  <c r="U599" i="3"/>
  <c r="W599" i="3" s="1"/>
  <c r="U600" i="3"/>
  <c r="W600" i="3" s="1"/>
  <c r="U601" i="3"/>
  <c r="W601" i="3" s="1"/>
  <c r="U602" i="3"/>
  <c r="W602" i="3" s="1"/>
  <c r="U603" i="3"/>
  <c r="W603" i="3" s="1"/>
  <c r="U604" i="3"/>
  <c r="W604" i="3" s="1"/>
  <c r="U605" i="3"/>
  <c r="W605" i="3" s="1"/>
  <c r="U606" i="3"/>
  <c r="W606" i="3" s="1"/>
  <c r="U607" i="3"/>
  <c r="W607" i="3" s="1"/>
  <c r="U608" i="3"/>
  <c r="W608" i="3" s="1"/>
  <c r="U609" i="3"/>
  <c r="W609" i="3" s="1"/>
  <c r="U610" i="3"/>
  <c r="W610" i="3" s="1"/>
  <c r="U611" i="3"/>
  <c r="W611" i="3" s="1"/>
  <c r="U612" i="3"/>
  <c r="W612" i="3" s="1"/>
  <c r="U613" i="3"/>
  <c r="W613" i="3" s="1"/>
  <c r="U614" i="3"/>
  <c r="W614" i="3" s="1"/>
  <c r="U615" i="3"/>
  <c r="W615" i="3" s="1"/>
  <c r="U616" i="3"/>
  <c r="W616" i="3" s="1"/>
  <c r="U617" i="3"/>
  <c r="W617" i="3" s="1"/>
  <c r="U618" i="3"/>
  <c r="W618" i="3" s="1"/>
  <c r="U619" i="3"/>
  <c r="W619" i="3" s="1"/>
  <c r="U620" i="3"/>
  <c r="W620" i="3" s="1"/>
  <c r="U621" i="3"/>
  <c r="W621" i="3" s="1"/>
  <c r="U622" i="3"/>
  <c r="W622" i="3" s="1"/>
  <c r="U623" i="3"/>
  <c r="W623" i="3" s="1"/>
  <c r="U624" i="3"/>
  <c r="W624" i="3" s="1"/>
  <c r="U625" i="3"/>
  <c r="W625" i="3" s="1"/>
  <c r="U626" i="3"/>
  <c r="W626" i="3" s="1"/>
  <c r="U627" i="3"/>
  <c r="W627" i="3" s="1"/>
  <c r="U628" i="3"/>
  <c r="W628" i="3" s="1"/>
  <c r="U629" i="3"/>
  <c r="W629" i="3" s="1"/>
  <c r="U630" i="3"/>
  <c r="W630" i="3" s="1"/>
  <c r="U631" i="3"/>
  <c r="W631" i="3" s="1"/>
  <c r="U632" i="3"/>
  <c r="W632" i="3" s="1"/>
  <c r="U633" i="3"/>
  <c r="W633" i="3" s="1"/>
  <c r="U634" i="3"/>
  <c r="W634" i="3" s="1"/>
  <c r="U635" i="3"/>
  <c r="W635" i="3" s="1"/>
  <c r="U636" i="3"/>
  <c r="W636" i="3" s="1"/>
  <c r="U637" i="3"/>
  <c r="W637" i="3" s="1"/>
  <c r="U638" i="3"/>
  <c r="W638" i="3" s="1"/>
  <c r="U639" i="3"/>
  <c r="W639" i="3" s="1"/>
  <c r="U640" i="3"/>
  <c r="W640" i="3" s="1"/>
  <c r="U641" i="3"/>
  <c r="W641" i="3" s="1"/>
  <c r="U642" i="3"/>
  <c r="W642" i="3" s="1"/>
  <c r="U643" i="3"/>
  <c r="W643" i="3" s="1"/>
  <c r="U644" i="3"/>
  <c r="W644" i="3" s="1"/>
  <c r="U645" i="3"/>
  <c r="W645" i="3" s="1"/>
  <c r="U646" i="3"/>
  <c r="W646" i="3" s="1"/>
  <c r="U647" i="3"/>
  <c r="W647" i="3" s="1"/>
  <c r="U648" i="3"/>
  <c r="W648" i="3" s="1"/>
  <c r="U649" i="3"/>
  <c r="W649" i="3" s="1"/>
  <c r="U650" i="3"/>
  <c r="W650" i="3" s="1"/>
  <c r="U651" i="3"/>
  <c r="W651" i="3" s="1"/>
  <c r="U652" i="3"/>
  <c r="W652" i="3" s="1"/>
  <c r="U653" i="3"/>
  <c r="W653" i="3" s="1"/>
  <c r="U654" i="3"/>
  <c r="W654" i="3" s="1"/>
  <c r="U655" i="3"/>
  <c r="W655" i="3" s="1"/>
  <c r="U656" i="3"/>
  <c r="W656" i="3" s="1"/>
  <c r="U657" i="3"/>
  <c r="W657" i="3" s="1"/>
  <c r="U658" i="3"/>
  <c r="W658" i="3" s="1"/>
  <c r="U659" i="3"/>
  <c r="W659" i="3" s="1"/>
  <c r="U660" i="3"/>
  <c r="W660" i="3" s="1"/>
  <c r="U661" i="3"/>
  <c r="W661" i="3" s="1"/>
  <c r="U662" i="3"/>
  <c r="W662" i="3" s="1"/>
  <c r="U663" i="3"/>
  <c r="W663" i="3" s="1"/>
  <c r="U664" i="3"/>
  <c r="W664" i="3" s="1"/>
  <c r="U665" i="3"/>
  <c r="W665" i="3" s="1"/>
  <c r="U666" i="3"/>
  <c r="W666" i="3" s="1"/>
  <c r="U667" i="3"/>
  <c r="W667" i="3" s="1"/>
  <c r="U668" i="3"/>
  <c r="W668" i="3" s="1"/>
  <c r="U669" i="3"/>
  <c r="W669" i="3" s="1"/>
  <c r="U670" i="3"/>
  <c r="W670" i="3" s="1"/>
  <c r="U671" i="3"/>
  <c r="W671" i="3" s="1"/>
  <c r="U672" i="3"/>
  <c r="W672" i="3" s="1"/>
  <c r="U673" i="3"/>
  <c r="W673" i="3" s="1"/>
  <c r="U674" i="3"/>
  <c r="W674" i="3" s="1"/>
  <c r="U675" i="3"/>
  <c r="W675" i="3" s="1"/>
  <c r="U676" i="3"/>
  <c r="W676" i="3" s="1"/>
  <c r="U677" i="3"/>
  <c r="W677" i="3" s="1"/>
  <c r="U678" i="3"/>
  <c r="W678" i="3" s="1"/>
  <c r="U679" i="3"/>
  <c r="W679" i="3" s="1"/>
  <c r="U680" i="3"/>
  <c r="W680" i="3" s="1"/>
  <c r="U681" i="3"/>
  <c r="W681" i="3" s="1"/>
  <c r="U682" i="3"/>
  <c r="W682" i="3" s="1"/>
  <c r="U683" i="3"/>
  <c r="W683" i="3" s="1"/>
  <c r="U684" i="3"/>
  <c r="W684" i="3" s="1"/>
  <c r="U685" i="3"/>
  <c r="W685" i="3" s="1"/>
  <c r="U686" i="3"/>
  <c r="W686" i="3" s="1"/>
  <c r="U687" i="3"/>
  <c r="W687" i="3" s="1"/>
  <c r="U688" i="3"/>
  <c r="W688" i="3" s="1"/>
  <c r="U689" i="3"/>
  <c r="W689" i="3" s="1"/>
  <c r="U690" i="3"/>
  <c r="W690" i="3" s="1"/>
  <c r="U691" i="3"/>
  <c r="W691" i="3" s="1"/>
  <c r="U692" i="3"/>
  <c r="W692" i="3" s="1"/>
  <c r="U693" i="3"/>
  <c r="W693" i="3" s="1"/>
  <c r="U694" i="3"/>
  <c r="W694" i="3" s="1"/>
  <c r="U695" i="3"/>
  <c r="W695" i="3" s="1"/>
  <c r="U696" i="3"/>
  <c r="W696" i="3" s="1"/>
  <c r="U697" i="3"/>
  <c r="W697" i="3" s="1"/>
  <c r="U698" i="3"/>
  <c r="W698" i="3" s="1"/>
  <c r="U699" i="3"/>
  <c r="W699" i="3" s="1"/>
  <c r="U700" i="3"/>
  <c r="W700" i="3" s="1"/>
  <c r="U2" i="3"/>
  <c r="W2" i="3" s="1"/>
  <c r="X3" i="3"/>
  <c r="X4" i="3"/>
  <c r="X5" i="3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32" i="3"/>
  <c r="X33" i="3"/>
  <c r="X34" i="3"/>
  <c r="X35" i="3"/>
  <c r="X36" i="3"/>
  <c r="X37" i="3"/>
  <c r="X38" i="3"/>
  <c r="X39" i="3"/>
  <c r="X40" i="3"/>
  <c r="X41" i="3"/>
  <c r="X42" i="3"/>
  <c r="X43" i="3"/>
  <c r="X44" i="3"/>
  <c r="X45" i="3"/>
  <c r="X46" i="3"/>
  <c r="X47" i="3"/>
  <c r="X48" i="3"/>
  <c r="X49" i="3"/>
  <c r="X50" i="3"/>
  <c r="X51" i="3"/>
  <c r="X52" i="3"/>
  <c r="X53" i="3"/>
  <c r="X54" i="3"/>
  <c r="X55" i="3"/>
  <c r="X56" i="3"/>
  <c r="X57" i="3"/>
  <c r="X58" i="3"/>
  <c r="X59" i="3"/>
  <c r="X60" i="3"/>
  <c r="X61" i="3"/>
  <c r="X62" i="3"/>
  <c r="X63" i="3"/>
  <c r="X64" i="3"/>
  <c r="X65" i="3"/>
  <c r="X66" i="3"/>
  <c r="X67" i="3"/>
  <c r="X68" i="3"/>
  <c r="X69" i="3"/>
  <c r="X70" i="3"/>
  <c r="X71" i="3"/>
  <c r="X72" i="3"/>
  <c r="X73" i="3"/>
  <c r="X74" i="3"/>
  <c r="X75" i="3"/>
  <c r="X76" i="3"/>
  <c r="X77" i="3"/>
  <c r="X78" i="3"/>
  <c r="X79" i="3"/>
  <c r="X80" i="3"/>
  <c r="X81" i="3"/>
  <c r="X82" i="3"/>
  <c r="X83" i="3"/>
  <c r="X84" i="3"/>
  <c r="X85" i="3"/>
  <c r="X86" i="3"/>
  <c r="X87" i="3"/>
  <c r="X88" i="3"/>
  <c r="X89" i="3"/>
  <c r="X90" i="3"/>
  <c r="X91" i="3"/>
  <c r="X92" i="3"/>
  <c r="X93" i="3"/>
  <c r="X94" i="3"/>
  <c r="X95" i="3"/>
  <c r="X96" i="3"/>
  <c r="X97" i="3"/>
  <c r="X98" i="3"/>
  <c r="X99" i="3"/>
  <c r="X100" i="3"/>
  <c r="X101" i="3"/>
  <c r="X102" i="3"/>
  <c r="X103" i="3"/>
  <c r="X104" i="3"/>
  <c r="X105" i="3"/>
  <c r="X106" i="3"/>
  <c r="X107" i="3"/>
  <c r="X108" i="3"/>
  <c r="X109" i="3"/>
  <c r="X110" i="3"/>
  <c r="X111" i="3"/>
  <c r="X112" i="3"/>
  <c r="X113" i="3"/>
  <c r="X114" i="3"/>
  <c r="X115" i="3"/>
  <c r="X116" i="3"/>
  <c r="X117" i="3"/>
  <c r="X118" i="3"/>
  <c r="X119" i="3"/>
  <c r="X120" i="3"/>
  <c r="X121" i="3"/>
  <c r="X122" i="3"/>
  <c r="X123" i="3"/>
  <c r="X124" i="3"/>
  <c r="X125" i="3"/>
  <c r="X126" i="3"/>
  <c r="X127" i="3"/>
  <c r="X128" i="3"/>
  <c r="X129" i="3"/>
  <c r="X130" i="3"/>
  <c r="X131" i="3"/>
  <c r="X132" i="3"/>
  <c r="X133" i="3"/>
  <c r="X134" i="3"/>
  <c r="X135" i="3"/>
  <c r="X136" i="3"/>
  <c r="X137" i="3"/>
  <c r="X138" i="3"/>
  <c r="X139" i="3"/>
  <c r="X140" i="3"/>
  <c r="X141" i="3"/>
  <c r="X142" i="3"/>
  <c r="X143" i="3"/>
  <c r="X144" i="3"/>
  <c r="X145" i="3"/>
  <c r="X146" i="3"/>
  <c r="X147" i="3"/>
  <c r="X148" i="3"/>
  <c r="X149" i="3"/>
  <c r="X150" i="3"/>
  <c r="X151" i="3"/>
  <c r="X152" i="3"/>
  <c r="X153" i="3"/>
  <c r="X154" i="3"/>
  <c r="X155" i="3"/>
  <c r="X156" i="3"/>
  <c r="X157" i="3"/>
  <c r="X158" i="3"/>
  <c r="X159" i="3"/>
  <c r="X160" i="3"/>
  <c r="X161" i="3"/>
  <c r="X162" i="3"/>
  <c r="X163" i="3"/>
  <c r="X164" i="3"/>
  <c r="X165" i="3"/>
  <c r="X166" i="3"/>
  <c r="X167" i="3"/>
  <c r="X168" i="3"/>
  <c r="X169" i="3"/>
  <c r="X170" i="3"/>
  <c r="X171" i="3"/>
  <c r="X172" i="3"/>
  <c r="X173" i="3"/>
  <c r="X174" i="3"/>
  <c r="X175" i="3"/>
  <c r="X176" i="3"/>
  <c r="X177" i="3"/>
  <c r="X178" i="3"/>
  <c r="X179" i="3"/>
  <c r="X180" i="3"/>
  <c r="X181" i="3"/>
  <c r="X182" i="3"/>
  <c r="X183" i="3"/>
  <c r="X184" i="3"/>
  <c r="X185" i="3"/>
  <c r="X186" i="3"/>
  <c r="X187" i="3"/>
  <c r="X188" i="3"/>
  <c r="X189" i="3"/>
  <c r="X190" i="3"/>
  <c r="X191" i="3"/>
  <c r="X192" i="3"/>
  <c r="X193" i="3"/>
  <c r="X194" i="3"/>
  <c r="X195" i="3"/>
  <c r="X196" i="3"/>
  <c r="X197" i="3"/>
  <c r="X198" i="3"/>
  <c r="X199" i="3"/>
  <c r="X200" i="3"/>
  <c r="X201" i="3"/>
  <c r="X202" i="3"/>
  <c r="X203" i="3"/>
  <c r="X204" i="3"/>
  <c r="X205" i="3"/>
  <c r="X206" i="3"/>
  <c r="X207" i="3"/>
  <c r="X208" i="3"/>
  <c r="X209" i="3"/>
  <c r="X210" i="3"/>
  <c r="X211" i="3"/>
  <c r="X212" i="3"/>
  <c r="X213" i="3"/>
  <c r="X214" i="3"/>
  <c r="X215" i="3"/>
  <c r="X216" i="3"/>
  <c r="X217" i="3"/>
  <c r="X218" i="3"/>
  <c r="X219" i="3"/>
  <c r="X220" i="3"/>
  <c r="X221" i="3"/>
  <c r="X222" i="3"/>
  <c r="X223" i="3"/>
  <c r="X224" i="3"/>
  <c r="X225" i="3"/>
  <c r="X226" i="3"/>
  <c r="X227" i="3"/>
  <c r="X228" i="3"/>
  <c r="X229" i="3"/>
  <c r="X230" i="3"/>
  <c r="X231" i="3"/>
  <c r="X232" i="3"/>
  <c r="X233" i="3"/>
  <c r="X234" i="3"/>
  <c r="X235" i="3"/>
  <c r="X236" i="3"/>
  <c r="X237" i="3"/>
  <c r="X238" i="3"/>
  <c r="X239" i="3"/>
  <c r="X240" i="3"/>
  <c r="X241" i="3"/>
  <c r="X242" i="3"/>
  <c r="X243" i="3"/>
  <c r="X244" i="3"/>
  <c r="X245" i="3"/>
  <c r="X246" i="3"/>
  <c r="X247" i="3"/>
  <c r="X248" i="3"/>
  <c r="X249" i="3"/>
  <c r="X250" i="3"/>
  <c r="X251" i="3"/>
  <c r="X252" i="3"/>
  <c r="X253" i="3"/>
  <c r="X254" i="3"/>
  <c r="X255" i="3"/>
  <c r="X256" i="3"/>
  <c r="X257" i="3"/>
  <c r="X258" i="3"/>
  <c r="X259" i="3"/>
  <c r="X260" i="3"/>
  <c r="X261" i="3"/>
  <c r="X262" i="3"/>
  <c r="X263" i="3"/>
  <c r="X264" i="3"/>
  <c r="X265" i="3"/>
  <c r="X266" i="3"/>
  <c r="X267" i="3"/>
  <c r="X268" i="3"/>
  <c r="X269" i="3"/>
  <c r="X270" i="3"/>
  <c r="X271" i="3"/>
  <c r="X272" i="3"/>
  <c r="X273" i="3"/>
  <c r="X274" i="3"/>
  <c r="X275" i="3"/>
  <c r="X276" i="3"/>
  <c r="X277" i="3"/>
  <c r="X278" i="3"/>
  <c r="X279" i="3"/>
  <c r="X280" i="3"/>
  <c r="X281" i="3"/>
  <c r="X282" i="3"/>
  <c r="X283" i="3"/>
  <c r="X284" i="3"/>
  <c r="X285" i="3"/>
  <c r="X286" i="3"/>
  <c r="X287" i="3"/>
  <c r="X288" i="3"/>
  <c r="X289" i="3"/>
  <c r="X290" i="3"/>
  <c r="X291" i="3"/>
  <c r="X292" i="3"/>
  <c r="X293" i="3"/>
  <c r="X294" i="3"/>
  <c r="X295" i="3"/>
  <c r="X296" i="3"/>
  <c r="X297" i="3"/>
  <c r="X298" i="3"/>
  <c r="X299" i="3"/>
  <c r="X300" i="3"/>
  <c r="X301" i="3"/>
  <c r="X302" i="3"/>
  <c r="X303" i="3"/>
  <c r="X304" i="3"/>
  <c r="X305" i="3"/>
  <c r="X306" i="3"/>
  <c r="X307" i="3"/>
  <c r="X308" i="3"/>
  <c r="X309" i="3"/>
  <c r="X310" i="3"/>
  <c r="X311" i="3"/>
  <c r="X312" i="3"/>
  <c r="X313" i="3"/>
  <c r="X314" i="3"/>
  <c r="X315" i="3"/>
  <c r="X316" i="3"/>
  <c r="X317" i="3"/>
  <c r="X318" i="3"/>
  <c r="X319" i="3"/>
  <c r="X320" i="3"/>
  <c r="X321" i="3"/>
  <c r="X322" i="3"/>
  <c r="X323" i="3"/>
  <c r="X324" i="3"/>
  <c r="X325" i="3"/>
  <c r="X326" i="3"/>
  <c r="X327" i="3"/>
  <c r="X328" i="3"/>
  <c r="X329" i="3"/>
  <c r="X330" i="3"/>
  <c r="X331" i="3"/>
  <c r="X332" i="3"/>
  <c r="X333" i="3"/>
  <c r="X334" i="3"/>
  <c r="X335" i="3"/>
  <c r="X336" i="3"/>
  <c r="X337" i="3"/>
  <c r="X338" i="3"/>
  <c r="X339" i="3"/>
  <c r="X340" i="3"/>
  <c r="X341" i="3"/>
  <c r="X342" i="3"/>
  <c r="X343" i="3"/>
  <c r="X344" i="3"/>
  <c r="X345" i="3"/>
  <c r="X346" i="3"/>
  <c r="X347" i="3"/>
  <c r="X348" i="3"/>
  <c r="X349" i="3"/>
  <c r="X350" i="3"/>
  <c r="X351" i="3"/>
  <c r="X352" i="3"/>
  <c r="X353" i="3"/>
  <c r="X354" i="3"/>
  <c r="X355" i="3"/>
  <c r="X356" i="3"/>
  <c r="X357" i="3"/>
  <c r="X358" i="3"/>
  <c r="X359" i="3"/>
  <c r="X360" i="3"/>
  <c r="X361" i="3"/>
  <c r="X362" i="3"/>
  <c r="X363" i="3"/>
  <c r="X364" i="3"/>
  <c r="X365" i="3"/>
  <c r="X366" i="3"/>
  <c r="X367" i="3"/>
  <c r="X368" i="3"/>
  <c r="X369" i="3"/>
  <c r="X370" i="3"/>
  <c r="X371" i="3"/>
  <c r="X372" i="3"/>
  <c r="X373" i="3"/>
  <c r="X374" i="3"/>
  <c r="X375" i="3"/>
  <c r="X376" i="3"/>
  <c r="X377" i="3"/>
  <c r="X378" i="3"/>
  <c r="X379" i="3"/>
  <c r="X380" i="3"/>
  <c r="X381" i="3"/>
  <c r="X382" i="3"/>
  <c r="X383" i="3"/>
  <c r="X384" i="3"/>
  <c r="X385" i="3"/>
  <c r="X386" i="3"/>
  <c r="X387" i="3"/>
  <c r="X388" i="3"/>
  <c r="X389" i="3"/>
  <c r="X390" i="3"/>
  <c r="X391" i="3"/>
  <c r="X392" i="3"/>
  <c r="X393" i="3"/>
  <c r="X394" i="3"/>
  <c r="X395" i="3"/>
  <c r="X396" i="3"/>
  <c r="X397" i="3"/>
  <c r="X398" i="3"/>
  <c r="X399" i="3"/>
  <c r="X400" i="3"/>
  <c r="X401" i="3"/>
  <c r="X402" i="3"/>
  <c r="X403" i="3"/>
  <c r="X404" i="3"/>
  <c r="X405" i="3"/>
  <c r="X406" i="3"/>
  <c r="X407" i="3"/>
  <c r="X408" i="3"/>
  <c r="X409" i="3"/>
  <c r="X410" i="3"/>
  <c r="X411" i="3"/>
  <c r="X412" i="3"/>
  <c r="X413" i="3"/>
  <c r="X414" i="3"/>
  <c r="X415" i="3"/>
  <c r="X416" i="3"/>
  <c r="X417" i="3"/>
  <c r="X418" i="3"/>
  <c r="X419" i="3"/>
  <c r="X420" i="3"/>
  <c r="X421" i="3"/>
  <c r="X422" i="3"/>
  <c r="X423" i="3"/>
  <c r="X424" i="3"/>
  <c r="X425" i="3"/>
  <c r="X426" i="3"/>
  <c r="X427" i="3"/>
  <c r="X428" i="3"/>
  <c r="X429" i="3"/>
  <c r="X430" i="3"/>
  <c r="X431" i="3"/>
  <c r="X432" i="3"/>
  <c r="X433" i="3"/>
  <c r="X434" i="3"/>
  <c r="X435" i="3"/>
  <c r="X436" i="3"/>
  <c r="X437" i="3"/>
  <c r="X438" i="3"/>
  <c r="X439" i="3"/>
  <c r="X440" i="3"/>
  <c r="X441" i="3"/>
  <c r="X442" i="3"/>
  <c r="X443" i="3"/>
  <c r="X444" i="3"/>
  <c r="X445" i="3"/>
  <c r="X446" i="3"/>
  <c r="X447" i="3"/>
  <c r="X448" i="3"/>
  <c r="X449" i="3"/>
  <c r="X450" i="3"/>
  <c r="X451" i="3"/>
  <c r="X452" i="3"/>
  <c r="X453" i="3"/>
  <c r="X454" i="3"/>
  <c r="X455" i="3"/>
  <c r="X456" i="3"/>
  <c r="X457" i="3"/>
  <c r="X458" i="3"/>
  <c r="X459" i="3"/>
  <c r="X460" i="3"/>
  <c r="X461" i="3"/>
  <c r="X462" i="3"/>
  <c r="X463" i="3"/>
  <c r="X464" i="3"/>
  <c r="X465" i="3"/>
  <c r="X466" i="3"/>
  <c r="X467" i="3"/>
  <c r="X468" i="3"/>
  <c r="X469" i="3"/>
  <c r="X470" i="3"/>
  <c r="X471" i="3"/>
  <c r="X472" i="3"/>
  <c r="X473" i="3"/>
  <c r="X474" i="3"/>
  <c r="X475" i="3"/>
  <c r="X476" i="3"/>
  <c r="X477" i="3"/>
  <c r="X478" i="3"/>
  <c r="X479" i="3"/>
  <c r="X480" i="3"/>
  <c r="X481" i="3"/>
  <c r="X482" i="3"/>
  <c r="X483" i="3"/>
  <c r="X484" i="3"/>
  <c r="X485" i="3"/>
  <c r="X486" i="3"/>
  <c r="X487" i="3"/>
  <c r="X488" i="3"/>
  <c r="X489" i="3"/>
  <c r="X490" i="3"/>
  <c r="X491" i="3"/>
  <c r="X492" i="3"/>
  <c r="X493" i="3"/>
  <c r="X494" i="3"/>
  <c r="X495" i="3"/>
  <c r="X496" i="3"/>
  <c r="X497" i="3"/>
  <c r="X498" i="3"/>
  <c r="X499" i="3"/>
  <c r="X500" i="3"/>
  <c r="X501" i="3"/>
  <c r="X502" i="3"/>
  <c r="X503" i="3"/>
  <c r="X504" i="3"/>
  <c r="X505" i="3"/>
  <c r="X506" i="3"/>
  <c r="X507" i="3"/>
  <c r="X508" i="3"/>
  <c r="X509" i="3"/>
  <c r="X510" i="3"/>
  <c r="X511" i="3"/>
  <c r="X512" i="3"/>
  <c r="X513" i="3"/>
  <c r="X514" i="3"/>
  <c r="X515" i="3"/>
  <c r="X516" i="3"/>
  <c r="X517" i="3"/>
  <c r="X518" i="3"/>
  <c r="X519" i="3"/>
  <c r="X520" i="3"/>
  <c r="X521" i="3"/>
  <c r="X522" i="3"/>
  <c r="X523" i="3"/>
  <c r="X524" i="3"/>
  <c r="X525" i="3"/>
  <c r="X526" i="3"/>
  <c r="X527" i="3"/>
  <c r="X528" i="3"/>
  <c r="X529" i="3"/>
  <c r="X530" i="3"/>
  <c r="X531" i="3"/>
  <c r="X532" i="3"/>
  <c r="X533" i="3"/>
  <c r="X534" i="3"/>
  <c r="X535" i="3"/>
  <c r="X536" i="3"/>
  <c r="X537" i="3"/>
  <c r="X538" i="3"/>
  <c r="X539" i="3"/>
  <c r="X540" i="3"/>
  <c r="X541" i="3"/>
  <c r="X542" i="3"/>
  <c r="X543" i="3"/>
  <c r="X544" i="3"/>
  <c r="X545" i="3"/>
  <c r="X546" i="3"/>
  <c r="X547" i="3"/>
  <c r="X548" i="3"/>
  <c r="X549" i="3"/>
  <c r="X550" i="3"/>
  <c r="X551" i="3"/>
  <c r="X552" i="3"/>
  <c r="X553" i="3"/>
  <c r="X554" i="3"/>
  <c r="X555" i="3"/>
  <c r="X556" i="3"/>
  <c r="X557" i="3"/>
  <c r="X558" i="3"/>
  <c r="X559" i="3"/>
  <c r="X560" i="3"/>
  <c r="X561" i="3"/>
  <c r="X562" i="3"/>
  <c r="X563" i="3"/>
  <c r="X564" i="3"/>
  <c r="X565" i="3"/>
  <c r="X566" i="3"/>
  <c r="X567" i="3"/>
  <c r="X568" i="3"/>
  <c r="X569" i="3"/>
  <c r="X570" i="3"/>
  <c r="X571" i="3"/>
  <c r="X572" i="3"/>
  <c r="X573" i="3"/>
  <c r="X574" i="3"/>
  <c r="X575" i="3"/>
  <c r="X576" i="3"/>
  <c r="X577" i="3"/>
  <c r="X578" i="3"/>
  <c r="X579" i="3"/>
  <c r="X580" i="3"/>
  <c r="X581" i="3"/>
  <c r="X582" i="3"/>
  <c r="X583" i="3"/>
  <c r="X584" i="3"/>
  <c r="X585" i="3"/>
  <c r="X586" i="3"/>
  <c r="X587" i="3"/>
  <c r="X588" i="3"/>
  <c r="X589" i="3"/>
  <c r="X590" i="3"/>
  <c r="X591" i="3"/>
  <c r="X592" i="3"/>
  <c r="X593" i="3"/>
  <c r="X594" i="3"/>
  <c r="X595" i="3"/>
  <c r="X596" i="3"/>
  <c r="X597" i="3"/>
  <c r="X598" i="3"/>
  <c r="X599" i="3"/>
  <c r="X600" i="3"/>
  <c r="X601" i="3"/>
  <c r="X602" i="3"/>
  <c r="X603" i="3"/>
  <c r="X604" i="3"/>
  <c r="X605" i="3"/>
  <c r="X606" i="3"/>
  <c r="X607" i="3"/>
  <c r="X608" i="3"/>
  <c r="X609" i="3"/>
  <c r="X610" i="3"/>
  <c r="X611" i="3"/>
  <c r="X612" i="3"/>
  <c r="X613" i="3"/>
  <c r="X614" i="3"/>
  <c r="X615" i="3"/>
  <c r="X616" i="3"/>
  <c r="X617" i="3"/>
  <c r="X618" i="3"/>
  <c r="X619" i="3"/>
  <c r="X620" i="3"/>
  <c r="X621" i="3"/>
  <c r="X622" i="3"/>
  <c r="X623" i="3"/>
  <c r="X624" i="3"/>
  <c r="X625" i="3"/>
  <c r="X626" i="3"/>
  <c r="X627" i="3"/>
  <c r="X628" i="3"/>
  <c r="X629" i="3"/>
  <c r="X630" i="3"/>
  <c r="X631" i="3"/>
  <c r="X632" i="3"/>
  <c r="X633" i="3"/>
  <c r="X634" i="3"/>
  <c r="X635" i="3"/>
  <c r="X636" i="3"/>
  <c r="X637" i="3"/>
  <c r="X638" i="3"/>
  <c r="X639" i="3"/>
  <c r="X640" i="3"/>
  <c r="X641" i="3"/>
  <c r="X642" i="3"/>
  <c r="X643" i="3"/>
  <c r="X644" i="3"/>
  <c r="X645" i="3"/>
  <c r="X646" i="3"/>
  <c r="X647" i="3"/>
  <c r="X648" i="3"/>
  <c r="X649" i="3"/>
  <c r="X650" i="3"/>
  <c r="X651" i="3"/>
  <c r="X652" i="3"/>
  <c r="X653" i="3"/>
  <c r="X654" i="3"/>
  <c r="X655" i="3"/>
  <c r="X656" i="3"/>
  <c r="X657" i="3"/>
  <c r="X658" i="3"/>
  <c r="X659" i="3"/>
  <c r="X660" i="3"/>
  <c r="X661" i="3"/>
  <c r="X662" i="3"/>
  <c r="X663" i="3"/>
  <c r="X664" i="3"/>
  <c r="X665" i="3"/>
  <c r="X666" i="3"/>
  <c r="X667" i="3"/>
  <c r="X668" i="3"/>
  <c r="X669" i="3"/>
  <c r="X670" i="3"/>
  <c r="X671" i="3"/>
  <c r="X672" i="3"/>
  <c r="X673" i="3"/>
  <c r="X674" i="3"/>
  <c r="X675" i="3"/>
  <c r="X676" i="3"/>
  <c r="X677" i="3"/>
  <c r="X678" i="3"/>
  <c r="X679" i="3"/>
  <c r="X680" i="3"/>
  <c r="X681" i="3"/>
  <c r="X682" i="3"/>
  <c r="X683" i="3"/>
  <c r="X684" i="3"/>
  <c r="X685" i="3"/>
  <c r="X686" i="3"/>
  <c r="X687" i="3"/>
  <c r="X688" i="3"/>
  <c r="X689" i="3"/>
  <c r="X690" i="3"/>
  <c r="X691" i="3"/>
  <c r="X692" i="3"/>
  <c r="X693" i="3"/>
  <c r="X694" i="3"/>
  <c r="X695" i="3"/>
  <c r="X696" i="3"/>
  <c r="X697" i="3"/>
  <c r="X698" i="3"/>
  <c r="X699" i="3"/>
  <c r="X700" i="3"/>
  <c r="X2" i="3"/>
  <c r="Y2" i="3" s="1"/>
  <c r="V3" i="3"/>
  <c r="V4" i="3"/>
  <c r="V5" i="3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V34" i="3"/>
  <c r="V35" i="3"/>
  <c r="V36" i="3"/>
  <c r="V37" i="3"/>
  <c r="V38" i="3"/>
  <c r="V39" i="3"/>
  <c r="V40" i="3"/>
  <c r="V41" i="3"/>
  <c r="V42" i="3"/>
  <c r="V43" i="3"/>
  <c r="V44" i="3"/>
  <c r="V45" i="3"/>
  <c r="V46" i="3"/>
  <c r="V47" i="3"/>
  <c r="V48" i="3"/>
  <c r="V49" i="3"/>
  <c r="V50" i="3"/>
  <c r="V51" i="3"/>
  <c r="V52" i="3"/>
  <c r="V53" i="3"/>
  <c r="V54" i="3"/>
  <c r="V55" i="3"/>
  <c r="V56" i="3"/>
  <c r="V57" i="3"/>
  <c r="V58" i="3"/>
  <c r="V59" i="3"/>
  <c r="V60" i="3"/>
  <c r="V61" i="3"/>
  <c r="V62" i="3"/>
  <c r="V63" i="3"/>
  <c r="V64" i="3"/>
  <c r="V65" i="3"/>
  <c r="V66" i="3"/>
  <c r="V67" i="3"/>
  <c r="V68" i="3"/>
  <c r="V69" i="3"/>
  <c r="V70" i="3"/>
  <c r="V71" i="3"/>
  <c r="V72" i="3"/>
  <c r="V73" i="3"/>
  <c r="V74" i="3"/>
  <c r="V75" i="3"/>
  <c r="V76" i="3"/>
  <c r="V77" i="3"/>
  <c r="V78" i="3"/>
  <c r="V79" i="3"/>
  <c r="V80" i="3"/>
  <c r="V81" i="3"/>
  <c r="V82" i="3"/>
  <c r="V83" i="3"/>
  <c r="V84" i="3"/>
  <c r="V85" i="3"/>
  <c r="V86" i="3"/>
  <c r="V87" i="3"/>
  <c r="V88" i="3"/>
  <c r="V89" i="3"/>
  <c r="V90" i="3"/>
  <c r="V91" i="3"/>
  <c r="V92" i="3"/>
  <c r="V93" i="3"/>
  <c r="V94" i="3"/>
  <c r="V95" i="3"/>
  <c r="V96" i="3"/>
  <c r="V97" i="3"/>
  <c r="V98" i="3"/>
  <c r="V99" i="3"/>
  <c r="V100" i="3"/>
  <c r="V101" i="3"/>
  <c r="V102" i="3"/>
  <c r="V103" i="3"/>
  <c r="V104" i="3"/>
  <c r="V105" i="3"/>
  <c r="V106" i="3"/>
  <c r="V107" i="3"/>
  <c r="V108" i="3"/>
  <c r="V109" i="3"/>
  <c r="V110" i="3"/>
  <c r="V111" i="3"/>
  <c r="V112" i="3"/>
  <c r="V113" i="3"/>
  <c r="V114" i="3"/>
  <c r="V115" i="3"/>
  <c r="V116" i="3"/>
  <c r="V117" i="3"/>
  <c r="V118" i="3"/>
  <c r="V119" i="3"/>
  <c r="V120" i="3"/>
  <c r="V121" i="3"/>
  <c r="V122" i="3"/>
  <c r="V123" i="3"/>
  <c r="V124" i="3"/>
  <c r="V125" i="3"/>
  <c r="V126" i="3"/>
  <c r="V127" i="3"/>
  <c r="V128" i="3"/>
  <c r="V129" i="3"/>
  <c r="V130" i="3"/>
  <c r="V131" i="3"/>
  <c r="V132" i="3"/>
  <c r="V133" i="3"/>
  <c r="V134" i="3"/>
  <c r="V135" i="3"/>
  <c r="V136" i="3"/>
  <c r="V137" i="3"/>
  <c r="V138" i="3"/>
  <c r="V139" i="3"/>
  <c r="V140" i="3"/>
  <c r="V141" i="3"/>
  <c r="V142" i="3"/>
  <c r="V143" i="3"/>
  <c r="V144" i="3"/>
  <c r="V145" i="3"/>
  <c r="V146" i="3"/>
  <c r="V147" i="3"/>
  <c r="V148" i="3"/>
  <c r="V149" i="3"/>
  <c r="V150" i="3"/>
  <c r="V151" i="3"/>
  <c r="V152" i="3"/>
  <c r="V153" i="3"/>
  <c r="V154" i="3"/>
  <c r="V155" i="3"/>
  <c r="V156" i="3"/>
  <c r="V157" i="3"/>
  <c r="V158" i="3"/>
  <c r="V159" i="3"/>
  <c r="V160" i="3"/>
  <c r="V161" i="3"/>
  <c r="V162" i="3"/>
  <c r="V163" i="3"/>
  <c r="V164" i="3"/>
  <c r="V165" i="3"/>
  <c r="V166" i="3"/>
  <c r="V167" i="3"/>
  <c r="V168" i="3"/>
  <c r="V169" i="3"/>
  <c r="V170" i="3"/>
  <c r="V171" i="3"/>
  <c r="V172" i="3"/>
  <c r="V173" i="3"/>
  <c r="V174" i="3"/>
  <c r="V175" i="3"/>
  <c r="V176" i="3"/>
  <c r="V177" i="3"/>
  <c r="V178" i="3"/>
  <c r="V179" i="3"/>
  <c r="V180" i="3"/>
  <c r="V181" i="3"/>
  <c r="V182" i="3"/>
  <c r="V183" i="3"/>
  <c r="V184" i="3"/>
  <c r="V185" i="3"/>
  <c r="V186" i="3"/>
  <c r="V187" i="3"/>
  <c r="V188" i="3"/>
  <c r="V189" i="3"/>
  <c r="V190" i="3"/>
  <c r="V191" i="3"/>
  <c r="V192" i="3"/>
  <c r="V193" i="3"/>
  <c r="V194" i="3"/>
  <c r="V195" i="3"/>
  <c r="V196" i="3"/>
  <c r="V197" i="3"/>
  <c r="V198" i="3"/>
  <c r="V199" i="3"/>
  <c r="V200" i="3"/>
  <c r="V201" i="3"/>
  <c r="V202" i="3"/>
  <c r="V203" i="3"/>
  <c r="V204" i="3"/>
  <c r="V205" i="3"/>
  <c r="V206" i="3"/>
  <c r="V207" i="3"/>
  <c r="V208" i="3"/>
  <c r="V209" i="3"/>
  <c r="V210" i="3"/>
  <c r="V211" i="3"/>
  <c r="V212" i="3"/>
  <c r="V213" i="3"/>
  <c r="V214" i="3"/>
  <c r="V215" i="3"/>
  <c r="V216" i="3"/>
  <c r="V217" i="3"/>
  <c r="V218" i="3"/>
  <c r="V219" i="3"/>
  <c r="V220" i="3"/>
  <c r="V221" i="3"/>
  <c r="V222" i="3"/>
  <c r="V223" i="3"/>
  <c r="V224" i="3"/>
  <c r="V225" i="3"/>
  <c r="V226" i="3"/>
  <c r="V227" i="3"/>
  <c r="V228" i="3"/>
  <c r="V229" i="3"/>
  <c r="V230" i="3"/>
  <c r="V231" i="3"/>
  <c r="V232" i="3"/>
  <c r="V233" i="3"/>
  <c r="V234" i="3"/>
  <c r="V235" i="3"/>
  <c r="V236" i="3"/>
  <c r="V237" i="3"/>
  <c r="V238" i="3"/>
  <c r="V239" i="3"/>
  <c r="V240" i="3"/>
  <c r="V241" i="3"/>
  <c r="V242" i="3"/>
  <c r="V243" i="3"/>
  <c r="V244" i="3"/>
  <c r="V245" i="3"/>
  <c r="V246" i="3"/>
  <c r="V247" i="3"/>
  <c r="V248" i="3"/>
  <c r="V249" i="3"/>
  <c r="V250" i="3"/>
  <c r="V251" i="3"/>
  <c r="V252" i="3"/>
  <c r="V253" i="3"/>
  <c r="V254" i="3"/>
  <c r="V255" i="3"/>
  <c r="V256" i="3"/>
  <c r="V257" i="3"/>
  <c r="V258" i="3"/>
  <c r="V259" i="3"/>
  <c r="V260" i="3"/>
  <c r="V261" i="3"/>
  <c r="V262" i="3"/>
  <c r="V263" i="3"/>
  <c r="V264" i="3"/>
  <c r="V265" i="3"/>
  <c r="V266" i="3"/>
  <c r="V267" i="3"/>
  <c r="V268" i="3"/>
  <c r="V269" i="3"/>
  <c r="V270" i="3"/>
  <c r="V271" i="3"/>
  <c r="V272" i="3"/>
  <c r="V273" i="3"/>
  <c r="V274" i="3"/>
  <c r="V275" i="3"/>
  <c r="V276" i="3"/>
  <c r="V277" i="3"/>
  <c r="V278" i="3"/>
  <c r="V279" i="3"/>
  <c r="V280" i="3"/>
  <c r="V281" i="3"/>
  <c r="V282" i="3"/>
  <c r="V283" i="3"/>
  <c r="V284" i="3"/>
  <c r="V285" i="3"/>
  <c r="V286" i="3"/>
  <c r="V287" i="3"/>
  <c r="V288" i="3"/>
  <c r="V289" i="3"/>
  <c r="V290" i="3"/>
  <c r="V291" i="3"/>
  <c r="V292" i="3"/>
  <c r="V293" i="3"/>
  <c r="V294" i="3"/>
  <c r="V295" i="3"/>
  <c r="V296" i="3"/>
  <c r="V297" i="3"/>
  <c r="V298" i="3"/>
  <c r="V299" i="3"/>
  <c r="V300" i="3"/>
  <c r="V301" i="3"/>
  <c r="V302" i="3"/>
  <c r="V303" i="3"/>
  <c r="V304" i="3"/>
  <c r="V305" i="3"/>
  <c r="V306" i="3"/>
  <c r="V307" i="3"/>
  <c r="V308" i="3"/>
  <c r="V309" i="3"/>
  <c r="V310" i="3"/>
  <c r="V311" i="3"/>
  <c r="V312" i="3"/>
  <c r="V313" i="3"/>
  <c r="V314" i="3"/>
  <c r="V315" i="3"/>
  <c r="V316" i="3"/>
  <c r="V317" i="3"/>
  <c r="V318" i="3"/>
  <c r="V319" i="3"/>
  <c r="V320" i="3"/>
  <c r="V321" i="3"/>
  <c r="V322" i="3"/>
  <c r="V323" i="3"/>
  <c r="V324" i="3"/>
  <c r="V325" i="3"/>
  <c r="V326" i="3"/>
  <c r="V327" i="3"/>
  <c r="V328" i="3"/>
  <c r="V329" i="3"/>
  <c r="V330" i="3"/>
  <c r="V331" i="3"/>
  <c r="V332" i="3"/>
  <c r="V333" i="3"/>
  <c r="V334" i="3"/>
  <c r="V335" i="3"/>
  <c r="V336" i="3"/>
  <c r="V337" i="3"/>
  <c r="V338" i="3"/>
  <c r="V339" i="3"/>
  <c r="V340" i="3"/>
  <c r="V341" i="3"/>
  <c r="V342" i="3"/>
  <c r="V343" i="3"/>
  <c r="V344" i="3"/>
  <c r="V345" i="3"/>
  <c r="V346" i="3"/>
  <c r="V347" i="3"/>
  <c r="V348" i="3"/>
  <c r="V349" i="3"/>
  <c r="V350" i="3"/>
  <c r="V351" i="3"/>
  <c r="V352" i="3"/>
  <c r="V353" i="3"/>
  <c r="V354" i="3"/>
  <c r="V355" i="3"/>
  <c r="V356" i="3"/>
  <c r="V357" i="3"/>
  <c r="V358" i="3"/>
  <c r="V359" i="3"/>
  <c r="V360" i="3"/>
  <c r="V361" i="3"/>
  <c r="V362" i="3"/>
  <c r="V363" i="3"/>
  <c r="V364" i="3"/>
  <c r="V365" i="3"/>
  <c r="V366" i="3"/>
  <c r="V367" i="3"/>
  <c r="V368" i="3"/>
  <c r="V369" i="3"/>
  <c r="V370" i="3"/>
  <c r="V371" i="3"/>
  <c r="V372" i="3"/>
  <c r="V373" i="3"/>
  <c r="V374" i="3"/>
  <c r="V375" i="3"/>
  <c r="V376" i="3"/>
  <c r="V377" i="3"/>
  <c r="V378" i="3"/>
  <c r="V379" i="3"/>
  <c r="V380" i="3"/>
  <c r="V381" i="3"/>
  <c r="V382" i="3"/>
  <c r="V383" i="3"/>
  <c r="V384" i="3"/>
  <c r="V385" i="3"/>
  <c r="V386" i="3"/>
  <c r="V387" i="3"/>
  <c r="V388" i="3"/>
  <c r="V389" i="3"/>
  <c r="V390" i="3"/>
  <c r="V391" i="3"/>
  <c r="V392" i="3"/>
  <c r="V393" i="3"/>
  <c r="V394" i="3"/>
  <c r="V395" i="3"/>
  <c r="V396" i="3"/>
  <c r="V397" i="3"/>
  <c r="V398" i="3"/>
  <c r="V399" i="3"/>
  <c r="V400" i="3"/>
  <c r="V401" i="3"/>
  <c r="V402" i="3"/>
  <c r="V403" i="3"/>
  <c r="V404" i="3"/>
  <c r="V405" i="3"/>
  <c r="V406" i="3"/>
  <c r="V407" i="3"/>
  <c r="V408" i="3"/>
  <c r="V409" i="3"/>
  <c r="V410" i="3"/>
  <c r="V411" i="3"/>
  <c r="V412" i="3"/>
  <c r="V413" i="3"/>
  <c r="V414" i="3"/>
  <c r="V415" i="3"/>
  <c r="V416" i="3"/>
  <c r="V417" i="3"/>
  <c r="V418" i="3"/>
  <c r="V419" i="3"/>
  <c r="V420" i="3"/>
  <c r="V421" i="3"/>
  <c r="V422" i="3"/>
  <c r="V423" i="3"/>
  <c r="V424" i="3"/>
  <c r="V425" i="3"/>
  <c r="V426" i="3"/>
  <c r="V427" i="3"/>
  <c r="V428" i="3"/>
  <c r="V429" i="3"/>
  <c r="V430" i="3"/>
  <c r="V431" i="3"/>
  <c r="V432" i="3"/>
  <c r="V433" i="3"/>
  <c r="V434" i="3"/>
  <c r="V435" i="3"/>
  <c r="V436" i="3"/>
  <c r="V437" i="3"/>
  <c r="V438" i="3"/>
  <c r="V439" i="3"/>
  <c r="V440" i="3"/>
  <c r="V441" i="3"/>
  <c r="V442" i="3"/>
  <c r="V443" i="3"/>
  <c r="V444" i="3"/>
  <c r="V445" i="3"/>
  <c r="V446" i="3"/>
  <c r="V447" i="3"/>
  <c r="V448" i="3"/>
  <c r="V449" i="3"/>
  <c r="V450" i="3"/>
  <c r="V451" i="3"/>
  <c r="V452" i="3"/>
  <c r="V453" i="3"/>
  <c r="V454" i="3"/>
  <c r="V455" i="3"/>
  <c r="V456" i="3"/>
  <c r="V457" i="3"/>
  <c r="V458" i="3"/>
  <c r="V459" i="3"/>
  <c r="V460" i="3"/>
  <c r="V461" i="3"/>
  <c r="V462" i="3"/>
  <c r="V463" i="3"/>
  <c r="V464" i="3"/>
  <c r="V465" i="3"/>
  <c r="V466" i="3"/>
  <c r="V467" i="3"/>
  <c r="V468" i="3"/>
  <c r="V469" i="3"/>
  <c r="V470" i="3"/>
  <c r="V471" i="3"/>
  <c r="V472" i="3"/>
  <c r="V473" i="3"/>
  <c r="V474" i="3"/>
  <c r="V475" i="3"/>
  <c r="V476" i="3"/>
  <c r="V477" i="3"/>
  <c r="V478" i="3"/>
  <c r="V479" i="3"/>
  <c r="V480" i="3"/>
  <c r="V481" i="3"/>
  <c r="V482" i="3"/>
  <c r="V483" i="3"/>
  <c r="V484" i="3"/>
  <c r="V485" i="3"/>
  <c r="V486" i="3"/>
  <c r="V487" i="3"/>
  <c r="V488" i="3"/>
  <c r="V489" i="3"/>
  <c r="V490" i="3"/>
  <c r="V491" i="3"/>
  <c r="V492" i="3"/>
  <c r="V493" i="3"/>
  <c r="V494" i="3"/>
  <c r="V495" i="3"/>
  <c r="V496" i="3"/>
  <c r="V497" i="3"/>
  <c r="V498" i="3"/>
  <c r="V499" i="3"/>
  <c r="V500" i="3"/>
  <c r="V501" i="3"/>
  <c r="V502" i="3"/>
  <c r="V503" i="3"/>
  <c r="V504" i="3"/>
  <c r="V505" i="3"/>
  <c r="V506" i="3"/>
  <c r="V507" i="3"/>
  <c r="V508" i="3"/>
  <c r="V509" i="3"/>
  <c r="V510" i="3"/>
  <c r="V511" i="3"/>
  <c r="V512" i="3"/>
  <c r="V513" i="3"/>
  <c r="V514" i="3"/>
  <c r="V515" i="3"/>
  <c r="V516" i="3"/>
  <c r="V517" i="3"/>
  <c r="V518" i="3"/>
  <c r="V519" i="3"/>
  <c r="V520" i="3"/>
  <c r="V521" i="3"/>
  <c r="V522" i="3"/>
  <c r="V523" i="3"/>
  <c r="V524" i="3"/>
  <c r="V525" i="3"/>
  <c r="V526" i="3"/>
  <c r="V527" i="3"/>
  <c r="V528" i="3"/>
  <c r="V529" i="3"/>
  <c r="V530" i="3"/>
  <c r="V531" i="3"/>
  <c r="V532" i="3"/>
  <c r="V533" i="3"/>
  <c r="V534" i="3"/>
  <c r="V535" i="3"/>
  <c r="V536" i="3"/>
  <c r="V537" i="3"/>
  <c r="V538" i="3"/>
  <c r="V539" i="3"/>
  <c r="V540" i="3"/>
  <c r="V541" i="3"/>
  <c r="V542" i="3"/>
  <c r="V543" i="3"/>
  <c r="V544" i="3"/>
  <c r="V545" i="3"/>
  <c r="V546" i="3"/>
  <c r="V547" i="3"/>
  <c r="V548" i="3"/>
  <c r="V549" i="3"/>
  <c r="V550" i="3"/>
  <c r="V551" i="3"/>
  <c r="V552" i="3"/>
  <c r="V553" i="3"/>
  <c r="V554" i="3"/>
  <c r="V555" i="3"/>
  <c r="V556" i="3"/>
  <c r="V557" i="3"/>
  <c r="V558" i="3"/>
  <c r="V559" i="3"/>
  <c r="V560" i="3"/>
  <c r="V561" i="3"/>
  <c r="V562" i="3"/>
  <c r="V563" i="3"/>
  <c r="V564" i="3"/>
  <c r="V565" i="3"/>
  <c r="V566" i="3"/>
  <c r="V567" i="3"/>
  <c r="V568" i="3"/>
  <c r="V569" i="3"/>
  <c r="V570" i="3"/>
  <c r="V571" i="3"/>
  <c r="V572" i="3"/>
  <c r="V573" i="3"/>
  <c r="V574" i="3"/>
  <c r="V575" i="3"/>
  <c r="V576" i="3"/>
  <c r="V577" i="3"/>
  <c r="V578" i="3"/>
  <c r="V579" i="3"/>
  <c r="V580" i="3"/>
  <c r="V581" i="3"/>
  <c r="V582" i="3"/>
  <c r="V583" i="3"/>
  <c r="V584" i="3"/>
  <c r="V585" i="3"/>
  <c r="V586" i="3"/>
  <c r="V587" i="3"/>
  <c r="V588" i="3"/>
  <c r="V589" i="3"/>
  <c r="V590" i="3"/>
  <c r="V591" i="3"/>
  <c r="V592" i="3"/>
  <c r="V593" i="3"/>
  <c r="V594" i="3"/>
  <c r="V595" i="3"/>
  <c r="V596" i="3"/>
  <c r="V597" i="3"/>
  <c r="V598" i="3"/>
  <c r="V599" i="3"/>
  <c r="V600" i="3"/>
  <c r="V601" i="3"/>
  <c r="V602" i="3"/>
  <c r="V603" i="3"/>
  <c r="V604" i="3"/>
  <c r="V605" i="3"/>
  <c r="V606" i="3"/>
  <c r="V607" i="3"/>
  <c r="V608" i="3"/>
  <c r="V609" i="3"/>
  <c r="V610" i="3"/>
  <c r="V611" i="3"/>
  <c r="V612" i="3"/>
  <c r="V613" i="3"/>
  <c r="V614" i="3"/>
  <c r="V615" i="3"/>
  <c r="V616" i="3"/>
  <c r="V617" i="3"/>
  <c r="V618" i="3"/>
  <c r="V619" i="3"/>
  <c r="V620" i="3"/>
  <c r="V621" i="3"/>
  <c r="V622" i="3"/>
  <c r="V623" i="3"/>
  <c r="V624" i="3"/>
  <c r="V625" i="3"/>
  <c r="V626" i="3"/>
  <c r="V627" i="3"/>
  <c r="V628" i="3"/>
  <c r="V629" i="3"/>
  <c r="V630" i="3"/>
  <c r="V631" i="3"/>
  <c r="V632" i="3"/>
  <c r="V633" i="3"/>
  <c r="V634" i="3"/>
  <c r="V635" i="3"/>
  <c r="V636" i="3"/>
  <c r="V637" i="3"/>
  <c r="V638" i="3"/>
  <c r="V639" i="3"/>
  <c r="V640" i="3"/>
  <c r="V641" i="3"/>
  <c r="V642" i="3"/>
  <c r="V643" i="3"/>
  <c r="V644" i="3"/>
  <c r="V645" i="3"/>
  <c r="V646" i="3"/>
  <c r="V647" i="3"/>
  <c r="V648" i="3"/>
  <c r="V649" i="3"/>
  <c r="V650" i="3"/>
  <c r="V651" i="3"/>
  <c r="V652" i="3"/>
  <c r="V653" i="3"/>
  <c r="V654" i="3"/>
  <c r="V655" i="3"/>
  <c r="V656" i="3"/>
  <c r="V657" i="3"/>
  <c r="V658" i="3"/>
  <c r="V659" i="3"/>
  <c r="V660" i="3"/>
  <c r="V661" i="3"/>
  <c r="V662" i="3"/>
  <c r="V663" i="3"/>
  <c r="V664" i="3"/>
  <c r="V665" i="3"/>
  <c r="V666" i="3"/>
  <c r="V667" i="3"/>
  <c r="V668" i="3"/>
  <c r="V669" i="3"/>
  <c r="V670" i="3"/>
  <c r="V671" i="3"/>
  <c r="V672" i="3"/>
  <c r="V673" i="3"/>
  <c r="V674" i="3"/>
  <c r="V675" i="3"/>
  <c r="V676" i="3"/>
  <c r="V677" i="3"/>
  <c r="V678" i="3"/>
  <c r="V679" i="3"/>
  <c r="V680" i="3"/>
  <c r="V681" i="3"/>
  <c r="V682" i="3"/>
  <c r="V683" i="3"/>
  <c r="V684" i="3"/>
  <c r="V685" i="3"/>
  <c r="V686" i="3"/>
  <c r="V687" i="3"/>
  <c r="V688" i="3"/>
  <c r="V689" i="3"/>
  <c r="V690" i="3"/>
  <c r="V691" i="3"/>
  <c r="V692" i="3"/>
  <c r="V693" i="3"/>
  <c r="V694" i="3"/>
  <c r="V695" i="3"/>
  <c r="V696" i="3"/>
  <c r="V697" i="3"/>
  <c r="V698" i="3"/>
  <c r="V699" i="3"/>
  <c r="V700" i="3"/>
  <c r="AD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646" i="3"/>
  <c r="A647" i="3"/>
  <c r="A648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A676" i="3"/>
  <c r="A677" i="3"/>
  <c r="A678" i="3"/>
  <c r="A679" i="3"/>
  <c r="A680" i="3"/>
  <c r="A681" i="3"/>
  <c r="A682" i="3"/>
  <c r="A683" i="3"/>
  <c r="A684" i="3"/>
  <c r="A685" i="3"/>
  <c r="A686" i="3"/>
  <c r="A687" i="3"/>
  <c r="A688" i="3"/>
  <c r="A689" i="3"/>
  <c r="A690" i="3"/>
  <c r="A691" i="3"/>
  <c r="A692" i="3"/>
  <c r="A693" i="3"/>
  <c r="A694" i="3"/>
  <c r="A695" i="3"/>
  <c r="A696" i="3"/>
  <c r="A697" i="3"/>
  <c r="A698" i="3"/>
  <c r="A699" i="3"/>
  <c r="A700" i="3"/>
  <c r="A2" i="3"/>
  <c r="Y700" i="3" l="1"/>
  <c r="Y692" i="3"/>
  <c r="Y684" i="3"/>
  <c r="Y676" i="3"/>
  <c r="Y668" i="3"/>
  <c r="Y660" i="3"/>
  <c r="Y652" i="3"/>
  <c r="Y644" i="3"/>
  <c r="Y636" i="3"/>
  <c r="Y628" i="3"/>
  <c r="Y620" i="3"/>
  <c r="Y612" i="3"/>
  <c r="Y604" i="3"/>
  <c r="Y596" i="3"/>
  <c r="Y588" i="3"/>
  <c r="Y580" i="3"/>
  <c r="Y572" i="3"/>
  <c r="Y564" i="3"/>
  <c r="Y556" i="3"/>
  <c r="Y548" i="3"/>
  <c r="Y540" i="3"/>
  <c r="Y532" i="3"/>
  <c r="Y524" i="3"/>
  <c r="Y516" i="3"/>
  <c r="Y508" i="3"/>
  <c r="Y500" i="3"/>
  <c r="Y492" i="3"/>
  <c r="Y484" i="3"/>
  <c r="Y476" i="3"/>
  <c r="Y468" i="3"/>
  <c r="Y460" i="3"/>
  <c r="Y452" i="3"/>
  <c r="Y444" i="3"/>
  <c r="Y436" i="3"/>
  <c r="Y428" i="3"/>
  <c r="Y420" i="3"/>
  <c r="Y412" i="3"/>
  <c r="Y404" i="3"/>
  <c r="Y396" i="3"/>
  <c r="Y388" i="3"/>
  <c r="Y380" i="3"/>
  <c r="Y372" i="3"/>
  <c r="Y364" i="3"/>
  <c r="Y356" i="3"/>
  <c r="Y348" i="3"/>
  <c r="Y340" i="3"/>
  <c r="Y332" i="3"/>
  <c r="Y324" i="3"/>
  <c r="Y316" i="3"/>
  <c r="Y308" i="3"/>
  <c r="Y300" i="3"/>
  <c r="Y292" i="3"/>
  <c r="Y284" i="3"/>
  <c r="Y276" i="3"/>
  <c r="Y268" i="3"/>
  <c r="Y260" i="3"/>
  <c r="Y252" i="3"/>
  <c r="Y244" i="3"/>
  <c r="Y236" i="3"/>
  <c r="Y228" i="3"/>
  <c r="Y220" i="3"/>
  <c r="Y212" i="3"/>
  <c r="Y204" i="3"/>
  <c r="Y196" i="3"/>
  <c r="Y188" i="3"/>
  <c r="Y180" i="3"/>
  <c r="Y172" i="3"/>
  <c r="Y164" i="3"/>
  <c r="Y156" i="3"/>
  <c r="Y148" i="3"/>
  <c r="Y140" i="3"/>
  <c r="Y132" i="3"/>
  <c r="Y124" i="3"/>
  <c r="Y116" i="3"/>
  <c r="Y108" i="3"/>
  <c r="Y100" i="3"/>
  <c r="Y92" i="3"/>
  <c r="Y84" i="3"/>
  <c r="Y76" i="3"/>
  <c r="Y699" i="3"/>
  <c r="Y691" i="3"/>
  <c r="Y683" i="3"/>
  <c r="Y675" i="3"/>
  <c r="Y667" i="3"/>
  <c r="Y659" i="3"/>
  <c r="Y651" i="3"/>
  <c r="Y643" i="3"/>
  <c r="Y635" i="3"/>
  <c r="Y627" i="3"/>
  <c r="Y619" i="3"/>
  <c r="Y611" i="3"/>
  <c r="Y603" i="3"/>
  <c r="Y595" i="3"/>
  <c r="Y587" i="3"/>
  <c r="Y579" i="3"/>
  <c r="Y571" i="3"/>
  <c r="Y563" i="3"/>
  <c r="Y555" i="3"/>
  <c r="Y547" i="3"/>
  <c r="Y539" i="3"/>
  <c r="Y531" i="3"/>
  <c r="Y523" i="3"/>
  <c r="Y515" i="3"/>
  <c r="Y507" i="3"/>
  <c r="Y499" i="3"/>
  <c r="Y491" i="3"/>
  <c r="Y483" i="3"/>
  <c r="Y475" i="3"/>
  <c r="Y467" i="3"/>
  <c r="Y459" i="3"/>
  <c r="Y451" i="3"/>
  <c r="Y443" i="3"/>
  <c r="Y435" i="3"/>
  <c r="Y427" i="3"/>
  <c r="Y419" i="3"/>
  <c r="Y411" i="3"/>
  <c r="Y403" i="3"/>
  <c r="Y395" i="3"/>
  <c r="Y387" i="3"/>
  <c r="Y379" i="3"/>
  <c r="Y371" i="3"/>
  <c r="Y363" i="3"/>
  <c r="Y355" i="3"/>
  <c r="Y347" i="3"/>
  <c r="Y339" i="3"/>
  <c r="Y331" i="3"/>
  <c r="Y323" i="3"/>
  <c r="Y315" i="3"/>
  <c r="Y307" i="3"/>
  <c r="Y299" i="3"/>
  <c r="Y291" i="3"/>
  <c r="Y283" i="3"/>
  <c r="Y275" i="3"/>
  <c r="Y267" i="3"/>
  <c r="Y259" i="3"/>
  <c r="Y251" i="3"/>
  <c r="Y243" i="3"/>
  <c r="Y235" i="3"/>
  <c r="Y227" i="3"/>
  <c r="Y219" i="3"/>
  <c r="Y211" i="3"/>
  <c r="Y203" i="3"/>
  <c r="Y195" i="3"/>
  <c r="Y187" i="3"/>
  <c r="Y179" i="3"/>
  <c r="Y171" i="3"/>
  <c r="Y163" i="3"/>
  <c r="Y155" i="3"/>
  <c r="Y147" i="3"/>
  <c r="Y139" i="3"/>
  <c r="Y131" i="3"/>
  <c r="Y123" i="3"/>
  <c r="Y115" i="3"/>
  <c r="Y107" i="3"/>
  <c r="Y99" i="3"/>
  <c r="Y698" i="3"/>
  <c r="Y690" i="3"/>
  <c r="Y682" i="3"/>
  <c r="Y674" i="3"/>
  <c r="Y666" i="3"/>
  <c r="Y658" i="3"/>
  <c r="Y650" i="3"/>
  <c r="Y642" i="3"/>
  <c r="Y634" i="3"/>
  <c r="Y626" i="3"/>
  <c r="Y618" i="3"/>
  <c r="Y610" i="3"/>
  <c r="Y602" i="3"/>
  <c r="Y594" i="3"/>
  <c r="Y586" i="3"/>
  <c r="Y578" i="3"/>
  <c r="Y570" i="3"/>
  <c r="Y562" i="3"/>
  <c r="Y554" i="3"/>
  <c r="Y546" i="3"/>
  <c r="Y538" i="3"/>
  <c r="Y530" i="3"/>
  <c r="Y522" i="3"/>
  <c r="Y514" i="3"/>
  <c r="Y506" i="3"/>
  <c r="Y498" i="3"/>
  <c r="Y490" i="3"/>
  <c r="Y482" i="3"/>
  <c r="Y474" i="3"/>
  <c r="Y466" i="3"/>
  <c r="Y458" i="3"/>
  <c r="Y450" i="3"/>
  <c r="Y442" i="3"/>
  <c r="Y434" i="3"/>
  <c r="Y426" i="3"/>
  <c r="Y418" i="3"/>
  <c r="Y410" i="3"/>
  <c r="Y402" i="3"/>
  <c r="Y394" i="3"/>
  <c r="Y386" i="3"/>
  <c r="Y378" i="3"/>
  <c r="Y370" i="3"/>
  <c r="Y362" i="3"/>
  <c r="Y354" i="3"/>
  <c r="Y346" i="3"/>
  <c r="Y338" i="3"/>
  <c r="Y330" i="3"/>
  <c r="Y322" i="3"/>
  <c r="Y314" i="3"/>
  <c r="Y306" i="3"/>
  <c r="Y298" i="3"/>
  <c r="Y290" i="3"/>
  <c r="Y282" i="3"/>
  <c r="Y274" i="3"/>
  <c r="Y266" i="3"/>
  <c r="Y258" i="3"/>
  <c r="Y250" i="3"/>
  <c r="Y242" i="3"/>
  <c r="Y234" i="3"/>
  <c r="Y226" i="3"/>
  <c r="Y218" i="3"/>
  <c r="Y210" i="3"/>
  <c r="Y202" i="3"/>
  <c r="Y194" i="3"/>
  <c r="Y186" i="3"/>
  <c r="Y178" i="3"/>
  <c r="Y170" i="3"/>
  <c r="Y162" i="3"/>
  <c r="Y154" i="3"/>
  <c r="Y146" i="3"/>
  <c r="Y138" i="3"/>
  <c r="Y130" i="3"/>
  <c r="Y122" i="3"/>
  <c r="Y114" i="3"/>
  <c r="Y106" i="3"/>
  <c r="Y98" i="3"/>
  <c r="Y90" i="3"/>
  <c r="Y82" i="3"/>
  <c r="Y74" i="3"/>
  <c r="Y66" i="3"/>
  <c r="Y58" i="3"/>
  <c r="Y50" i="3"/>
  <c r="Y42" i="3"/>
  <c r="Y34" i="3"/>
  <c r="Y26" i="3"/>
  <c r="Y697" i="3"/>
  <c r="Y689" i="3"/>
  <c r="Y681" i="3"/>
  <c r="Y673" i="3"/>
  <c r="Y665" i="3"/>
  <c r="Y657" i="3"/>
  <c r="Y649" i="3"/>
  <c r="Y641" i="3"/>
  <c r="Y633" i="3"/>
  <c r="Y625" i="3"/>
  <c r="Y617" i="3"/>
  <c r="Y609" i="3"/>
  <c r="Y601" i="3"/>
  <c r="Y593" i="3"/>
  <c r="Y585" i="3"/>
  <c r="Y577" i="3"/>
  <c r="Y569" i="3"/>
  <c r="Y561" i="3"/>
  <c r="Y553" i="3"/>
  <c r="Y545" i="3"/>
  <c r="Y537" i="3"/>
  <c r="Y529" i="3"/>
  <c r="Y521" i="3"/>
  <c r="Y513" i="3"/>
  <c r="Y505" i="3"/>
  <c r="Y497" i="3"/>
  <c r="Y489" i="3"/>
  <c r="Y481" i="3"/>
  <c r="Y473" i="3"/>
  <c r="Y465" i="3"/>
  <c r="Y457" i="3"/>
  <c r="Y449" i="3"/>
  <c r="Y441" i="3"/>
  <c r="Y433" i="3"/>
  <c r="Y425" i="3"/>
  <c r="Y417" i="3"/>
  <c r="Y409" i="3"/>
  <c r="Y401" i="3"/>
  <c r="Y393" i="3"/>
  <c r="Y385" i="3"/>
  <c r="Y377" i="3"/>
  <c r="Y369" i="3"/>
  <c r="Y361" i="3"/>
  <c r="Y353" i="3"/>
  <c r="Y345" i="3"/>
  <c r="Y337" i="3"/>
  <c r="Y329" i="3"/>
  <c r="Y321" i="3"/>
  <c r="Y313" i="3"/>
  <c r="Y305" i="3"/>
  <c r="Y297" i="3"/>
  <c r="Y289" i="3"/>
  <c r="Y281" i="3"/>
  <c r="Y273" i="3"/>
  <c r="Y265" i="3"/>
  <c r="Y257" i="3"/>
  <c r="Y249" i="3"/>
  <c r="Y241" i="3"/>
  <c r="Y233" i="3"/>
  <c r="Y225" i="3"/>
  <c r="Y217" i="3"/>
  <c r="Y209" i="3"/>
  <c r="Y696" i="3"/>
  <c r="Y688" i="3"/>
  <c r="Y680" i="3"/>
  <c r="Y672" i="3"/>
  <c r="Y664" i="3"/>
  <c r="Y656" i="3"/>
  <c r="Y648" i="3"/>
  <c r="Y640" i="3"/>
  <c r="Y632" i="3"/>
  <c r="Y624" i="3"/>
  <c r="Y616" i="3"/>
  <c r="Y608" i="3"/>
  <c r="Y600" i="3"/>
  <c r="Y592" i="3"/>
  <c r="Y584" i="3"/>
  <c r="Y576" i="3"/>
  <c r="Y568" i="3"/>
  <c r="Y560" i="3"/>
  <c r="Y552" i="3"/>
  <c r="Y544" i="3"/>
  <c r="Y536" i="3"/>
  <c r="Y528" i="3"/>
  <c r="Y520" i="3"/>
  <c r="Y512" i="3"/>
  <c r="Y504" i="3"/>
  <c r="Y496" i="3"/>
  <c r="Y488" i="3"/>
  <c r="Y480" i="3"/>
  <c r="Y472" i="3"/>
  <c r="Y464" i="3"/>
  <c r="Y456" i="3"/>
  <c r="Y448" i="3"/>
  <c r="Y440" i="3"/>
  <c r="Y432" i="3"/>
  <c r="Y424" i="3"/>
  <c r="Y416" i="3"/>
  <c r="Y408" i="3"/>
  <c r="Y400" i="3"/>
  <c r="Y392" i="3"/>
  <c r="Y384" i="3"/>
  <c r="Y376" i="3"/>
  <c r="Y368" i="3"/>
  <c r="Y360" i="3"/>
  <c r="Y352" i="3"/>
  <c r="Y344" i="3"/>
  <c r="Y336" i="3"/>
  <c r="Y328" i="3"/>
  <c r="Y320" i="3"/>
  <c r="Y312" i="3"/>
  <c r="Y304" i="3"/>
  <c r="Y296" i="3"/>
  <c r="Y288" i="3"/>
  <c r="Y280" i="3"/>
  <c r="Y272" i="3"/>
  <c r="Y264" i="3"/>
  <c r="Y256" i="3"/>
  <c r="Y248" i="3"/>
  <c r="Y240" i="3"/>
  <c r="Y232" i="3"/>
  <c r="Y224" i="3"/>
  <c r="Y216" i="3"/>
  <c r="Y208" i="3"/>
  <c r="Y695" i="3"/>
  <c r="Y687" i="3"/>
  <c r="Y679" i="3"/>
  <c r="Y671" i="3"/>
  <c r="Y663" i="3"/>
  <c r="Y655" i="3"/>
  <c r="Y647" i="3"/>
  <c r="Y639" i="3"/>
  <c r="Y631" i="3"/>
  <c r="Y623" i="3"/>
  <c r="Y615" i="3"/>
  <c r="Y607" i="3"/>
  <c r="Y599" i="3"/>
  <c r="Y591" i="3"/>
  <c r="Y583" i="3"/>
  <c r="Y575" i="3"/>
  <c r="Y567" i="3"/>
  <c r="Y559" i="3"/>
  <c r="Y551" i="3"/>
  <c r="Y543" i="3"/>
  <c r="Y535" i="3"/>
  <c r="Y527" i="3"/>
  <c r="Y519" i="3"/>
  <c r="Y511" i="3"/>
  <c r="Y503" i="3"/>
  <c r="Y495" i="3"/>
  <c r="Y487" i="3"/>
  <c r="Y479" i="3"/>
  <c r="Y471" i="3"/>
  <c r="Y463" i="3"/>
  <c r="Y694" i="3"/>
  <c r="Y686" i="3"/>
  <c r="Y678" i="3"/>
  <c r="Y670" i="3"/>
  <c r="Y662" i="3"/>
  <c r="Y654" i="3"/>
  <c r="Y646" i="3"/>
  <c r="Y638" i="3"/>
  <c r="Y630" i="3"/>
  <c r="Y622" i="3"/>
  <c r="Y614" i="3"/>
  <c r="Y606" i="3"/>
  <c r="Y598" i="3"/>
  <c r="Y590" i="3"/>
  <c r="Y582" i="3"/>
  <c r="Y574" i="3"/>
  <c r="Y566" i="3"/>
  <c r="Y558" i="3"/>
  <c r="Y550" i="3"/>
  <c r="Y542" i="3"/>
  <c r="Y534" i="3"/>
  <c r="Y526" i="3"/>
  <c r="Y518" i="3"/>
  <c r="Y510" i="3"/>
  <c r="Y502" i="3"/>
  <c r="Y494" i="3"/>
  <c r="Y486" i="3"/>
  <c r="Y478" i="3"/>
  <c r="Y470" i="3"/>
  <c r="Y462" i="3"/>
  <c r="Y454" i="3"/>
  <c r="Y446" i="3"/>
  <c r="Y438" i="3"/>
  <c r="Y430" i="3"/>
  <c r="Y422" i="3"/>
  <c r="Y414" i="3"/>
  <c r="Y406" i="3"/>
  <c r="Y398" i="3"/>
  <c r="Y390" i="3"/>
  <c r="Y382" i="3"/>
  <c r="Y374" i="3"/>
  <c r="Y366" i="3"/>
  <c r="Y358" i="3"/>
  <c r="Y350" i="3"/>
  <c r="Y342" i="3"/>
  <c r="Y334" i="3"/>
  <c r="Y326" i="3"/>
  <c r="Y318" i="3"/>
  <c r="Y310" i="3"/>
  <c r="Y302" i="3"/>
  <c r="Y294" i="3"/>
  <c r="Y286" i="3"/>
  <c r="Y278" i="3"/>
  <c r="Y270" i="3"/>
  <c r="Y262" i="3"/>
  <c r="Y254" i="3"/>
  <c r="Y246" i="3"/>
  <c r="Y238" i="3"/>
  <c r="Y230" i="3"/>
  <c r="Y222" i="3"/>
  <c r="Y214" i="3"/>
  <c r="Y206" i="3"/>
  <c r="Y693" i="3"/>
  <c r="Y685" i="3"/>
  <c r="Y677" i="3"/>
  <c r="Y669" i="3"/>
  <c r="Y661" i="3"/>
  <c r="Y653" i="3"/>
  <c r="Y645" i="3"/>
  <c r="Y637" i="3"/>
  <c r="Y629" i="3"/>
  <c r="Y621" i="3"/>
  <c r="Y613" i="3"/>
  <c r="Y605" i="3"/>
  <c r="Y597" i="3"/>
  <c r="Y589" i="3"/>
  <c r="Y581" i="3"/>
  <c r="Y573" i="3"/>
  <c r="Y565" i="3"/>
  <c r="Y557" i="3"/>
  <c r="Y549" i="3"/>
  <c r="Y541" i="3"/>
  <c r="Y533" i="3"/>
  <c r="Y525" i="3"/>
  <c r="Y517" i="3"/>
  <c r="Y509" i="3"/>
  <c r="Y501" i="3"/>
  <c r="Y493" i="3"/>
  <c r="Y485" i="3"/>
  <c r="Y477" i="3"/>
  <c r="Y469" i="3"/>
  <c r="Y461" i="3"/>
  <c r="Y453" i="3"/>
  <c r="Y445" i="3"/>
  <c r="Y437" i="3"/>
  <c r="Y429" i="3"/>
  <c r="Y421" i="3"/>
  <c r="Y413" i="3"/>
  <c r="Y405" i="3"/>
  <c r="Y397" i="3"/>
  <c r="Y389" i="3"/>
  <c r="Y381" i="3"/>
  <c r="Y373" i="3"/>
  <c r="Y365" i="3"/>
  <c r="Y357" i="3"/>
  <c r="Y349" i="3"/>
  <c r="Y341" i="3"/>
  <c r="Y333" i="3"/>
  <c r="Y325" i="3"/>
  <c r="Y317" i="3"/>
  <c r="Y309" i="3"/>
  <c r="Y301" i="3"/>
  <c r="Y293" i="3"/>
  <c r="Y285" i="3"/>
  <c r="Y455" i="3"/>
  <c r="Y447" i="3"/>
  <c r="Y439" i="3"/>
  <c r="Y431" i="3"/>
  <c r="Y423" i="3"/>
  <c r="Y415" i="3"/>
  <c r="Y407" i="3"/>
  <c r="Y399" i="3"/>
  <c r="Y391" i="3"/>
  <c r="Y383" i="3"/>
  <c r="Y375" i="3"/>
  <c r="Y367" i="3"/>
  <c r="Y359" i="3"/>
  <c r="Y351" i="3"/>
  <c r="Y343" i="3"/>
  <c r="Y335" i="3"/>
  <c r="Y327" i="3"/>
  <c r="Y319" i="3"/>
  <c r="Y311" i="3"/>
  <c r="Y303" i="3"/>
  <c r="Y295" i="3"/>
  <c r="Y287" i="3"/>
  <c r="Y279" i="3"/>
  <c r="Y271" i="3"/>
  <c r="Y263" i="3"/>
  <c r="Y255" i="3"/>
  <c r="Y247" i="3"/>
  <c r="Y239" i="3"/>
  <c r="Y231" i="3"/>
  <c r="Y223" i="3"/>
  <c r="Y215" i="3"/>
  <c r="Y207" i="3"/>
  <c r="Y199" i="3"/>
  <c r="Y191" i="3"/>
  <c r="Y183" i="3"/>
  <c r="Y175" i="3"/>
  <c r="Y167" i="3"/>
  <c r="Y159" i="3"/>
  <c r="Y151" i="3"/>
  <c r="Y143" i="3"/>
  <c r="Y135" i="3"/>
  <c r="Y127" i="3"/>
  <c r="Y119" i="3"/>
  <c r="Y111" i="3"/>
  <c r="Y103" i="3"/>
  <c r="Y95" i="3"/>
  <c r="Y87" i="3"/>
  <c r="Y79" i="3"/>
  <c r="Y71" i="3"/>
  <c r="Y63" i="3"/>
  <c r="Y55" i="3"/>
  <c r="Y47" i="3"/>
  <c r="Y39" i="3"/>
  <c r="Y31" i="3"/>
  <c r="Y23" i="3"/>
  <c r="Y15" i="3"/>
  <c r="Y7" i="3"/>
  <c r="Y198" i="3"/>
  <c r="Y190" i="3"/>
  <c r="Y182" i="3"/>
  <c r="Y174" i="3"/>
  <c r="Y166" i="3"/>
  <c r="Y158" i="3"/>
  <c r="Y150" i="3"/>
  <c r="Y142" i="3"/>
  <c r="Y134" i="3"/>
  <c r="Y126" i="3"/>
  <c r="Y118" i="3"/>
  <c r="Y110" i="3"/>
  <c r="Y102" i="3"/>
  <c r="Y94" i="3"/>
  <c r="Y86" i="3"/>
  <c r="Y78" i="3"/>
  <c r="Y70" i="3"/>
  <c r="Y62" i="3"/>
  <c r="Y54" i="3"/>
  <c r="Y46" i="3"/>
  <c r="Y38" i="3"/>
  <c r="Y30" i="3"/>
  <c r="Y22" i="3"/>
  <c r="Y14" i="3"/>
  <c r="Y6" i="3"/>
  <c r="Y277" i="3"/>
  <c r="Y269" i="3"/>
  <c r="Y261" i="3"/>
  <c r="Y253" i="3"/>
  <c r="Y245" i="3"/>
  <c r="Y237" i="3"/>
  <c r="Y229" i="3"/>
  <c r="Y221" i="3"/>
  <c r="Y213" i="3"/>
  <c r="Y205" i="3"/>
  <c r="Y197" i="3"/>
  <c r="Y189" i="3"/>
  <c r="Y181" i="3"/>
  <c r="Y173" i="3"/>
  <c r="Y165" i="3"/>
  <c r="Y157" i="3"/>
  <c r="Y149" i="3"/>
  <c r="Y141" i="3"/>
  <c r="Y133" i="3"/>
  <c r="Y125" i="3"/>
  <c r="Y117" i="3"/>
  <c r="Y109" i="3"/>
  <c r="Y101" i="3"/>
  <c r="Y93" i="3"/>
  <c r="Y85" i="3"/>
  <c r="Y77" i="3"/>
  <c r="Y69" i="3"/>
  <c r="Y61" i="3"/>
  <c r="Y53" i="3"/>
  <c r="Y45" i="3"/>
  <c r="Y37" i="3"/>
  <c r="Y29" i="3"/>
  <c r="Y21" i="3"/>
  <c r="Y13" i="3"/>
  <c r="Y5" i="3"/>
  <c r="Y68" i="3"/>
  <c r="Y60" i="3"/>
  <c r="Y52" i="3"/>
  <c r="Y44" i="3"/>
  <c r="Y36" i="3"/>
  <c r="Y28" i="3"/>
  <c r="Y20" i="3"/>
  <c r="Y12" i="3"/>
  <c r="Y4" i="3"/>
  <c r="Y91" i="3"/>
  <c r="Y83" i="3"/>
  <c r="Y75" i="3"/>
  <c r="Y67" i="3"/>
  <c r="Y59" i="3"/>
  <c r="Y51" i="3"/>
  <c r="Y43" i="3"/>
  <c r="Y35" i="3"/>
  <c r="Y27" i="3"/>
  <c r="Y19" i="3"/>
  <c r="Y11" i="3"/>
  <c r="Y3" i="3"/>
  <c r="Y18" i="3"/>
  <c r="Y10" i="3"/>
  <c r="Y201" i="3"/>
  <c r="Y193" i="3"/>
  <c r="Y185" i="3"/>
  <c r="Y177" i="3"/>
  <c r="Y169" i="3"/>
  <c r="Y161" i="3"/>
  <c r="Y153" i="3"/>
  <c r="Y145" i="3"/>
  <c r="Y137" i="3"/>
  <c r="Y129" i="3"/>
  <c r="Y121" i="3"/>
  <c r="Y113" i="3"/>
  <c r="Y105" i="3"/>
  <c r="Y97" i="3"/>
  <c r="Y89" i="3"/>
  <c r="Y81" i="3"/>
  <c r="Y73" i="3"/>
  <c r="Y65" i="3"/>
  <c r="Y57" i="3"/>
  <c r="Y49" i="3"/>
  <c r="Y41" i="3"/>
  <c r="Y33" i="3"/>
  <c r="Y25" i="3"/>
  <c r="Y17" i="3"/>
  <c r="Y9" i="3"/>
  <c r="Y200" i="3"/>
  <c r="Y192" i="3"/>
  <c r="Y184" i="3"/>
  <c r="Y176" i="3"/>
  <c r="Y168" i="3"/>
  <c r="Y160" i="3"/>
  <c r="Y152" i="3"/>
  <c r="Y144" i="3"/>
  <c r="Y136" i="3"/>
  <c r="Y128" i="3"/>
  <c r="Y120" i="3"/>
  <c r="Y112" i="3"/>
  <c r="Y104" i="3"/>
  <c r="Y96" i="3"/>
  <c r="Y88" i="3"/>
  <c r="Y80" i="3"/>
  <c r="Y72" i="3"/>
  <c r="Y64" i="3"/>
  <c r="Y56" i="3"/>
  <c r="Y48" i="3"/>
  <c r="Y40" i="3"/>
  <c r="Y32" i="3"/>
  <c r="Y24" i="3"/>
  <c r="Y16" i="3"/>
  <c r="Y8" i="3"/>
  <c r="H26" i="7"/>
  <c r="H18" i="7"/>
  <c r="H10" i="7"/>
  <c r="H36" i="7"/>
  <c r="H29" i="7"/>
  <c r="H21" i="7"/>
  <c r="H13" i="7"/>
  <c r="H5" i="7"/>
  <c r="H4" i="7"/>
  <c r="H32" i="7"/>
  <c r="H34" i="7"/>
  <c r="H33" i="7"/>
  <c r="G700" i="3"/>
  <c r="H700" i="3" s="1"/>
  <c r="I700" i="3" s="1"/>
  <c r="G699" i="3"/>
  <c r="G698" i="3"/>
  <c r="G697" i="3"/>
  <c r="G696" i="3"/>
  <c r="G695" i="3"/>
  <c r="G694" i="3"/>
  <c r="G693" i="3"/>
  <c r="G692" i="3"/>
  <c r="H692" i="3" s="1"/>
  <c r="I692" i="3" s="1"/>
  <c r="G691" i="3"/>
  <c r="G690" i="3"/>
  <c r="G689" i="3"/>
  <c r="G688" i="3"/>
  <c r="G687" i="3"/>
  <c r="G686" i="3"/>
  <c r="G685" i="3"/>
  <c r="G684" i="3"/>
  <c r="H684" i="3" s="1"/>
  <c r="I684" i="3" s="1"/>
  <c r="G683" i="3"/>
  <c r="G682" i="3"/>
  <c r="G681" i="3"/>
  <c r="G680" i="3"/>
  <c r="G679" i="3"/>
  <c r="G678" i="3"/>
  <c r="G677" i="3"/>
  <c r="G676" i="3"/>
  <c r="H676" i="3" s="1"/>
  <c r="G675" i="3"/>
  <c r="G674" i="3"/>
  <c r="G673" i="3"/>
  <c r="G672" i="3"/>
  <c r="G671" i="3"/>
  <c r="G670" i="3"/>
  <c r="G669" i="3"/>
  <c r="G668" i="3"/>
  <c r="H668" i="3" s="1"/>
  <c r="I668" i="3" s="1"/>
  <c r="G667" i="3"/>
  <c r="G666" i="3"/>
  <c r="G665" i="3"/>
  <c r="G664" i="3"/>
  <c r="G663" i="3"/>
  <c r="G662" i="3"/>
  <c r="G661" i="3"/>
  <c r="G660" i="3"/>
  <c r="H660" i="3" s="1"/>
  <c r="G659" i="3"/>
  <c r="G658" i="3"/>
  <c r="G657" i="3"/>
  <c r="G656" i="3"/>
  <c r="G655" i="3"/>
  <c r="G654" i="3"/>
  <c r="G653" i="3"/>
  <c r="G652" i="3"/>
  <c r="H652" i="3" s="1"/>
  <c r="I652" i="3" s="1"/>
  <c r="G651" i="3"/>
  <c r="G650" i="3"/>
  <c r="G649" i="3"/>
  <c r="G648" i="3"/>
  <c r="G647" i="3"/>
  <c r="G646" i="3"/>
  <c r="G645" i="3"/>
  <c r="G644" i="3"/>
  <c r="H644" i="3" s="1"/>
  <c r="G643" i="3"/>
  <c r="G642" i="3"/>
  <c r="H642" i="3" s="1"/>
  <c r="I642" i="3" s="1"/>
  <c r="G641" i="3"/>
  <c r="G640" i="3"/>
  <c r="G639" i="3"/>
  <c r="G638" i="3"/>
  <c r="G637" i="3"/>
  <c r="G636" i="3"/>
  <c r="H636" i="3" s="1"/>
  <c r="I636" i="3" s="1"/>
  <c r="G635" i="3"/>
  <c r="G634" i="3"/>
  <c r="H634" i="3" s="1"/>
  <c r="I634" i="3" s="1"/>
  <c r="G633" i="3"/>
  <c r="G632" i="3"/>
  <c r="G631" i="3"/>
  <c r="G630" i="3"/>
  <c r="G629" i="3"/>
  <c r="G628" i="3"/>
  <c r="H628" i="3" s="1"/>
  <c r="G627" i="3"/>
  <c r="G626" i="3"/>
  <c r="H626" i="3" s="1"/>
  <c r="I626" i="3" s="1"/>
  <c r="G625" i="3"/>
  <c r="G624" i="3"/>
  <c r="G623" i="3"/>
  <c r="G622" i="3"/>
  <c r="G621" i="3"/>
  <c r="G620" i="3"/>
  <c r="H620" i="3" s="1"/>
  <c r="G619" i="3"/>
  <c r="G618" i="3"/>
  <c r="G617" i="3"/>
  <c r="G616" i="3"/>
  <c r="G615" i="3"/>
  <c r="G614" i="3"/>
  <c r="G613" i="3"/>
  <c r="G612" i="3"/>
  <c r="H612" i="3" s="1"/>
  <c r="I612" i="3" s="1"/>
  <c r="G611" i="3"/>
  <c r="G610" i="3"/>
  <c r="G609" i="3"/>
  <c r="G608" i="3"/>
  <c r="G607" i="3"/>
  <c r="G606" i="3"/>
  <c r="G605" i="3"/>
  <c r="G604" i="3"/>
  <c r="H604" i="3" s="1"/>
  <c r="G603" i="3"/>
  <c r="G602" i="3"/>
  <c r="G601" i="3"/>
  <c r="G600" i="3"/>
  <c r="G599" i="3"/>
  <c r="G598" i="3"/>
  <c r="G597" i="3"/>
  <c r="G596" i="3"/>
  <c r="H596" i="3" s="1"/>
  <c r="I596" i="3" s="1"/>
  <c r="G595" i="3"/>
  <c r="G594" i="3"/>
  <c r="G593" i="3"/>
  <c r="G592" i="3"/>
  <c r="G591" i="3"/>
  <c r="G590" i="3"/>
  <c r="G589" i="3"/>
  <c r="G588" i="3"/>
  <c r="H588" i="3" s="1"/>
  <c r="I588" i="3" s="1"/>
  <c r="G587" i="3"/>
  <c r="G586" i="3"/>
  <c r="G585" i="3"/>
  <c r="G584" i="3"/>
  <c r="G583" i="3"/>
  <c r="G582" i="3"/>
  <c r="G581" i="3"/>
  <c r="G580" i="3"/>
  <c r="H580" i="3" s="1"/>
  <c r="I580" i="3" s="1"/>
  <c r="G579" i="3"/>
  <c r="G578" i="3"/>
  <c r="G577" i="3"/>
  <c r="G576" i="3"/>
  <c r="G575" i="3"/>
  <c r="G574" i="3"/>
  <c r="G573" i="3"/>
  <c r="G572" i="3"/>
  <c r="H572" i="3" s="1"/>
  <c r="G571" i="3"/>
  <c r="G570" i="3"/>
  <c r="G569" i="3"/>
  <c r="G568" i="3"/>
  <c r="G567" i="3"/>
  <c r="G566" i="3"/>
  <c r="G565" i="3"/>
  <c r="G564" i="3"/>
  <c r="H564" i="3" s="1"/>
  <c r="I564" i="3" s="1"/>
  <c r="G563" i="3"/>
  <c r="G562" i="3"/>
  <c r="G561" i="3"/>
  <c r="G560" i="3"/>
  <c r="G559" i="3"/>
  <c r="G558" i="3"/>
  <c r="G557" i="3"/>
  <c r="G556" i="3"/>
  <c r="H556" i="3" s="1"/>
  <c r="I556" i="3" s="1"/>
  <c r="G555" i="3"/>
  <c r="G554" i="3"/>
  <c r="G553" i="3"/>
  <c r="G552" i="3"/>
  <c r="G551" i="3"/>
  <c r="G550" i="3"/>
  <c r="G549" i="3"/>
  <c r="G548" i="3"/>
  <c r="H548" i="3" s="1"/>
  <c r="I548" i="3" s="1"/>
  <c r="G547" i="3"/>
  <c r="G546" i="3"/>
  <c r="G545" i="3"/>
  <c r="G544" i="3"/>
  <c r="G543" i="3"/>
  <c r="G542" i="3"/>
  <c r="G541" i="3"/>
  <c r="G540" i="3"/>
  <c r="H540" i="3" s="1"/>
  <c r="G539" i="3"/>
  <c r="G538" i="3"/>
  <c r="G537" i="3"/>
  <c r="G536" i="3"/>
  <c r="G535" i="3"/>
  <c r="G534" i="3"/>
  <c r="G533" i="3"/>
  <c r="G532" i="3"/>
  <c r="H532" i="3" s="1"/>
  <c r="I532" i="3" s="1"/>
  <c r="G531" i="3"/>
  <c r="G530" i="3"/>
  <c r="G529" i="3"/>
  <c r="G528" i="3"/>
  <c r="G527" i="3"/>
  <c r="G526" i="3"/>
  <c r="G525" i="3"/>
  <c r="G524" i="3"/>
  <c r="H524" i="3" s="1"/>
  <c r="G523" i="3"/>
  <c r="G522" i="3"/>
  <c r="G521" i="3"/>
  <c r="G520" i="3"/>
  <c r="G519" i="3"/>
  <c r="G518" i="3"/>
  <c r="G517" i="3"/>
  <c r="G516" i="3"/>
  <c r="H516" i="3" s="1"/>
  <c r="I516" i="3" s="1"/>
  <c r="G515" i="3"/>
  <c r="G514" i="3"/>
  <c r="G513" i="3"/>
  <c r="G512" i="3"/>
  <c r="G511" i="3"/>
  <c r="G510" i="3"/>
  <c r="G509" i="3"/>
  <c r="G508" i="3"/>
  <c r="H508" i="3" s="1"/>
  <c r="G507" i="3"/>
  <c r="G506" i="3"/>
  <c r="G505" i="3"/>
  <c r="G504" i="3"/>
  <c r="G503" i="3"/>
  <c r="G502" i="3"/>
  <c r="G501" i="3"/>
  <c r="G500" i="3"/>
  <c r="H500" i="3" s="1"/>
  <c r="I500" i="3" s="1"/>
  <c r="G499" i="3"/>
  <c r="G498" i="3"/>
  <c r="G497" i="3"/>
  <c r="G496" i="3"/>
  <c r="G495" i="3"/>
  <c r="G494" i="3"/>
  <c r="G493" i="3"/>
  <c r="G492" i="3"/>
  <c r="H492" i="3" s="1"/>
  <c r="I492" i="3" s="1"/>
  <c r="G491" i="3"/>
  <c r="G490" i="3"/>
  <c r="G489" i="3"/>
  <c r="G488" i="3"/>
  <c r="G487" i="3"/>
  <c r="G486" i="3"/>
  <c r="G485" i="3"/>
  <c r="G484" i="3"/>
  <c r="H484" i="3" s="1"/>
  <c r="I484" i="3" s="1"/>
  <c r="G483" i="3"/>
  <c r="G482" i="3"/>
  <c r="H482" i="3" s="1"/>
  <c r="G481" i="3"/>
  <c r="G480" i="3"/>
  <c r="G479" i="3"/>
  <c r="G478" i="3"/>
  <c r="G477" i="3"/>
  <c r="G476" i="3"/>
  <c r="H476" i="3" s="1"/>
  <c r="I476" i="3" s="1"/>
  <c r="G475" i="3"/>
  <c r="G474" i="3"/>
  <c r="H474" i="3" s="1"/>
  <c r="I474" i="3" s="1"/>
  <c r="G473" i="3"/>
  <c r="G472" i="3"/>
  <c r="G471" i="3"/>
  <c r="G470" i="3"/>
  <c r="G469" i="3"/>
  <c r="G468" i="3"/>
  <c r="H468" i="3" s="1"/>
  <c r="I468" i="3" s="1"/>
  <c r="G467" i="3"/>
  <c r="G466" i="3"/>
  <c r="H466" i="3" s="1"/>
  <c r="G465" i="3"/>
  <c r="G464" i="3"/>
  <c r="G463" i="3"/>
  <c r="G462" i="3"/>
  <c r="G461" i="3"/>
  <c r="G460" i="3"/>
  <c r="H460" i="3" s="1"/>
  <c r="I460" i="3" s="1"/>
  <c r="G459" i="3"/>
  <c r="G458" i="3"/>
  <c r="H458" i="3" s="1"/>
  <c r="G457" i="3"/>
  <c r="G456" i="3"/>
  <c r="G455" i="3"/>
  <c r="G454" i="3"/>
  <c r="G453" i="3"/>
  <c r="G452" i="3"/>
  <c r="H452" i="3" s="1"/>
  <c r="I452" i="3" s="1"/>
  <c r="G451" i="3"/>
  <c r="G450" i="3"/>
  <c r="H450" i="3" s="1"/>
  <c r="G449" i="3"/>
  <c r="G448" i="3"/>
  <c r="G447" i="3"/>
  <c r="G446" i="3"/>
  <c r="G445" i="3"/>
  <c r="G444" i="3"/>
  <c r="H444" i="3" s="1"/>
  <c r="I444" i="3" s="1"/>
  <c r="G443" i="3"/>
  <c r="G442" i="3"/>
  <c r="H442" i="3" s="1"/>
  <c r="I442" i="3" s="1"/>
  <c r="G441" i="3"/>
  <c r="G440" i="3"/>
  <c r="G439" i="3"/>
  <c r="G438" i="3"/>
  <c r="G437" i="3"/>
  <c r="G436" i="3"/>
  <c r="H436" i="3" s="1"/>
  <c r="I436" i="3" s="1"/>
  <c r="G435" i="3"/>
  <c r="G434" i="3"/>
  <c r="H434" i="3" s="1"/>
  <c r="G433" i="3"/>
  <c r="G432" i="3"/>
  <c r="G431" i="3"/>
  <c r="G430" i="3"/>
  <c r="G429" i="3"/>
  <c r="G428" i="3"/>
  <c r="H428" i="3" s="1"/>
  <c r="I428" i="3" s="1"/>
  <c r="G427" i="3"/>
  <c r="G426" i="3"/>
  <c r="G425" i="3"/>
  <c r="G424" i="3"/>
  <c r="G423" i="3"/>
  <c r="G422" i="3"/>
  <c r="G421" i="3"/>
  <c r="G420" i="3"/>
  <c r="H420" i="3" s="1"/>
  <c r="I420" i="3" s="1"/>
  <c r="G419" i="3"/>
  <c r="G418" i="3"/>
  <c r="G417" i="3"/>
  <c r="G416" i="3"/>
  <c r="G415" i="3"/>
  <c r="G414" i="3"/>
  <c r="G413" i="3"/>
  <c r="G412" i="3"/>
  <c r="H412" i="3" s="1"/>
  <c r="I412" i="3" s="1"/>
  <c r="G411" i="3"/>
  <c r="G410" i="3"/>
  <c r="H410" i="3" s="1"/>
  <c r="G409" i="3"/>
  <c r="G408" i="3"/>
  <c r="G407" i="3"/>
  <c r="G406" i="3"/>
  <c r="H406" i="3" s="1"/>
  <c r="I406" i="3" s="1"/>
  <c r="G405" i="3"/>
  <c r="G404" i="3"/>
  <c r="H404" i="3" s="1"/>
  <c r="G403" i="3"/>
  <c r="G402" i="3"/>
  <c r="G401" i="3"/>
  <c r="G400" i="3"/>
  <c r="G399" i="3"/>
  <c r="G398" i="3"/>
  <c r="G397" i="3"/>
  <c r="G396" i="3"/>
  <c r="H396" i="3" s="1"/>
  <c r="I396" i="3" s="1"/>
  <c r="G395" i="3"/>
  <c r="G394" i="3"/>
  <c r="G393" i="3"/>
  <c r="G392" i="3"/>
  <c r="G391" i="3"/>
  <c r="G390" i="3"/>
  <c r="H390" i="3" s="1"/>
  <c r="G389" i="3"/>
  <c r="G388" i="3"/>
  <c r="H388" i="3" s="1"/>
  <c r="I388" i="3" s="1"/>
  <c r="G387" i="3"/>
  <c r="G386" i="3"/>
  <c r="G385" i="3"/>
  <c r="G384" i="3"/>
  <c r="G383" i="3"/>
  <c r="G382" i="3"/>
  <c r="G381" i="3"/>
  <c r="G380" i="3"/>
  <c r="H380" i="3" s="1"/>
  <c r="I380" i="3" s="1"/>
  <c r="G379" i="3"/>
  <c r="G378" i="3"/>
  <c r="G377" i="3"/>
  <c r="G376" i="3"/>
  <c r="G375" i="3"/>
  <c r="G374" i="3"/>
  <c r="H374" i="3" s="1"/>
  <c r="I374" i="3" s="1"/>
  <c r="G373" i="3"/>
  <c r="G372" i="3"/>
  <c r="H372" i="3" s="1"/>
  <c r="I372" i="3" s="1"/>
  <c r="G371" i="3"/>
  <c r="G370" i="3"/>
  <c r="H370" i="3" s="1"/>
  <c r="I370" i="3" s="1"/>
  <c r="G369" i="3"/>
  <c r="G368" i="3"/>
  <c r="G367" i="3"/>
  <c r="G366" i="3"/>
  <c r="H366" i="3" s="1"/>
  <c r="I366" i="3" s="1"/>
  <c r="G365" i="3"/>
  <c r="G364" i="3"/>
  <c r="H364" i="3" s="1"/>
  <c r="I364" i="3" s="1"/>
  <c r="G363" i="3"/>
  <c r="G362" i="3"/>
  <c r="H362" i="3" s="1"/>
  <c r="G361" i="3"/>
  <c r="G360" i="3"/>
  <c r="G359" i="3"/>
  <c r="G358" i="3"/>
  <c r="G357" i="3"/>
  <c r="G356" i="3"/>
  <c r="H356" i="3" s="1"/>
  <c r="I356" i="3" s="1"/>
  <c r="G355" i="3"/>
  <c r="G354" i="3"/>
  <c r="G353" i="3"/>
  <c r="G352" i="3"/>
  <c r="G351" i="3"/>
  <c r="G350" i="3"/>
  <c r="H350" i="3" s="1"/>
  <c r="I350" i="3" s="1"/>
  <c r="G349" i="3"/>
  <c r="G348" i="3"/>
  <c r="H348" i="3" s="1"/>
  <c r="I348" i="3" s="1"/>
  <c r="G347" i="3"/>
  <c r="G346" i="3"/>
  <c r="G345" i="3"/>
  <c r="G344" i="3"/>
  <c r="G343" i="3"/>
  <c r="G342" i="3"/>
  <c r="G341" i="3"/>
  <c r="G340" i="3"/>
  <c r="H340" i="3" s="1"/>
  <c r="I340" i="3" s="1"/>
  <c r="G339" i="3"/>
  <c r="G338" i="3"/>
  <c r="G337" i="3"/>
  <c r="G336" i="3"/>
  <c r="G335" i="3"/>
  <c r="G334" i="3"/>
  <c r="H334" i="3" s="1"/>
  <c r="I334" i="3" s="1"/>
  <c r="G333" i="3"/>
  <c r="G332" i="3"/>
  <c r="H332" i="3" s="1"/>
  <c r="G331" i="3"/>
  <c r="G330" i="3"/>
  <c r="H330" i="3" s="1"/>
  <c r="I330" i="3" s="1"/>
  <c r="G329" i="3"/>
  <c r="G328" i="3"/>
  <c r="G327" i="3"/>
  <c r="G326" i="3"/>
  <c r="H326" i="3" s="1"/>
  <c r="G325" i="3"/>
  <c r="G324" i="3"/>
  <c r="H324" i="3" s="1"/>
  <c r="I324" i="3" s="1"/>
  <c r="G323" i="3"/>
  <c r="G322" i="3"/>
  <c r="G321" i="3"/>
  <c r="G320" i="3"/>
  <c r="G319" i="3"/>
  <c r="G318" i="3"/>
  <c r="H318" i="3" s="1"/>
  <c r="I318" i="3" s="1"/>
  <c r="G317" i="3"/>
  <c r="G316" i="3"/>
  <c r="H316" i="3" s="1"/>
  <c r="I316" i="3" s="1"/>
  <c r="G315" i="3"/>
  <c r="G314" i="3"/>
  <c r="G313" i="3"/>
  <c r="G312" i="3"/>
  <c r="G311" i="3"/>
  <c r="G310" i="3"/>
  <c r="H310" i="3" s="1"/>
  <c r="G309" i="3"/>
  <c r="G308" i="3"/>
  <c r="H308" i="3" s="1"/>
  <c r="I308" i="3" s="1"/>
  <c r="G307" i="3"/>
  <c r="G306" i="3"/>
  <c r="G305" i="3"/>
  <c r="G304" i="3"/>
  <c r="G303" i="3"/>
  <c r="G302" i="3"/>
  <c r="H302" i="3" s="1"/>
  <c r="I302" i="3" s="1"/>
  <c r="G301" i="3"/>
  <c r="G300" i="3"/>
  <c r="H300" i="3" s="1"/>
  <c r="I300" i="3" s="1"/>
  <c r="G299" i="3"/>
  <c r="G298" i="3"/>
  <c r="G297" i="3"/>
  <c r="G296" i="3"/>
  <c r="G295" i="3"/>
  <c r="G294" i="3"/>
  <c r="H294" i="3" s="1"/>
  <c r="G293" i="3"/>
  <c r="G292" i="3"/>
  <c r="H292" i="3" s="1"/>
  <c r="I292" i="3" s="1"/>
  <c r="G291" i="3"/>
  <c r="G290" i="3"/>
  <c r="G289" i="3"/>
  <c r="G288" i="3"/>
  <c r="G287" i="3"/>
  <c r="G286" i="3"/>
  <c r="H286" i="3" s="1"/>
  <c r="I286" i="3" s="1"/>
  <c r="G285" i="3"/>
  <c r="G284" i="3"/>
  <c r="H284" i="3" s="1"/>
  <c r="I284" i="3" s="1"/>
  <c r="G283" i="3"/>
  <c r="G282" i="3"/>
  <c r="G281" i="3"/>
  <c r="G280" i="3"/>
  <c r="G279" i="3"/>
  <c r="G278" i="3"/>
  <c r="H278" i="3" s="1"/>
  <c r="G277" i="3"/>
  <c r="G276" i="3"/>
  <c r="H276" i="3" s="1"/>
  <c r="I276" i="3" s="1"/>
  <c r="G275" i="3"/>
  <c r="G274" i="3"/>
  <c r="G273" i="3"/>
  <c r="G272" i="3"/>
  <c r="G271" i="3"/>
  <c r="G270" i="3"/>
  <c r="H270" i="3" s="1"/>
  <c r="I270" i="3" s="1"/>
  <c r="G269" i="3"/>
  <c r="G268" i="3"/>
  <c r="H268" i="3" s="1"/>
  <c r="I268" i="3" s="1"/>
  <c r="G267" i="3"/>
  <c r="G266" i="3"/>
  <c r="G265" i="3"/>
  <c r="G264" i="3"/>
  <c r="G263" i="3"/>
  <c r="G262" i="3"/>
  <c r="H262" i="3" s="1"/>
  <c r="G261" i="3"/>
  <c r="G260" i="3"/>
  <c r="H260" i="3" s="1"/>
  <c r="I260" i="3" s="1"/>
  <c r="G259" i="3"/>
  <c r="G258" i="3"/>
  <c r="G257" i="3"/>
  <c r="G256" i="3"/>
  <c r="G255" i="3"/>
  <c r="G254" i="3"/>
  <c r="H254" i="3" s="1"/>
  <c r="I254" i="3" s="1"/>
  <c r="G253" i="3"/>
  <c r="G252" i="3"/>
  <c r="H252" i="3" s="1"/>
  <c r="I252" i="3" s="1"/>
  <c r="G251" i="3"/>
  <c r="G250" i="3"/>
  <c r="G249" i="3"/>
  <c r="G248" i="3"/>
  <c r="G247" i="3"/>
  <c r="G246" i="3"/>
  <c r="H246" i="3" s="1"/>
  <c r="G245" i="3"/>
  <c r="G244" i="3"/>
  <c r="H244" i="3" s="1"/>
  <c r="I244" i="3" s="1"/>
  <c r="G243" i="3"/>
  <c r="G242" i="3"/>
  <c r="G241" i="3"/>
  <c r="G240" i="3"/>
  <c r="G239" i="3"/>
  <c r="G238" i="3"/>
  <c r="H238" i="3" s="1"/>
  <c r="I238" i="3" s="1"/>
  <c r="G237" i="3"/>
  <c r="G236" i="3"/>
  <c r="H236" i="3" s="1"/>
  <c r="I236" i="3" s="1"/>
  <c r="G235" i="3"/>
  <c r="G234" i="3"/>
  <c r="G233" i="3"/>
  <c r="G232" i="3"/>
  <c r="G231" i="3"/>
  <c r="G230" i="3"/>
  <c r="H230" i="3" s="1"/>
  <c r="G229" i="3"/>
  <c r="G228" i="3"/>
  <c r="H228" i="3" s="1"/>
  <c r="I228" i="3" s="1"/>
  <c r="G227" i="3"/>
  <c r="G226" i="3"/>
  <c r="G225" i="3"/>
  <c r="G224" i="3"/>
  <c r="G223" i="3"/>
  <c r="G222" i="3"/>
  <c r="H222" i="3" s="1"/>
  <c r="I222" i="3" s="1"/>
  <c r="G221" i="3"/>
  <c r="G220" i="3"/>
  <c r="H220" i="3" s="1"/>
  <c r="I220" i="3" s="1"/>
  <c r="G219" i="3"/>
  <c r="G218" i="3"/>
  <c r="G217" i="3"/>
  <c r="G216" i="3"/>
  <c r="G215" i="3"/>
  <c r="G214" i="3"/>
  <c r="H214" i="3" s="1"/>
  <c r="G213" i="3"/>
  <c r="G212" i="3"/>
  <c r="H212" i="3" s="1"/>
  <c r="I212" i="3" s="1"/>
  <c r="G211" i="3"/>
  <c r="G210" i="3"/>
  <c r="G209" i="3"/>
  <c r="G208" i="3"/>
  <c r="G207" i="3"/>
  <c r="G206" i="3"/>
  <c r="H206" i="3" s="1"/>
  <c r="I206" i="3" s="1"/>
  <c r="G205" i="3"/>
  <c r="G204" i="3"/>
  <c r="H204" i="3" s="1"/>
  <c r="I204" i="3" s="1"/>
  <c r="G203" i="3"/>
  <c r="G202" i="3"/>
  <c r="G201" i="3"/>
  <c r="G200" i="3"/>
  <c r="G199" i="3"/>
  <c r="G198" i="3"/>
  <c r="H198" i="3" s="1"/>
  <c r="G197" i="3"/>
  <c r="G196" i="3"/>
  <c r="H196" i="3" s="1"/>
  <c r="I196" i="3" s="1"/>
  <c r="G195" i="3"/>
  <c r="G194" i="3"/>
  <c r="G193" i="3"/>
  <c r="G192" i="3"/>
  <c r="G191" i="3"/>
  <c r="G190" i="3"/>
  <c r="H190" i="3" s="1"/>
  <c r="I190" i="3" s="1"/>
  <c r="G189" i="3"/>
  <c r="G188" i="3"/>
  <c r="H188" i="3" s="1"/>
  <c r="I188" i="3" s="1"/>
  <c r="G187" i="3"/>
  <c r="G186" i="3"/>
  <c r="G185" i="3"/>
  <c r="G184" i="3"/>
  <c r="G183" i="3"/>
  <c r="G182" i="3"/>
  <c r="H182" i="3" s="1"/>
  <c r="G181" i="3"/>
  <c r="G180" i="3"/>
  <c r="H180" i="3" s="1"/>
  <c r="I180" i="3" s="1"/>
  <c r="G179" i="3"/>
  <c r="G178" i="3"/>
  <c r="G177" i="3"/>
  <c r="G176" i="3"/>
  <c r="G175" i="3"/>
  <c r="G174" i="3"/>
  <c r="H174" i="3" s="1"/>
  <c r="I174" i="3" s="1"/>
  <c r="G173" i="3"/>
  <c r="G172" i="3"/>
  <c r="H172" i="3" s="1"/>
  <c r="I172" i="3" s="1"/>
  <c r="G171" i="3"/>
  <c r="G170" i="3"/>
  <c r="G169" i="3"/>
  <c r="G168" i="3"/>
  <c r="G167" i="3"/>
  <c r="G166" i="3"/>
  <c r="H166" i="3" s="1"/>
  <c r="G165" i="3"/>
  <c r="G164" i="3"/>
  <c r="H164" i="3" s="1"/>
  <c r="I164" i="3" s="1"/>
  <c r="G163" i="3"/>
  <c r="G162" i="3"/>
  <c r="G161" i="3"/>
  <c r="G160" i="3"/>
  <c r="G159" i="3"/>
  <c r="G158" i="3"/>
  <c r="H158" i="3" s="1"/>
  <c r="I158" i="3" s="1"/>
  <c r="G157" i="3"/>
  <c r="G156" i="3"/>
  <c r="H156" i="3" s="1"/>
  <c r="I156" i="3" s="1"/>
  <c r="G155" i="3"/>
  <c r="G154" i="3"/>
  <c r="G153" i="3"/>
  <c r="G152" i="3"/>
  <c r="G151" i="3"/>
  <c r="G150" i="3"/>
  <c r="H150" i="3" s="1"/>
  <c r="G149" i="3"/>
  <c r="G148" i="3"/>
  <c r="H148" i="3" s="1"/>
  <c r="I148" i="3" s="1"/>
  <c r="G147" i="3"/>
  <c r="G146" i="3"/>
  <c r="G145" i="3"/>
  <c r="G144" i="3"/>
  <c r="G143" i="3"/>
  <c r="G142" i="3"/>
  <c r="H142" i="3" s="1"/>
  <c r="I142" i="3" s="1"/>
  <c r="G141" i="3"/>
  <c r="G140" i="3"/>
  <c r="H140" i="3" s="1"/>
  <c r="I140" i="3" s="1"/>
  <c r="G139" i="3"/>
  <c r="G138" i="3"/>
  <c r="G137" i="3"/>
  <c r="G136" i="3"/>
  <c r="G135" i="3"/>
  <c r="G134" i="3"/>
  <c r="H134" i="3" s="1"/>
  <c r="G133" i="3"/>
  <c r="G132" i="3"/>
  <c r="H132" i="3" s="1"/>
  <c r="I132" i="3" s="1"/>
  <c r="G131" i="3"/>
  <c r="G130" i="3"/>
  <c r="G129" i="3"/>
  <c r="G128" i="3"/>
  <c r="G127" i="3"/>
  <c r="G126" i="3"/>
  <c r="H126" i="3" s="1"/>
  <c r="I126" i="3" s="1"/>
  <c r="G125" i="3"/>
  <c r="G124" i="3"/>
  <c r="H124" i="3" s="1"/>
  <c r="I124" i="3" s="1"/>
  <c r="G123" i="3"/>
  <c r="G122" i="3"/>
  <c r="G121" i="3"/>
  <c r="G120" i="3"/>
  <c r="G119" i="3"/>
  <c r="G118" i="3"/>
  <c r="H118" i="3" s="1"/>
  <c r="G117" i="3"/>
  <c r="G116" i="3"/>
  <c r="H116" i="3" s="1"/>
  <c r="I116" i="3" s="1"/>
  <c r="G115" i="3"/>
  <c r="G114" i="3"/>
  <c r="G113" i="3"/>
  <c r="G112" i="3"/>
  <c r="G111" i="3"/>
  <c r="G110" i="3"/>
  <c r="H110" i="3" s="1"/>
  <c r="I110" i="3" s="1"/>
  <c r="G109" i="3"/>
  <c r="G108" i="3"/>
  <c r="H108" i="3" s="1"/>
  <c r="I108" i="3" s="1"/>
  <c r="G107" i="3"/>
  <c r="G106" i="3"/>
  <c r="G105" i="3"/>
  <c r="G104" i="3"/>
  <c r="G103" i="3"/>
  <c r="G102" i="3"/>
  <c r="H102" i="3" s="1"/>
  <c r="G101" i="3"/>
  <c r="G100" i="3"/>
  <c r="H100" i="3" s="1"/>
  <c r="I100" i="3" s="1"/>
  <c r="G99" i="3"/>
  <c r="G98" i="3"/>
  <c r="G97" i="3"/>
  <c r="G96" i="3"/>
  <c r="G95" i="3"/>
  <c r="G94" i="3"/>
  <c r="H94" i="3" s="1"/>
  <c r="I94" i="3" s="1"/>
  <c r="G93" i="3"/>
  <c r="G92" i="3"/>
  <c r="H92" i="3" s="1"/>
  <c r="I92" i="3" s="1"/>
  <c r="G91" i="3"/>
  <c r="G90" i="3"/>
  <c r="G89" i="3"/>
  <c r="G88" i="3"/>
  <c r="G87" i="3"/>
  <c r="G86" i="3"/>
  <c r="H86" i="3" s="1"/>
  <c r="G85" i="3"/>
  <c r="G84" i="3"/>
  <c r="H84" i="3" s="1"/>
  <c r="I84" i="3" s="1"/>
  <c r="G83" i="3"/>
  <c r="G82" i="3"/>
  <c r="G81" i="3"/>
  <c r="G80" i="3"/>
  <c r="G79" i="3"/>
  <c r="G78" i="3"/>
  <c r="H78" i="3" s="1"/>
  <c r="I78" i="3" s="1"/>
  <c r="G77" i="3"/>
  <c r="G76" i="3"/>
  <c r="H76" i="3" s="1"/>
  <c r="I76" i="3" s="1"/>
  <c r="G75" i="3"/>
  <c r="G74" i="3"/>
  <c r="G73" i="3"/>
  <c r="G72" i="3"/>
  <c r="G71" i="3"/>
  <c r="G70" i="3"/>
  <c r="H70" i="3" s="1"/>
  <c r="G69" i="3"/>
  <c r="G68" i="3"/>
  <c r="H68" i="3" s="1"/>
  <c r="I68" i="3" s="1"/>
  <c r="G67" i="3"/>
  <c r="G66" i="3"/>
  <c r="G65" i="3"/>
  <c r="G64" i="3"/>
  <c r="G63" i="3"/>
  <c r="G62" i="3"/>
  <c r="H62" i="3" s="1"/>
  <c r="I62" i="3" s="1"/>
  <c r="G61" i="3"/>
  <c r="G60" i="3"/>
  <c r="H60" i="3" s="1"/>
  <c r="I60" i="3" s="1"/>
  <c r="G59" i="3"/>
  <c r="G58" i="3"/>
  <c r="G57" i="3"/>
  <c r="G56" i="3"/>
  <c r="G55" i="3"/>
  <c r="G54" i="3"/>
  <c r="H54" i="3" s="1"/>
  <c r="G53" i="3"/>
  <c r="G52" i="3"/>
  <c r="H52" i="3" s="1"/>
  <c r="J52" i="3" s="1"/>
  <c r="G51" i="3"/>
  <c r="G50" i="3"/>
  <c r="G49" i="3"/>
  <c r="G48" i="3"/>
  <c r="G47" i="3"/>
  <c r="G46" i="3"/>
  <c r="H46" i="3" s="1"/>
  <c r="G45" i="3"/>
  <c r="G44" i="3"/>
  <c r="H44" i="3" s="1"/>
  <c r="I44" i="3" s="1"/>
  <c r="G43" i="3"/>
  <c r="G42" i="3"/>
  <c r="G41" i="3"/>
  <c r="G40" i="3"/>
  <c r="G39" i="3"/>
  <c r="G38" i="3"/>
  <c r="H38" i="3" s="1"/>
  <c r="G37" i="3"/>
  <c r="G36" i="3"/>
  <c r="H36" i="3" s="1"/>
  <c r="I36" i="3" s="1"/>
  <c r="G35" i="3"/>
  <c r="G34" i="3"/>
  <c r="G33" i="3"/>
  <c r="G32" i="3"/>
  <c r="G31" i="3"/>
  <c r="G30" i="3"/>
  <c r="H30" i="3" s="1"/>
  <c r="G29" i="3"/>
  <c r="G28" i="3"/>
  <c r="H28" i="3" s="1"/>
  <c r="G27" i="3"/>
  <c r="G26" i="3"/>
  <c r="G25" i="3"/>
  <c r="G24" i="3"/>
  <c r="G23" i="3"/>
  <c r="G22" i="3"/>
  <c r="H22" i="3" s="1"/>
  <c r="G21" i="3"/>
  <c r="G20" i="3"/>
  <c r="H20" i="3" s="1"/>
  <c r="G19" i="3"/>
  <c r="G18" i="3"/>
  <c r="G17" i="3"/>
  <c r="G16" i="3"/>
  <c r="G15" i="3"/>
  <c r="G14" i="3"/>
  <c r="H14" i="3" s="1"/>
  <c r="G13" i="3"/>
  <c r="G12" i="3"/>
  <c r="H12" i="3" s="1"/>
  <c r="G11" i="3"/>
  <c r="G10" i="3"/>
  <c r="G9" i="3"/>
  <c r="G8" i="3"/>
  <c r="G7" i="3"/>
  <c r="G6" i="3"/>
  <c r="H6" i="3" s="1"/>
  <c r="G5" i="3"/>
  <c r="G4" i="3"/>
  <c r="H4" i="3" s="1"/>
  <c r="I4" i="3" s="1"/>
  <c r="J626" i="3"/>
  <c r="J370" i="3"/>
  <c r="G3" i="3"/>
  <c r="H3" i="3" s="1"/>
  <c r="G2" i="3"/>
  <c r="AG1" i="3"/>
  <c r="J532" i="3" l="1"/>
  <c r="J92" i="3"/>
  <c r="J116" i="3"/>
  <c r="J148" i="3"/>
  <c r="I524" i="3"/>
  <c r="J524" i="3"/>
  <c r="J284" i="3"/>
  <c r="J564" i="3"/>
  <c r="J260" i="3"/>
  <c r="J44" i="3"/>
  <c r="J244" i="3"/>
  <c r="J642" i="3"/>
  <c r="J444" i="3"/>
  <c r="J76" i="3"/>
  <c r="J180" i="3"/>
  <c r="J308" i="3"/>
  <c r="J668" i="3"/>
  <c r="I404" i="3"/>
  <c r="J404" i="3"/>
  <c r="I332" i="3"/>
  <c r="J332" i="3"/>
  <c r="J132" i="3"/>
  <c r="J212" i="3"/>
  <c r="J476" i="3"/>
  <c r="J596" i="3"/>
  <c r="J700" i="3"/>
  <c r="J348" i="3"/>
  <c r="J100" i="3"/>
  <c r="J156" i="3"/>
  <c r="J334" i="3"/>
  <c r="J406" i="3"/>
  <c r="I660" i="3"/>
  <c r="J660" i="3"/>
  <c r="I20" i="3"/>
  <c r="J20" i="3"/>
  <c r="I620" i="3"/>
  <c r="J620" i="3"/>
  <c r="I458" i="3"/>
  <c r="J458" i="3"/>
  <c r="J228" i="3"/>
  <c r="J428" i="3"/>
  <c r="J4" i="3"/>
  <c r="J68" i="3"/>
  <c r="J164" i="3"/>
  <c r="J220" i="3"/>
  <c r="J276" i="3"/>
  <c r="J324" i="3"/>
  <c r="J356" i="3"/>
  <c r="J460" i="3"/>
  <c r="J36" i="3"/>
  <c r="J196" i="3"/>
  <c r="J292" i="3"/>
  <c r="J388" i="3"/>
  <c r="J500" i="3"/>
  <c r="J588" i="3"/>
  <c r="J636" i="3"/>
  <c r="J692" i="3"/>
  <c r="I134" i="3"/>
  <c r="J134" i="3"/>
  <c r="I262" i="3"/>
  <c r="J262" i="3"/>
  <c r="I102" i="3"/>
  <c r="J102" i="3"/>
  <c r="I166" i="3"/>
  <c r="J166" i="3"/>
  <c r="I230" i="3"/>
  <c r="J230" i="3"/>
  <c r="I294" i="3"/>
  <c r="J294" i="3"/>
  <c r="I362" i="3"/>
  <c r="J362" i="3"/>
  <c r="I434" i="3"/>
  <c r="J434" i="3"/>
  <c r="I572" i="3"/>
  <c r="J572" i="3"/>
  <c r="I676" i="3"/>
  <c r="J676" i="3"/>
  <c r="I86" i="3"/>
  <c r="J86" i="3"/>
  <c r="I150" i="3"/>
  <c r="J150" i="3"/>
  <c r="I214" i="3"/>
  <c r="J214" i="3"/>
  <c r="I278" i="3"/>
  <c r="J278" i="3"/>
  <c r="I410" i="3"/>
  <c r="J410" i="3"/>
  <c r="I482" i="3"/>
  <c r="J482" i="3"/>
  <c r="I540" i="3"/>
  <c r="J540" i="3"/>
  <c r="I644" i="3"/>
  <c r="J644" i="3"/>
  <c r="I326" i="3"/>
  <c r="J326" i="3"/>
  <c r="I390" i="3"/>
  <c r="J390" i="3"/>
  <c r="I466" i="3"/>
  <c r="J466" i="3"/>
  <c r="I508" i="3"/>
  <c r="J508" i="3"/>
  <c r="I628" i="3"/>
  <c r="J628" i="3"/>
  <c r="I28" i="3"/>
  <c r="J28" i="3"/>
  <c r="I70" i="3"/>
  <c r="J70" i="3"/>
  <c r="I198" i="3"/>
  <c r="J198" i="3"/>
  <c r="I12" i="3"/>
  <c r="J12" i="3"/>
  <c r="I46" i="3"/>
  <c r="J46" i="3"/>
  <c r="I118" i="3"/>
  <c r="J118" i="3"/>
  <c r="I182" i="3"/>
  <c r="J182" i="3"/>
  <c r="I246" i="3"/>
  <c r="J246" i="3"/>
  <c r="I310" i="3"/>
  <c r="J310" i="3"/>
  <c r="I450" i="3"/>
  <c r="J450" i="3"/>
  <c r="I604" i="3"/>
  <c r="J604" i="3"/>
  <c r="J252" i="3"/>
  <c r="J380" i="3"/>
  <c r="J420" i="3"/>
  <c r="J492" i="3"/>
  <c r="J556" i="3"/>
  <c r="I52" i="3"/>
  <c r="J124" i="3"/>
  <c r="J188" i="3"/>
  <c r="J316" i="3"/>
  <c r="J442" i="3"/>
  <c r="J474" i="3"/>
  <c r="J140" i="3"/>
  <c r="J204" i="3"/>
  <c r="J268" i="3"/>
  <c r="J330" i="3"/>
  <c r="J374" i="3"/>
  <c r="J396" i="3"/>
  <c r="J412" i="3"/>
  <c r="J436" i="3"/>
  <c r="J452" i="3"/>
  <c r="J468" i="3"/>
  <c r="J484" i="3"/>
  <c r="J516" i="3"/>
  <c r="J548" i="3"/>
  <c r="J580" i="3"/>
  <c r="J612" i="3"/>
  <c r="J634" i="3"/>
  <c r="J652" i="3"/>
  <c r="J684" i="3"/>
  <c r="J60" i="3"/>
  <c r="J108" i="3"/>
  <c r="J172" i="3"/>
  <c r="J236" i="3"/>
  <c r="J300" i="3"/>
  <c r="J364" i="3"/>
  <c r="I14" i="3"/>
  <c r="J14" i="3"/>
  <c r="I54" i="3"/>
  <c r="J54" i="3"/>
  <c r="J84" i="3"/>
  <c r="I6" i="3"/>
  <c r="J6" i="3"/>
  <c r="I38" i="3"/>
  <c r="J38" i="3"/>
  <c r="I30" i="3"/>
  <c r="J30" i="3"/>
  <c r="I22" i="3"/>
  <c r="J22" i="3"/>
  <c r="J110" i="3"/>
  <c r="J126" i="3"/>
  <c r="J142" i="3"/>
  <c r="J206" i="3"/>
  <c r="J222" i="3"/>
  <c r="J254" i="3"/>
  <c r="J286" i="3"/>
  <c r="J318" i="3"/>
  <c r="J350" i="3"/>
  <c r="J366" i="3"/>
  <c r="J62" i="3"/>
  <c r="J78" i="3"/>
  <c r="J94" i="3"/>
  <c r="J158" i="3"/>
  <c r="J174" i="3"/>
  <c r="J190" i="3"/>
  <c r="J238" i="3"/>
  <c r="J270" i="3"/>
  <c r="J302" i="3"/>
  <c r="J340" i="3"/>
  <c r="J372" i="3"/>
  <c r="I3" i="3"/>
  <c r="J3" i="3"/>
  <c r="Q2" i="3"/>
  <c r="Z2" i="3" s="1"/>
  <c r="AG2" i="3" s="1"/>
  <c r="H2" i="3"/>
  <c r="Q3" i="3"/>
  <c r="Z3" i="3" s="1"/>
  <c r="AG3" i="3" s="1"/>
  <c r="Q6" i="3"/>
  <c r="Z6" i="3" s="1"/>
  <c r="AG6" i="3" s="1"/>
  <c r="Q9" i="3"/>
  <c r="Z9" i="3" s="1"/>
  <c r="AG9" i="3" s="1"/>
  <c r="H9" i="3"/>
  <c r="Q14" i="3"/>
  <c r="Z14" i="3" s="1"/>
  <c r="AG14" i="3" s="1"/>
  <c r="Q17" i="3"/>
  <c r="Z17" i="3" s="1"/>
  <c r="AG17" i="3" s="1"/>
  <c r="H17" i="3"/>
  <c r="Q22" i="3"/>
  <c r="Z22" i="3" s="1"/>
  <c r="AG22" i="3" s="1"/>
  <c r="Q25" i="3"/>
  <c r="Z25" i="3" s="1"/>
  <c r="AG25" i="3" s="1"/>
  <c r="H25" i="3"/>
  <c r="Q30" i="3"/>
  <c r="Z30" i="3" s="1"/>
  <c r="AG30" i="3" s="1"/>
  <c r="Q33" i="3"/>
  <c r="Z33" i="3" s="1"/>
  <c r="AG33" i="3" s="1"/>
  <c r="H33" i="3"/>
  <c r="Q38" i="3"/>
  <c r="Z38" i="3" s="1"/>
  <c r="AG38" i="3" s="1"/>
  <c r="Q41" i="3"/>
  <c r="Z41" i="3" s="1"/>
  <c r="AG41" i="3" s="1"/>
  <c r="H41" i="3"/>
  <c r="Q46" i="3"/>
  <c r="Z46" i="3" s="1"/>
  <c r="AG46" i="3" s="1"/>
  <c r="Q49" i="3"/>
  <c r="Z49" i="3" s="1"/>
  <c r="AG49" i="3" s="1"/>
  <c r="H49" i="3"/>
  <c r="Q54" i="3"/>
  <c r="Z54" i="3" s="1"/>
  <c r="AG54" i="3" s="1"/>
  <c r="Q57" i="3"/>
  <c r="Z57" i="3" s="1"/>
  <c r="AG57" i="3" s="1"/>
  <c r="H57" i="3"/>
  <c r="Q62" i="3"/>
  <c r="Z62" i="3" s="1"/>
  <c r="AG62" i="3" s="1"/>
  <c r="Q65" i="3"/>
  <c r="Z65" i="3" s="1"/>
  <c r="AG65" i="3" s="1"/>
  <c r="H65" i="3"/>
  <c r="Q70" i="3"/>
  <c r="Z70" i="3" s="1"/>
  <c r="AG70" i="3" s="1"/>
  <c r="Q73" i="3"/>
  <c r="Z73" i="3" s="1"/>
  <c r="AG73" i="3" s="1"/>
  <c r="H73" i="3"/>
  <c r="Q78" i="3"/>
  <c r="Z78" i="3" s="1"/>
  <c r="AG78" i="3" s="1"/>
  <c r="Q81" i="3"/>
  <c r="Z81" i="3" s="1"/>
  <c r="AG81" i="3" s="1"/>
  <c r="H81" i="3"/>
  <c r="Q86" i="3"/>
  <c r="Z86" i="3" s="1"/>
  <c r="AG86" i="3" s="1"/>
  <c r="Q89" i="3"/>
  <c r="Z89" i="3" s="1"/>
  <c r="AG89" i="3" s="1"/>
  <c r="H89" i="3"/>
  <c r="Q94" i="3"/>
  <c r="Z94" i="3" s="1"/>
  <c r="AG94" i="3" s="1"/>
  <c r="Q97" i="3"/>
  <c r="Z97" i="3" s="1"/>
  <c r="AG97" i="3" s="1"/>
  <c r="H97" i="3"/>
  <c r="Q102" i="3"/>
  <c r="Z102" i="3" s="1"/>
  <c r="AG102" i="3" s="1"/>
  <c r="Q105" i="3"/>
  <c r="Z105" i="3" s="1"/>
  <c r="AG105" i="3" s="1"/>
  <c r="H105" i="3"/>
  <c r="Z110" i="3"/>
  <c r="AG110" i="3" s="1"/>
  <c r="Q110" i="3"/>
  <c r="Q113" i="3"/>
  <c r="Z113" i="3" s="1"/>
  <c r="AG113" i="3" s="1"/>
  <c r="H113" i="3"/>
  <c r="Q118" i="3"/>
  <c r="Z118" i="3" s="1"/>
  <c r="AG118" i="3" s="1"/>
  <c r="Q121" i="3"/>
  <c r="Z121" i="3" s="1"/>
  <c r="AG121" i="3" s="1"/>
  <c r="H121" i="3"/>
  <c r="Q126" i="3"/>
  <c r="Z126" i="3" s="1"/>
  <c r="AG126" i="3" s="1"/>
  <c r="Q129" i="3"/>
  <c r="Z129" i="3" s="1"/>
  <c r="AG129" i="3" s="1"/>
  <c r="H129" i="3"/>
  <c r="Z134" i="3"/>
  <c r="AG134" i="3" s="1"/>
  <c r="Q134" i="3"/>
  <c r="Q137" i="3"/>
  <c r="Z137" i="3" s="1"/>
  <c r="AG137" i="3" s="1"/>
  <c r="H137" i="3"/>
  <c r="Q142" i="3"/>
  <c r="Z142" i="3" s="1"/>
  <c r="AG142" i="3" s="1"/>
  <c r="Q145" i="3"/>
  <c r="Z145" i="3" s="1"/>
  <c r="AG145" i="3" s="1"/>
  <c r="H145" i="3"/>
  <c r="Q150" i="3"/>
  <c r="Z150" i="3" s="1"/>
  <c r="AG150" i="3" s="1"/>
  <c r="Q153" i="3"/>
  <c r="Z153" i="3" s="1"/>
  <c r="AG153" i="3" s="1"/>
  <c r="H153" i="3"/>
  <c r="Z158" i="3"/>
  <c r="AG158" i="3" s="1"/>
  <c r="Q158" i="3"/>
  <c r="Q161" i="3"/>
  <c r="Z161" i="3" s="1"/>
  <c r="AG161" i="3" s="1"/>
  <c r="H161" i="3"/>
  <c r="Q166" i="3"/>
  <c r="Z166" i="3" s="1"/>
  <c r="AG166" i="3" s="1"/>
  <c r="Q169" i="3"/>
  <c r="Z169" i="3" s="1"/>
  <c r="AG169" i="3" s="1"/>
  <c r="H169" i="3"/>
  <c r="Q174" i="3"/>
  <c r="Z174" i="3" s="1"/>
  <c r="AG174" i="3" s="1"/>
  <c r="Q177" i="3"/>
  <c r="Z177" i="3" s="1"/>
  <c r="AG177" i="3" s="1"/>
  <c r="H177" i="3"/>
  <c r="Q182" i="3"/>
  <c r="Z182" i="3" s="1"/>
  <c r="AG182" i="3" s="1"/>
  <c r="Q185" i="3"/>
  <c r="Z185" i="3" s="1"/>
  <c r="AG185" i="3" s="1"/>
  <c r="H185" i="3"/>
  <c r="Q190" i="3"/>
  <c r="Z190" i="3" s="1"/>
  <c r="AG190" i="3" s="1"/>
  <c r="Q193" i="3"/>
  <c r="Z193" i="3" s="1"/>
  <c r="AG193" i="3" s="1"/>
  <c r="H193" i="3"/>
  <c r="Q198" i="3"/>
  <c r="Z198" i="3" s="1"/>
  <c r="AG198" i="3" s="1"/>
  <c r="Q201" i="3"/>
  <c r="Z201" i="3" s="1"/>
  <c r="AG201" i="3" s="1"/>
  <c r="H201" i="3"/>
  <c r="Q206" i="3"/>
  <c r="Z206" i="3" s="1"/>
  <c r="AG206" i="3" s="1"/>
  <c r="Q209" i="3"/>
  <c r="Z209" i="3" s="1"/>
  <c r="AG209" i="3" s="1"/>
  <c r="H209" i="3"/>
  <c r="Q214" i="3"/>
  <c r="Z214" i="3" s="1"/>
  <c r="AG214" i="3" s="1"/>
  <c r="Q217" i="3"/>
  <c r="Z217" i="3" s="1"/>
  <c r="AG217" i="3" s="1"/>
  <c r="H217" i="3"/>
  <c r="Q222" i="3"/>
  <c r="Z222" i="3" s="1"/>
  <c r="AG222" i="3" s="1"/>
  <c r="Q225" i="3"/>
  <c r="Z225" i="3" s="1"/>
  <c r="AG225" i="3" s="1"/>
  <c r="H225" i="3"/>
  <c r="Q230" i="3"/>
  <c r="Z230" i="3" s="1"/>
  <c r="AG230" i="3" s="1"/>
  <c r="Q233" i="3"/>
  <c r="Z233" i="3" s="1"/>
  <c r="AG233" i="3" s="1"/>
  <c r="H233" i="3"/>
  <c r="Q238" i="3"/>
  <c r="Z238" i="3" s="1"/>
  <c r="AG238" i="3" s="1"/>
  <c r="Q241" i="3"/>
  <c r="Z241" i="3" s="1"/>
  <c r="AG241" i="3" s="1"/>
  <c r="H241" i="3"/>
  <c r="Q246" i="3"/>
  <c r="Z246" i="3" s="1"/>
  <c r="AG246" i="3" s="1"/>
  <c r="Q249" i="3"/>
  <c r="Z249" i="3" s="1"/>
  <c r="AG249" i="3" s="1"/>
  <c r="H249" i="3"/>
  <c r="Q254" i="3"/>
  <c r="Z254" i="3" s="1"/>
  <c r="AG254" i="3" s="1"/>
  <c r="Q257" i="3"/>
  <c r="Z257" i="3" s="1"/>
  <c r="AG257" i="3" s="1"/>
  <c r="H257" i="3"/>
  <c r="Q262" i="3"/>
  <c r="Z262" i="3" s="1"/>
  <c r="AG262" i="3" s="1"/>
  <c r="Q265" i="3"/>
  <c r="Z265" i="3" s="1"/>
  <c r="AG265" i="3" s="1"/>
  <c r="H265" i="3"/>
  <c r="Q270" i="3"/>
  <c r="Z270" i="3" s="1"/>
  <c r="AG270" i="3" s="1"/>
  <c r="Q273" i="3"/>
  <c r="Z273" i="3" s="1"/>
  <c r="AG273" i="3" s="1"/>
  <c r="H273" i="3"/>
  <c r="Q278" i="3"/>
  <c r="Z278" i="3" s="1"/>
  <c r="AG278" i="3" s="1"/>
  <c r="Q281" i="3"/>
  <c r="Z281" i="3" s="1"/>
  <c r="AG281" i="3" s="1"/>
  <c r="H281" i="3"/>
  <c r="Q286" i="3"/>
  <c r="Z286" i="3" s="1"/>
  <c r="AG286" i="3" s="1"/>
  <c r="Q289" i="3"/>
  <c r="Z289" i="3" s="1"/>
  <c r="AG289" i="3" s="1"/>
  <c r="H289" i="3"/>
  <c r="Q294" i="3"/>
  <c r="Z294" i="3" s="1"/>
  <c r="AG294" i="3" s="1"/>
  <c r="Q297" i="3"/>
  <c r="Z297" i="3" s="1"/>
  <c r="AG297" i="3" s="1"/>
  <c r="H297" i="3"/>
  <c r="Q302" i="3"/>
  <c r="Z302" i="3" s="1"/>
  <c r="AG302" i="3" s="1"/>
  <c r="Q305" i="3"/>
  <c r="Z305" i="3" s="1"/>
  <c r="AG305" i="3" s="1"/>
  <c r="H305" i="3"/>
  <c r="Q310" i="3"/>
  <c r="Z310" i="3" s="1"/>
  <c r="AG310" i="3" s="1"/>
  <c r="Q313" i="3"/>
  <c r="Z313" i="3" s="1"/>
  <c r="AG313" i="3" s="1"/>
  <c r="H313" i="3"/>
  <c r="Q318" i="3"/>
  <c r="Z318" i="3" s="1"/>
  <c r="AG318" i="3" s="1"/>
  <c r="Q321" i="3"/>
  <c r="Z321" i="3" s="1"/>
  <c r="AG321" i="3" s="1"/>
  <c r="H321" i="3"/>
  <c r="Q326" i="3"/>
  <c r="Z326" i="3" s="1"/>
  <c r="AG326" i="3" s="1"/>
  <c r="Q329" i="3"/>
  <c r="Z329" i="3" s="1"/>
  <c r="AG329" i="3" s="1"/>
  <c r="H329" i="3"/>
  <c r="Q334" i="3"/>
  <c r="Z334" i="3" s="1"/>
  <c r="AG334" i="3" s="1"/>
  <c r="Q344" i="3"/>
  <c r="Z344" i="3" s="1"/>
  <c r="AG344" i="3" s="1"/>
  <c r="H344" i="3"/>
  <c r="Q350" i="3"/>
  <c r="Z350" i="3" s="1"/>
  <c r="AG350" i="3" s="1"/>
  <c r="Q360" i="3"/>
  <c r="Z360" i="3" s="1"/>
  <c r="AG360" i="3" s="1"/>
  <c r="H360" i="3"/>
  <c r="Q363" i="3"/>
  <c r="Z363" i="3" s="1"/>
  <c r="AG363" i="3" s="1"/>
  <c r="H363" i="3"/>
  <c r="Q369" i="3"/>
  <c r="Z369" i="3" s="1"/>
  <c r="AG369" i="3" s="1"/>
  <c r="H369" i="3"/>
  <c r="Q374" i="3"/>
  <c r="Z374" i="3" s="1"/>
  <c r="AG374" i="3" s="1"/>
  <c r="Q384" i="3"/>
  <c r="Z384" i="3" s="1"/>
  <c r="AG384" i="3" s="1"/>
  <c r="H384" i="3"/>
  <c r="Q390" i="3"/>
  <c r="Z390" i="3" s="1"/>
  <c r="AG390" i="3" s="1"/>
  <c r="Q400" i="3"/>
  <c r="Z400" i="3" s="1"/>
  <c r="AG400" i="3" s="1"/>
  <c r="H400" i="3"/>
  <c r="Q406" i="3"/>
  <c r="Z406" i="3" s="1"/>
  <c r="AG406" i="3" s="1"/>
  <c r="Q8" i="3"/>
  <c r="Z8" i="3" s="1"/>
  <c r="AG8" i="3" s="1"/>
  <c r="Q11" i="3"/>
  <c r="Z11" i="3" s="1"/>
  <c r="AG11" i="3" s="1"/>
  <c r="H11" i="3"/>
  <c r="Q16" i="3"/>
  <c r="Z16" i="3" s="1"/>
  <c r="AG16" i="3" s="1"/>
  <c r="Q19" i="3"/>
  <c r="Z19" i="3" s="1"/>
  <c r="AG19" i="3" s="1"/>
  <c r="H19" i="3"/>
  <c r="Q24" i="3"/>
  <c r="Z24" i="3" s="1"/>
  <c r="AG24" i="3" s="1"/>
  <c r="Z27" i="3"/>
  <c r="AG27" i="3" s="1"/>
  <c r="Q27" i="3"/>
  <c r="H27" i="3"/>
  <c r="Q32" i="3"/>
  <c r="Z32" i="3" s="1"/>
  <c r="AG32" i="3" s="1"/>
  <c r="Q35" i="3"/>
  <c r="Z35" i="3" s="1"/>
  <c r="AG35" i="3" s="1"/>
  <c r="H35" i="3"/>
  <c r="Q40" i="3"/>
  <c r="Z40" i="3" s="1"/>
  <c r="AG40" i="3" s="1"/>
  <c r="Q43" i="3"/>
  <c r="Z43" i="3" s="1"/>
  <c r="AG43" i="3" s="1"/>
  <c r="H43" i="3"/>
  <c r="Q48" i="3"/>
  <c r="Z48" i="3" s="1"/>
  <c r="AG48" i="3" s="1"/>
  <c r="Z51" i="3"/>
  <c r="AG51" i="3" s="1"/>
  <c r="Q51" i="3"/>
  <c r="H51" i="3"/>
  <c r="Q56" i="3"/>
  <c r="Z56" i="3" s="1"/>
  <c r="AG56" i="3" s="1"/>
  <c r="Q59" i="3"/>
  <c r="Z59" i="3" s="1"/>
  <c r="AG59" i="3" s="1"/>
  <c r="H59" i="3"/>
  <c r="Q64" i="3"/>
  <c r="Z64" i="3" s="1"/>
  <c r="AG64" i="3" s="1"/>
  <c r="Q67" i="3"/>
  <c r="Z67" i="3" s="1"/>
  <c r="AG67" i="3" s="1"/>
  <c r="H67" i="3"/>
  <c r="Q72" i="3"/>
  <c r="Z72" i="3" s="1"/>
  <c r="AG72" i="3" s="1"/>
  <c r="Z75" i="3"/>
  <c r="AG75" i="3" s="1"/>
  <c r="Q75" i="3"/>
  <c r="H75" i="3"/>
  <c r="Q80" i="3"/>
  <c r="Z80" i="3" s="1"/>
  <c r="AG80" i="3" s="1"/>
  <c r="Q83" i="3"/>
  <c r="Z83" i="3" s="1"/>
  <c r="AG83" i="3" s="1"/>
  <c r="H83" i="3"/>
  <c r="Z88" i="3"/>
  <c r="AG88" i="3" s="1"/>
  <c r="Q88" i="3"/>
  <c r="Q91" i="3"/>
  <c r="Z91" i="3" s="1"/>
  <c r="AG91" i="3" s="1"/>
  <c r="H91" i="3"/>
  <c r="Q96" i="3"/>
  <c r="Z96" i="3" s="1"/>
  <c r="AG96" i="3" s="1"/>
  <c r="Q99" i="3"/>
  <c r="Z99" i="3" s="1"/>
  <c r="AG99" i="3" s="1"/>
  <c r="H99" i="3"/>
  <c r="Q104" i="3"/>
  <c r="Z104" i="3" s="1"/>
  <c r="AG104" i="3" s="1"/>
  <c r="Q107" i="3"/>
  <c r="Z107" i="3" s="1"/>
  <c r="AG107" i="3" s="1"/>
  <c r="H107" i="3"/>
  <c r="Q112" i="3"/>
  <c r="Z112" i="3" s="1"/>
  <c r="AG112" i="3" s="1"/>
  <c r="Q115" i="3"/>
  <c r="Z115" i="3" s="1"/>
  <c r="AG115" i="3" s="1"/>
  <c r="H115" i="3"/>
  <c r="Q120" i="3"/>
  <c r="Z120" i="3" s="1"/>
  <c r="AG120" i="3" s="1"/>
  <c r="Q123" i="3"/>
  <c r="Z123" i="3" s="1"/>
  <c r="AG123" i="3" s="1"/>
  <c r="H123" i="3"/>
  <c r="Q128" i="3"/>
  <c r="Z128" i="3" s="1"/>
  <c r="AG128" i="3" s="1"/>
  <c r="Q131" i="3"/>
  <c r="Z131" i="3" s="1"/>
  <c r="AG131" i="3" s="1"/>
  <c r="H131" i="3"/>
  <c r="Q136" i="3"/>
  <c r="Z136" i="3" s="1"/>
  <c r="AG136" i="3" s="1"/>
  <c r="Q139" i="3"/>
  <c r="Z139" i="3" s="1"/>
  <c r="AG139" i="3" s="1"/>
  <c r="H139" i="3"/>
  <c r="Q144" i="3"/>
  <c r="Z144" i="3" s="1"/>
  <c r="AG144" i="3" s="1"/>
  <c r="Q147" i="3"/>
  <c r="Z147" i="3" s="1"/>
  <c r="AG147" i="3" s="1"/>
  <c r="H147" i="3"/>
  <c r="Q152" i="3"/>
  <c r="Z152" i="3" s="1"/>
  <c r="AG152" i="3" s="1"/>
  <c r="Q155" i="3"/>
  <c r="Z155" i="3" s="1"/>
  <c r="AG155" i="3" s="1"/>
  <c r="H155" i="3"/>
  <c r="Q160" i="3"/>
  <c r="Z160" i="3" s="1"/>
  <c r="AG160" i="3" s="1"/>
  <c r="Q163" i="3"/>
  <c r="Z163" i="3" s="1"/>
  <c r="AG163" i="3" s="1"/>
  <c r="H163" i="3"/>
  <c r="Q168" i="3"/>
  <c r="Z168" i="3" s="1"/>
  <c r="AG168" i="3" s="1"/>
  <c r="Q171" i="3"/>
  <c r="Z171" i="3" s="1"/>
  <c r="AG171" i="3" s="1"/>
  <c r="H171" i="3"/>
  <c r="Q176" i="3"/>
  <c r="Z176" i="3" s="1"/>
  <c r="AG176" i="3" s="1"/>
  <c r="Q179" i="3"/>
  <c r="Z179" i="3" s="1"/>
  <c r="AG179" i="3" s="1"/>
  <c r="H179" i="3"/>
  <c r="Q184" i="3"/>
  <c r="Z184" i="3" s="1"/>
  <c r="AG184" i="3" s="1"/>
  <c r="Q187" i="3"/>
  <c r="Z187" i="3" s="1"/>
  <c r="AG187" i="3" s="1"/>
  <c r="H187" i="3"/>
  <c r="Q192" i="3"/>
  <c r="Z192" i="3" s="1"/>
  <c r="AG192" i="3" s="1"/>
  <c r="Q195" i="3"/>
  <c r="Z195" i="3" s="1"/>
  <c r="AG195" i="3" s="1"/>
  <c r="H195" i="3"/>
  <c r="Q200" i="3"/>
  <c r="Z200" i="3" s="1"/>
  <c r="AG200" i="3" s="1"/>
  <c r="Q203" i="3"/>
  <c r="Z203" i="3" s="1"/>
  <c r="AG203" i="3" s="1"/>
  <c r="H203" i="3"/>
  <c r="Q208" i="3"/>
  <c r="Z208" i="3" s="1"/>
  <c r="AG208" i="3" s="1"/>
  <c r="Q211" i="3"/>
  <c r="Z211" i="3" s="1"/>
  <c r="AG211" i="3" s="1"/>
  <c r="H211" i="3"/>
  <c r="Q216" i="3"/>
  <c r="Z216" i="3" s="1"/>
  <c r="AG216" i="3" s="1"/>
  <c r="Q219" i="3"/>
  <c r="Z219" i="3" s="1"/>
  <c r="AG219" i="3" s="1"/>
  <c r="H219" i="3"/>
  <c r="Q224" i="3"/>
  <c r="Z224" i="3" s="1"/>
  <c r="AG224" i="3" s="1"/>
  <c r="Q227" i="3"/>
  <c r="Z227" i="3" s="1"/>
  <c r="AG227" i="3" s="1"/>
  <c r="H227" i="3"/>
  <c r="Q232" i="3"/>
  <c r="Z232" i="3" s="1"/>
  <c r="AG232" i="3" s="1"/>
  <c r="Q235" i="3"/>
  <c r="Z235" i="3" s="1"/>
  <c r="AG235" i="3" s="1"/>
  <c r="H235" i="3"/>
  <c r="Q240" i="3"/>
  <c r="Z240" i="3" s="1"/>
  <c r="AG240" i="3" s="1"/>
  <c r="Q243" i="3"/>
  <c r="Z243" i="3" s="1"/>
  <c r="AG243" i="3" s="1"/>
  <c r="H243" i="3"/>
  <c r="Q248" i="3"/>
  <c r="Z248" i="3" s="1"/>
  <c r="AG248" i="3" s="1"/>
  <c r="Q251" i="3"/>
  <c r="Z251" i="3" s="1"/>
  <c r="AG251" i="3" s="1"/>
  <c r="H251" i="3"/>
  <c r="Q256" i="3"/>
  <c r="Z256" i="3" s="1"/>
  <c r="AG256" i="3" s="1"/>
  <c r="Q259" i="3"/>
  <c r="Z259" i="3" s="1"/>
  <c r="AG259" i="3" s="1"/>
  <c r="H259" i="3"/>
  <c r="Q264" i="3"/>
  <c r="Z264" i="3" s="1"/>
  <c r="AG264" i="3" s="1"/>
  <c r="Z267" i="3"/>
  <c r="AG267" i="3" s="1"/>
  <c r="Q267" i="3"/>
  <c r="H267" i="3"/>
  <c r="Q272" i="3"/>
  <c r="Z272" i="3" s="1"/>
  <c r="AG272" i="3" s="1"/>
  <c r="Q275" i="3"/>
  <c r="Z275" i="3" s="1"/>
  <c r="AG275" i="3" s="1"/>
  <c r="H275" i="3"/>
  <c r="Q280" i="3"/>
  <c r="Z280" i="3" s="1"/>
  <c r="AG280" i="3" s="1"/>
  <c r="Q283" i="3"/>
  <c r="Z283" i="3" s="1"/>
  <c r="AG283" i="3" s="1"/>
  <c r="H283" i="3"/>
  <c r="Q288" i="3"/>
  <c r="Z288" i="3" s="1"/>
  <c r="AG288" i="3" s="1"/>
  <c r="Z291" i="3"/>
  <c r="AG291" i="3" s="1"/>
  <c r="Q291" i="3"/>
  <c r="H291" i="3"/>
  <c r="Q296" i="3"/>
  <c r="Z296" i="3" s="1"/>
  <c r="AG296" i="3" s="1"/>
  <c r="Q299" i="3"/>
  <c r="Z299" i="3" s="1"/>
  <c r="AG299" i="3" s="1"/>
  <c r="H299" i="3"/>
  <c r="Q304" i="3"/>
  <c r="Z304" i="3" s="1"/>
  <c r="AG304" i="3" s="1"/>
  <c r="Q307" i="3"/>
  <c r="Z307" i="3" s="1"/>
  <c r="AG307" i="3" s="1"/>
  <c r="H307" i="3"/>
  <c r="Q312" i="3"/>
  <c r="Z312" i="3" s="1"/>
  <c r="AG312" i="3" s="1"/>
  <c r="Q315" i="3"/>
  <c r="Z315" i="3" s="1"/>
  <c r="AG315" i="3" s="1"/>
  <c r="H315" i="3"/>
  <c r="Q320" i="3"/>
  <c r="Z320" i="3" s="1"/>
  <c r="AG320" i="3" s="1"/>
  <c r="Q323" i="3"/>
  <c r="Z323" i="3" s="1"/>
  <c r="AG323" i="3" s="1"/>
  <c r="H323" i="3"/>
  <c r="Q328" i="3"/>
  <c r="Z328" i="3" s="1"/>
  <c r="AG328" i="3" s="1"/>
  <c r="Q331" i="3"/>
  <c r="Z331" i="3" s="1"/>
  <c r="AG331" i="3" s="1"/>
  <c r="H331" i="3"/>
  <c r="Q337" i="3"/>
  <c r="Z337" i="3" s="1"/>
  <c r="AG337" i="3" s="1"/>
  <c r="H337" i="3"/>
  <c r="Q347" i="3"/>
  <c r="Z347" i="3" s="1"/>
  <c r="AG347" i="3" s="1"/>
  <c r="H347" i="3"/>
  <c r="Q353" i="3"/>
  <c r="Z353" i="3" s="1"/>
  <c r="AG353" i="3" s="1"/>
  <c r="H353" i="3"/>
  <c r="Q368" i="3"/>
  <c r="Z368" i="3" s="1"/>
  <c r="AG368" i="3" s="1"/>
  <c r="H368" i="3"/>
  <c r="Q371" i="3"/>
  <c r="Z371" i="3" s="1"/>
  <c r="AG371" i="3" s="1"/>
  <c r="H371" i="3"/>
  <c r="Q377" i="3"/>
  <c r="Z377" i="3" s="1"/>
  <c r="AG377" i="3" s="1"/>
  <c r="H377" i="3"/>
  <c r="Q387" i="3"/>
  <c r="Z387" i="3" s="1"/>
  <c r="AG387" i="3" s="1"/>
  <c r="H387" i="3"/>
  <c r="Q393" i="3"/>
  <c r="Z393" i="3" s="1"/>
  <c r="AG393" i="3" s="1"/>
  <c r="H393" i="3"/>
  <c r="Q403" i="3"/>
  <c r="Z403" i="3" s="1"/>
  <c r="AG403" i="3" s="1"/>
  <c r="H403" i="3"/>
  <c r="Q409" i="3"/>
  <c r="Z409" i="3" s="1"/>
  <c r="AG409" i="3" s="1"/>
  <c r="H409" i="3"/>
  <c r="Q5" i="3"/>
  <c r="Z5" i="3" s="1"/>
  <c r="AG5" i="3" s="1"/>
  <c r="H5" i="3"/>
  <c r="Q10" i="3"/>
  <c r="Z10" i="3" s="1"/>
  <c r="AG10" i="3" s="1"/>
  <c r="Q13" i="3"/>
  <c r="Z13" i="3" s="1"/>
  <c r="AG13" i="3" s="1"/>
  <c r="H13" i="3"/>
  <c r="Q18" i="3"/>
  <c r="Z18" i="3" s="1"/>
  <c r="AG18" i="3" s="1"/>
  <c r="Q21" i="3"/>
  <c r="Z21" i="3" s="1"/>
  <c r="AG21" i="3" s="1"/>
  <c r="H21" i="3"/>
  <c r="Q26" i="3"/>
  <c r="Z26" i="3" s="1"/>
  <c r="AG26" i="3" s="1"/>
  <c r="Q29" i="3"/>
  <c r="Z29" i="3" s="1"/>
  <c r="AG29" i="3" s="1"/>
  <c r="H29" i="3"/>
  <c r="Q34" i="3"/>
  <c r="Z34" i="3" s="1"/>
  <c r="AG34" i="3" s="1"/>
  <c r="Q37" i="3"/>
  <c r="Z37" i="3" s="1"/>
  <c r="AG37" i="3" s="1"/>
  <c r="H37" i="3"/>
  <c r="Q42" i="3"/>
  <c r="Z42" i="3" s="1"/>
  <c r="AG42" i="3" s="1"/>
  <c r="Q45" i="3"/>
  <c r="Z45" i="3" s="1"/>
  <c r="AG45" i="3" s="1"/>
  <c r="H45" i="3"/>
  <c r="Q50" i="3"/>
  <c r="Z50" i="3" s="1"/>
  <c r="AG50" i="3" s="1"/>
  <c r="Q53" i="3"/>
  <c r="Z53" i="3" s="1"/>
  <c r="AG53" i="3" s="1"/>
  <c r="H53" i="3"/>
  <c r="Q58" i="3"/>
  <c r="Z58" i="3" s="1"/>
  <c r="AG58" i="3" s="1"/>
  <c r="Q61" i="3"/>
  <c r="Z61" i="3" s="1"/>
  <c r="AG61" i="3" s="1"/>
  <c r="H61" i="3"/>
  <c r="Q66" i="3"/>
  <c r="Z66" i="3" s="1"/>
  <c r="AG66" i="3" s="1"/>
  <c r="Q69" i="3"/>
  <c r="Z69" i="3" s="1"/>
  <c r="AG69" i="3" s="1"/>
  <c r="H69" i="3"/>
  <c r="Z74" i="3"/>
  <c r="AG74" i="3" s="1"/>
  <c r="Q74" i="3"/>
  <c r="Q77" i="3"/>
  <c r="Z77" i="3" s="1"/>
  <c r="AG77" i="3" s="1"/>
  <c r="H77" i="3"/>
  <c r="Q82" i="3"/>
  <c r="Z82" i="3" s="1"/>
  <c r="AG82" i="3" s="1"/>
  <c r="Q85" i="3"/>
  <c r="Z85" i="3" s="1"/>
  <c r="AG85" i="3" s="1"/>
  <c r="H85" i="3"/>
  <c r="Q90" i="3"/>
  <c r="Z90" i="3" s="1"/>
  <c r="AG90" i="3" s="1"/>
  <c r="Q93" i="3"/>
  <c r="Z93" i="3" s="1"/>
  <c r="AG93" i="3" s="1"/>
  <c r="H93" i="3"/>
  <c r="Q98" i="3"/>
  <c r="Z98" i="3" s="1"/>
  <c r="AG98" i="3" s="1"/>
  <c r="Q101" i="3"/>
  <c r="Z101" i="3" s="1"/>
  <c r="AG101" i="3" s="1"/>
  <c r="H101" i="3"/>
  <c r="Q106" i="3"/>
  <c r="Z106" i="3" s="1"/>
  <c r="AG106" i="3" s="1"/>
  <c r="Q109" i="3"/>
  <c r="Z109" i="3" s="1"/>
  <c r="AG109" i="3" s="1"/>
  <c r="H109" i="3"/>
  <c r="Q114" i="3"/>
  <c r="Z114" i="3" s="1"/>
  <c r="AG114" i="3" s="1"/>
  <c r="Q117" i="3"/>
  <c r="Z117" i="3" s="1"/>
  <c r="AG117" i="3" s="1"/>
  <c r="H117" i="3"/>
  <c r="Q122" i="3"/>
  <c r="Z122" i="3" s="1"/>
  <c r="AG122" i="3" s="1"/>
  <c r="Q125" i="3"/>
  <c r="Z125" i="3" s="1"/>
  <c r="AG125" i="3" s="1"/>
  <c r="H125" i="3"/>
  <c r="Q130" i="3"/>
  <c r="Z130" i="3" s="1"/>
  <c r="AG130" i="3" s="1"/>
  <c r="Q133" i="3"/>
  <c r="Z133" i="3" s="1"/>
  <c r="AG133" i="3" s="1"/>
  <c r="H133" i="3"/>
  <c r="Q138" i="3"/>
  <c r="Z138" i="3" s="1"/>
  <c r="AG138" i="3" s="1"/>
  <c r="Q141" i="3"/>
  <c r="Z141" i="3" s="1"/>
  <c r="AG141" i="3" s="1"/>
  <c r="H141" i="3"/>
  <c r="Q146" i="3"/>
  <c r="Z146" i="3" s="1"/>
  <c r="AG146" i="3" s="1"/>
  <c r="Q149" i="3"/>
  <c r="Z149" i="3" s="1"/>
  <c r="AG149" i="3" s="1"/>
  <c r="H149" i="3"/>
  <c r="Q154" i="3"/>
  <c r="Z154" i="3" s="1"/>
  <c r="AG154" i="3" s="1"/>
  <c r="Q157" i="3"/>
  <c r="Z157" i="3" s="1"/>
  <c r="AG157" i="3" s="1"/>
  <c r="H157" i="3"/>
  <c r="Q162" i="3"/>
  <c r="Z162" i="3" s="1"/>
  <c r="AG162" i="3" s="1"/>
  <c r="Q165" i="3"/>
  <c r="Z165" i="3" s="1"/>
  <c r="AG165" i="3" s="1"/>
  <c r="H165" i="3"/>
  <c r="Q170" i="3"/>
  <c r="Z170" i="3" s="1"/>
  <c r="AG170" i="3" s="1"/>
  <c r="Q173" i="3"/>
  <c r="Z173" i="3" s="1"/>
  <c r="AG173" i="3" s="1"/>
  <c r="H173" i="3"/>
  <c r="Q178" i="3"/>
  <c r="Z178" i="3" s="1"/>
  <c r="AG178" i="3" s="1"/>
  <c r="Q181" i="3"/>
  <c r="Z181" i="3" s="1"/>
  <c r="AG181" i="3" s="1"/>
  <c r="H181" i="3"/>
  <c r="Q186" i="3"/>
  <c r="Z186" i="3" s="1"/>
  <c r="AG186" i="3" s="1"/>
  <c r="Q189" i="3"/>
  <c r="Z189" i="3" s="1"/>
  <c r="AG189" i="3" s="1"/>
  <c r="H189" i="3"/>
  <c r="Q194" i="3"/>
  <c r="Z194" i="3" s="1"/>
  <c r="AG194" i="3" s="1"/>
  <c r="Q197" i="3"/>
  <c r="Z197" i="3" s="1"/>
  <c r="AG197" i="3" s="1"/>
  <c r="H197" i="3"/>
  <c r="Q202" i="3"/>
  <c r="Z202" i="3" s="1"/>
  <c r="AG202" i="3" s="1"/>
  <c r="Q205" i="3"/>
  <c r="Z205" i="3" s="1"/>
  <c r="AG205" i="3" s="1"/>
  <c r="H205" i="3"/>
  <c r="Q210" i="3"/>
  <c r="Z210" i="3" s="1"/>
  <c r="AG210" i="3" s="1"/>
  <c r="Q213" i="3"/>
  <c r="Z213" i="3" s="1"/>
  <c r="AG213" i="3" s="1"/>
  <c r="H213" i="3"/>
  <c r="Q218" i="3"/>
  <c r="Z218" i="3" s="1"/>
  <c r="AG218" i="3" s="1"/>
  <c r="Q221" i="3"/>
  <c r="Z221" i="3" s="1"/>
  <c r="AG221" i="3" s="1"/>
  <c r="H221" i="3"/>
  <c r="Q226" i="3"/>
  <c r="Z226" i="3" s="1"/>
  <c r="AG226" i="3" s="1"/>
  <c r="Q229" i="3"/>
  <c r="Z229" i="3" s="1"/>
  <c r="AG229" i="3" s="1"/>
  <c r="H229" i="3"/>
  <c r="Q234" i="3"/>
  <c r="Z234" i="3" s="1"/>
  <c r="AG234" i="3" s="1"/>
  <c r="Q237" i="3"/>
  <c r="Z237" i="3" s="1"/>
  <c r="AG237" i="3" s="1"/>
  <c r="H237" i="3"/>
  <c r="Z242" i="3"/>
  <c r="AG242" i="3" s="1"/>
  <c r="Q242" i="3"/>
  <c r="Q245" i="3"/>
  <c r="Z245" i="3" s="1"/>
  <c r="AG245" i="3" s="1"/>
  <c r="H245" i="3"/>
  <c r="Q250" i="3"/>
  <c r="Z250" i="3" s="1"/>
  <c r="AG250" i="3" s="1"/>
  <c r="Q253" i="3"/>
  <c r="Z253" i="3" s="1"/>
  <c r="AG253" i="3" s="1"/>
  <c r="H253" i="3"/>
  <c r="Q258" i="3"/>
  <c r="Z258" i="3" s="1"/>
  <c r="AG258" i="3" s="1"/>
  <c r="Q261" i="3"/>
  <c r="Z261" i="3" s="1"/>
  <c r="AG261" i="3" s="1"/>
  <c r="H261" i="3"/>
  <c r="Q266" i="3"/>
  <c r="Z266" i="3" s="1"/>
  <c r="AG266" i="3" s="1"/>
  <c r="Q269" i="3"/>
  <c r="Z269" i="3" s="1"/>
  <c r="AG269" i="3" s="1"/>
  <c r="H269" i="3"/>
  <c r="Q274" i="3"/>
  <c r="Z274" i="3" s="1"/>
  <c r="AG274" i="3" s="1"/>
  <c r="Q277" i="3"/>
  <c r="Z277" i="3" s="1"/>
  <c r="AG277" i="3" s="1"/>
  <c r="H277" i="3"/>
  <c r="Q282" i="3"/>
  <c r="Z282" i="3" s="1"/>
  <c r="AG282" i="3" s="1"/>
  <c r="Q285" i="3"/>
  <c r="Z285" i="3" s="1"/>
  <c r="AG285" i="3" s="1"/>
  <c r="H285" i="3"/>
  <c r="Q290" i="3"/>
  <c r="Z290" i="3" s="1"/>
  <c r="AG290" i="3" s="1"/>
  <c r="Q293" i="3"/>
  <c r="Z293" i="3" s="1"/>
  <c r="AG293" i="3" s="1"/>
  <c r="H293" i="3"/>
  <c r="Q298" i="3"/>
  <c r="Z298" i="3" s="1"/>
  <c r="AG298" i="3" s="1"/>
  <c r="Z301" i="3"/>
  <c r="AG301" i="3" s="1"/>
  <c r="Q301" i="3"/>
  <c r="H301" i="3"/>
  <c r="Q306" i="3"/>
  <c r="Z306" i="3" s="1"/>
  <c r="AG306" i="3" s="1"/>
  <c r="Q309" i="3"/>
  <c r="Z309" i="3" s="1"/>
  <c r="AG309" i="3" s="1"/>
  <c r="H309" i="3"/>
  <c r="Q314" i="3"/>
  <c r="Z314" i="3" s="1"/>
  <c r="AG314" i="3" s="1"/>
  <c r="Q317" i="3"/>
  <c r="Z317" i="3" s="1"/>
  <c r="AG317" i="3" s="1"/>
  <c r="H317" i="3"/>
  <c r="Q322" i="3"/>
  <c r="Z322" i="3" s="1"/>
  <c r="AG322" i="3" s="1"/>
  <c r="Q325" i="3"/>
  <c r="Z325" i="3" s="1"/>
  <c r="AG325" i="3" s="1"/>
  <c r="H325" i="3"/>
  <c r="Q336" i="3"/>
  <c r="Z336" i="3" s="1"/>
  <c r="AG336" i="3" s="1"/>
  <c r="H336" i="3"/>
  <c r="Q342" i="3"/>
  <c r="Z342" i="3" s="1"/>
  <c r="AG342" i="3" s="1"/>
  <c r="Q352" i="3"/>
  <c r="Z352" i="3" s="1"/>
  <c r="AG352" i="3" s="1"/>
  <c r="H352" i="3"/>
  <c r="Q358" i="3"/>
  <c r="Z358" i="3" s="1"/>
  <c r="AG358" i="3" s="1"/>
  <c r="Q376" i="3"/>
  <c r="Z376" i="3" s="1"/>
  <c r="AG376" i="3" s="1"/>
  <c r="H376" i="3"/>
  <c r="Q382" i="3"/>
  <c r="Z382" i="3" s="1"/>
  <c r="AG382" i="3" s="1"/>
  <c r="Q392" i="3"/>
  <c r="Z392" i="3" s="1"/>
  <c r="AG392" i="3" s="1"/>
  <c r="H392" i="3"/>
  <c r="Q398" i="3"/>
  <c r="Z398" i="3" s="1"/>
  <c r="AG398" i="3" s="1"/>
  <c r="Q408" i="3"/>
  <c r="Z408" i="3" s="1"/>
  <c r="AG408" i="3" s="1"/>
  <c r="H408" i="3"/>
  <c r="H8" i="3"/>
  <c r="H16" i="3"/>
  <c r="H24" i="3"/>
  <c r="H32" i="3"/>
  <c r="H40" i="3"/>
  <c r="H48" i="3"/>
  <c r="H56" i="3"/>
  <c r="H64" i="3"/>
  <c r="H72" i="3"/>
  <c r="H80" i="3"/>
  <c r="H88" i="3"/>
  <c r="H96" i="3"/>
  <c r="H104" i="3"/>
  <c r="H112" i="3"/>
  <c r="H120" i="3"/>
  <c r="H128" i="3"/>
  <c r="H136" i="3"/>
  <c r="H144" i="3"/>
  <c r="H152" i="3"/>
  <c r="H160" i="3"/>
  <c r="H168" i="3"/>
  <c r="H176" i="3"/>
  <c r="H184" i="3"/>
  <c r="H192" i="3"/>
  <c r="H200" i="3"/>
  <c r="H208" i="3"/>
  <c r="H216" i="3"/>
  <c r="H224" i="3"/>
  <c r="H232" i="3"/>
  <c r="H240" i="3"/>
  <c r="H248" i="3"/>
  <c r="H256" i="3"/>
  <c r="H264" i="3"/>
  <c r="H272" i="3"/>
  <c r="H280" i="3"/>
  <c r="H288" i="3"/>
  <c r="H296" i="3"/>
  <c r="H304" i="3"/>
  <c r="H312" i="3"/>
  <c r="H320" i="3"/>
  <c r="H328" i="3"/>
  <c r="Q4" i="3"/>
  <c r="Z4" i="3" s="1"/>
  <c r="AG4" i="3" s="1"/>
  <c r="Q7" i="3"/>
  <c r="Z7" i="3" s="1"/>
  <c r="AG7" i="3" s="1"/>
  <c r="H7" i="3"/>
  <c r="Q12" i="3"/>
  <c r="Z12" i="3" s="1"/>
  <c r="AG12" i="3" s="1"/>
  <c r="Q15" i="3"/>
  <c r="Z15" i="3" s="1"/>
  <c r="AG15" i="3" s="1"/>
  <c r="H15" i="3"/>
  <c r="Q20" i="3"/>
  <c r="Z20" i="3" s="1"/>
  <c r="AG20" i="3" s="1"/>
  <c r="Q23" i="3"/>
  <c r="Z23" i="3" s="1"/>
  <c r="AG23" i="3" s="1"/>
  <c r="H23" i="3"/>
  <c r="Q28" i="3"/>
  <c r="Z28" i="3" s="1"/>
  <c r="AG28" i="3" s="1"/>
  <c r="Q31" i="3"/>
  <c r="Z31" i="3" s="1"/>
  <c r="AG31" i="3" s="1"/>
  <c r="H31" i="3"/>
  <c r="Q36" i="3"/>
  <c r="Z36" i="3" s="1"/>
  <c r="AG36" i="3" s="1"/>
  <c r="Q39" i="3"/>
  <c r="Z39" i="3" s="1"/>
  <c r="AG39" i="3" s="1"/>
  <c r="H39" i="3"/>
  <c r="Q44" i="3"/>
  <c r="Z44" i="3" s="1"/>
  <c r="AG44" i="3" s="1"/>
  <c r="Q47" i="3"/>
  <c r="Z47" i="3" s="1"/>
  <c r="AG47" i="3" s="1"/>
  <c r="H47" i="3"/>
  <c r="Q52" i="3"/>
  <c r="Z52" i="3" s="1"/>
  <c r="AG52" i="3" s="1"/>
  <c r="Q55" i="3"/>
  <c r="Z55" i="3" s="1"/>
  <c r="AG55" i="3" s="1"/>
  <c r="H55" i="3"/>
  <c r="Q60" i="3"/>
  <c r="Z60" i="3" s="1"/>
  <c r="AG60" i="3" s="1"/>
  <c r="Q63" i="3"/>
  <c r="Z63" i="3" s="1"/>
  <c r="AG63" i="3" s="1"/>
  <c r="H63" i="3"/>
  <c r="Q68" i="3"/>
  <c r="Z68" i="3" s="1"/>
  <c r="AG68" i="3" s="1"/>
  <c r="Q71" i="3"/>
  <c r="Z71" i="3" s="1"/>
  <c r="AG71" i="3" s="1"/>
  <c r="H71" i="3"/>
  <c r="Q76" i="3"/>
  <c r="Z76" i="3" s="1"/>
  <c r="AG76" i="3" s="1"/>
  <c r="Q79" i="3"/>
  <c r="Z79" i="3" s="1"/>
  <c r="AG79" i="3" s="1"/>
  <c r="H79" i="3"/>
  <c r="Q84" i="3"/>
  <c r="Z84" i="3" s="1"/>
  <c r="AG84" i="3" s="1"/>
  <c r="Q87" i="3"/>
  <c r="Z87" i="3" s="1"/>
  <c r="AG87" i="3" s="1"/>
  <c r="H87" i="3"/>
  <c r="Q92" i="3"/>
  <c r="Z92" i="3" s="1"/>
  <c r="AG92" i="3" s="1"/>
  <c r="Q95" i="3"/>
  <c r="Z95" i="3" s="1"/>
  <c r="AG95" i="3" s="1"/>
  <c r="H95" i="3"/>
  <c r="Q100" i="3"/>
  <c r="Z100" i="3" s="1"/>
  <c r="AG100" i="3" s="1"/>
  <c r="Q103" i="3"/>
  <c r="Z103" i="3" s="1"/>
  <c r="AG103" i="3" s="1"/>
  <c r="H103" i="3"/>
  <c r="Q108" i="3"/>
  <c r="Z108" i="3" s="1"/>
  <c r="AG108" i="3" s="1"/>
  <c r="Q111" i="3"/>
  <c r="Z111" i="3" s="1"/>
  <c r="AG111" i="3" s="1"/>
  <c r="H111" i="3"/>
  <c r="Q116" i="3"/>
  <c r="Z116" i="3" s="1"/>
  <c r="AG116" i="3" s="1"/>
  <c r="Q119" i="3"/>
  <c r="Z119" i="3" s="1"/>
  <c r="AG119" i="3" s="1"/>
  <c r="H119" i="3"/>
  <c r="Q124" i="3"/>
  <c r="Z124" i="3" s="1"/>
  <c r="AG124" i="3" s="1"/>
  <c r="Q127" i="3"/>
  <c r="Z127" i="3" s="1"/>
  <c r="AG127" i="3" s="1"/>
  <c r="H127" i="3"/>
  <c r="Q132" i="3"/>
  <c r="Z132" i="3" s="1"/>
  <c r="AG132" i="3" s="1"/>
  <c r="Q135" i="3"/>
  <c r="Z135" i="3" s="1"/>
  <c r="AG135" i="3" s="1"/>
  <c r="H135" i="3"/>
  <c r="Q140" i="3"/>
  <c r="Z140" i="3" s="1"/>
  <c r="AG140" i="3" s="1"/>
  <c r="Q143" i="3"/>
  <c r="Z143" i="3" s="1"/>
  <c r="AG143" i="3" s="1"/>
  <c r="H143" i="3"/>
  <c r="Q148" i="3"/>
  <c r="Z148" i="3" s="1"/>
  <c r="AG148" i="3" s="1"/>
  <c r="Q151" i="3"/>
  <c r="Z151" i="3" s="1"/>
  <c r="AG151" i="3" s="1"/>
  <c r="H151" i="3"/>
  <c r="Q156" i="3"/>
  <c r="Z156" i="3" s="1"/>
  <c r="AG156" i="3" s="1"/>
  <c r="Q159" i="3"/>
  <c r="Z159" i="3" s="1"/>
  <c r="AG159" i="3" s="1"/>
  <c r="H159" i="3"/>
  <c r="Q164" i="3"/>
  <c r="Z164" i="3" s="1"/>
  <c r="AG164" i="3" s="1"/>
  <c r="Q167" i="3"/>
  <c r="Z167" i="3" s="1"/>
  <c r="AG167" i="3" s="1"/>
  <c r="H167" i="3"/>
  <c r="Q172" i="3"/>
  <c r="Z172" i="3" s="1"/>
  <c r="AG172" i="3" s="1"/>
  <c r="Q175" i="3"/>
  <c r="Z175" i="3" s="1"/>
  <c r="AG175" i="3" s="1"/>
  <c r="H175" i="3"/>
  <c r="Q180" i="3"/>
  <c r="Z180" i="3" s="1"/>
  <c r="AG180" i="3" s="1"/>
  <c r="Q183" i="3"/>
  <c r="Z183" i="3" s="1"/>
  <c r="AG183" i="3" s="1"/>
  <c r="H183" i="3"/>
  <c r="Q188" i="3"/>
  <c r="Z188" i="3" s="1"/>
  <c r="AG188" i="3" s="1"/>
  <c r="Q191" i="3"/>
  <c r="Z191" i="3" s="1"/>
  <c r="AG191" i="3" s="1"/>
  <c r="H191" i="3"/>
  <c r="Q196" i="3"/>
  <c r="Z196" i="3" s="1"/>
  <c r="AG196" i="3" s="1"/>
  <c r="Q199" i="3"/>
  <c r="Z199" i="3" s="1"/>
  <c r="AG199" i="3" s="1"/>
  <c r="H199" i="3"/>
  <c r="Q204" i="3"/>
  <c r="Z204" i="3" s="1"/>
  <c r="AG204" i="3" s="1"/>
  <c r="Q207" i="3"/>
  <c r="Z207" i="3" s="1"/>
  <c r="AG207" i="3" s="1"/>
  <c r="H207" i="3"/>
  <c r="Q212" i="3"/>
  <c r="Z212" i="3" s="1"/>
  <c r="AG212" i="3" s="1"/>
  <c r="Q215" i="3"/>
  <c r="Z215" i="3" s="1"/>
  <c r="AG215" i="3" s="1"/>
  <c r="H215" i="3"/>
  <c r="Q220" i="3"/>
  <c r="Z220" i="3" s="1"/>
  <c r="AG220" i="3" s="1"/>
  <c r="Q223" i="3"/>
  <c r="Z223" i="3" s="1"/>
  <c r="AG223" i="3" s="1"/>
  <c r="H223" i="3"/>
  <c r="Q228" i="3"/>
  <c r="Z228" i="3" s="1"/>
  <c r="AG228" i="3" s="1"/>
  <c r="Q231" i="3"/>
  <c r="Z231" i="3" s="1"/>
  <c r="AG231" i="3" s="1"/>
  <c r="H231" i="3"/>
  <c r="Q236" i="3"/>
  <c r="Z236" i="3" s="1"/>
  <c r="AG236" i="3" s="1"/>
  <c r="Q239" i="3"/>
  <c r="Z239" i="3" s="1"/>
  <c r="AG239" i="3" s="1"/>
  <c r="H239" i="3"/>
  <c r="Q244" i="3"/>
  <c r="Z244" i="3" s="1"/>
  <c r="AG244" i="3" s="1"/>
  <c r="Q247" i="3"/>
  <c r="Z247" i="3" s="1"/>
  <c r="AG247" i="3" s="1"/>
  <c r="H247" i="3"/>
  <c r="Q252" i="3"/>
  <c r="Z252" i="3" s="1"/>
  <c r="AG252" i="3" s="1"/>
  <c r="Q255" i="3"/>
  <c r="Z255" i="3" s="1"/>
  <c r="AG255" i="3" s="1"/>
  <c r="H255" i="3"/>
  <c r="Q260" i="3"/>
  <c r="Z260" i="3" s="1"/>
  <c r="AG260" i="3" s="1"/>
  <c r="Q263" i="3"/>
  <c r="Z263" i="3" s="1"/>
  <c r="AG263" i="3" s="1"/>
  <c r="H263" i="3"/>
  <c r="Q268" i="3"/>
  <c r="Z268" i="3" s="1"/>
  <c r="AG268" i="3" s="1"/>
  <c r="Q271" i="3"/>
  <c r="Z271" i="3" s="1"/>
  <c r="AG271" i="3" s="1"/>
  <c r="H271" i="3"/>
  <c r="Q276" i="3"/>
  <c r="Z276" i="3" s="1"/>
  <c r="AG276" i="3" s="1"/>
  <c r="Z279" i="3"/>
  <c r="AG279" i="3" s="1"/>
  <c r="Q279" i="3"/>
  <c r="H279" i="3"/>
  <c r="Q284" i="3"/>
  <c r="Z284" i="3" s="1"/>
  <c r="AG284" i="3" s="1"/>
  <c r="Q287" i="3"/>
  <c r="Z287" i="3" s="1"/>
  <c r="AG287" i="3" s="1"/>
  <c r="H287" i="3"/>
  <c r="Q292" i="3"/>
  <c r="Z292" i="3" s="1"/>
  <c r="AG292" i="3" s="1"/>
  <c r="Q295" i="3"/>
  <c r="Z295" i="3" s="1"/>
  <c r="AG295" i="3" s="1"/>
  <c r="H295" i="3"/>
  <c r="Q300" i="3"/>
  <c r="Z300" i="3" s="1"/>
  <c r="AG300" i="3" s="1"/>
  <c r="Q303" i="3"/>
  <c r="Z303" i="3" s="1"/>
  <c r="AG303" i="3" s="1"/>
  <c r="H303" i="3"/>
  <c r="Q308" i="3"/>
  <c r="Z308" i="3" s="1"/>
  <c r="AG308" i="3" s="1"/>
  <c r="Q311" i="3"/>
  <c r="Z311" i="3" s="1"/>
  <c r="AG311" i="3" s="1"/>
  <c r="H311" i="3"/>
  <c r="Q316" i="3"/>
  <c r="Z316" i="3" s="1"/>
  <c r="AG316" i="3" s="1"/>
  <c r="Q319" i="3"/>
  <c r="Z319" i="3" s="1"/>
  <c r="AG319" i="3" s="1"/>
  <c r="H319" i="3"/>
  <c r="Q324" i="3"/>
  <c r="Z324" i="3" s="1"/>
  <c r="AG324" i="3" s="1"/>
  <c r="Q327" i="3"/>
  <c r="Z327" i="3" s="1"/>
  <c r="AG327" i="3" s="1"/>
  <c r="H327" i="3"/>
  <c r="Z339" i="3"/>
  <c r="AG339" i="3" s="1"/>
  <c r="Q339" i="3"/>
  <c r="H339" i="3"/>
  <c r="Q345" i="3"/>
  <c r="Z345" i="3" s="1"/>
  <c r="AG345" i="3" s="1"/>
  <c r="H345" i="3"/>
  <c r="Q355" i="3"/>
  <c r="Z355" i="3" s="1"/>
  <c r="AG355" i="3" s="1"/>
  <c r="H355" i="3"/>
  <c r="Q361" i="3"/>
  <c r="Z361" i="3" s="1"/>
  <c r="AG361" i="3" s="1"/>
  <c r="H361" i="3"/>
  <c r="Q366" i="3"/>
  <c r="Z366" i="3" s="1"/>
  <c r="AG366" i="3" s="1"/>
  <c r="Q379" i="3"/>
  <c r="Z379" i="3" s="1"/>
  <c r="AG379" i="3" s="1"/>
  <c r="H379" i="3"/>
  <c r="Q385" i="3"/>
  <c r="Z385" i="3" s="1"/>
  <c r="AG385" i="3" s="1"/>
  <c r="H385" i="3"/>
  <c r="Q395" i="3"/>
  <c r="Z395" i="3" s="1"/>
  <c r="AG395" i="3" s="1"/>
  <c r="H395" i="3"/>
  <c r="Q401" i="3"/>
  <c r="Z401" i="3" s="1"/>
  <c r="AG401" i="3" s="1"/>
  <c r="H401" i="3"/>
  <c r="H10" i="3"/>
  <c r="H18" i="3"/>
  <c r="H26" i="3"/>
  <c r="H34" i="3"/>
  <c r="H42" i="3"/>
  <c r="H50" i="3"/>
  <c r="H58" i="3"/>
  <c r="H66" i="3"/>
  <c r="H74" i="3"/>
  <c r="H82" i="3"/>
  <c r="H90" i="3"/>
  <c r="H98" i="3"/>
  <c r="H106" i="3"/>
  <c r="H114" i="3"/>
  <c r="H122" i="3"/>
  <c r="H130" i="3"/>
  <c r="H138" i="3"/>
  <c r="H146" i="3"/>
  <c r="H154" i="3"/>
  <c r="H162" i="3"/>
  <c r="H170" i="3"/>
  <c r="H178" i="3"/>
  <c r="H186" i="3"/>
  <c r="H194" i="3"/>
  <c r="H202" i="3"/>
  <c r="H210" i="3"/>
  <c r="H218" i="3"/>
  <c r="H226" i="3"/>
  <c r="H234" i="3"/>
  <c r="H242" i="3"/>
  <c r="H250" i="3"/>
  <c r="H258" i="3"/>
  <c r="H266" i="3"/>
  <c r="H274" i="3"/>
  <c r="H282" i="3"/>
  <c r="H290" i="3"/>
  <c r="H298" i="3"/>
  <c r="H306" i="3"/>
  <c r="H314" i="3"/>
  <c r="H322" i="3"/>
  <c r="H342" i="3"/>
  <c r="H358" i="3"/>
  <c r="H382" i="3"/>
  <c r="H398" i="3"/>
  <c r="Q414" i="3"/>
  <c r="Z414" i="3" s="1"/>
  <c r="AG414" i="3" s="1"/>
  <c r="Q417" i="3"/>
  <c r="Z417" i="3" s="1"/>
  <c r="AG417" i="3" s="1"/>
  <c r="H417" i="3"/>
  <c r="Q422" i="3"/>
  <c r="Z422" i="3" s="1"/>
  <c r="AG422" i="3" s="1"/>
  <c r="Q425" i="3"/>
  <c r="Z425" i="3" s="1"/>
  <c r="AG425" i="3" s="1"/>
  <c r="H425" i="3"/>
  <c r="Q430" i="3"/>
  <c r="Z430" i="3" s="1"/>
  <c r="AG430" i="3" s="1"/>
  <c r="Z433" i="3"/>
  <c r="AG433" i="3" s="1"/>
  <c r="Q433" i="3"/>
  <c r="H433" i="3"/>
  <c r="Q438" i="3"/>
  <c r="Z438" i="3" s="1"/>
  <c r="AG438" i="3" s="1"/>
  <c r="Q441" i="3"/>
  <c r="Z441" i="3" s="1"/>
  <c r="AG441" i="3" s="1"/>
  <c r="H441" i="3"/>
  <c r="Z446" i="3"/>
  <c r="AG446" i="3" s="1"/>
  <c r="Q446" i="3"/>
  <c r="Q449" i="3"/>
  <c r="Z449" i="3" s="1"/>
  <c r="AG449" i="3" s="1"/>
  <c r="H449" i="3"/>
  <c r="Q454" i="3"/>
  <c r="Z454" i="3" s="1"/>
  <c r="AG454" i="3" s="1"/>
  <c r="Q457" i="3"/>
  <c r="Z457" i="3" s="1"/>
  <c r="AG457" i="3" s="1"/>
  <c r="H457" i="3"/>
  <c r="Q462" i="3"/>
  <c r="Z462" i="3" s="1"/>
  <c r="AG462" i="3" s="1"/>
  <c r="Q465" i="3"/>
  <c r="Z465" i="3" s="1"/>
  <c r="AG465" i="3" s="1"/>
  <c r="H465" i="3"/>
  <c r="Q470" i="3"/>
  <c r="Z470" i="3" s="1"/>
  <c r="AG470" i="3" s="1"/>
  <c r="Q473" i="3"/>
  <c r="Z473" i="3" s="1"/>
  <c r="AG473" i="3" s="1"/>
  <c r="H473" i="3"/>
  <c r="Q478" i="3"/>
  <c r="Z478" i="3" s="1"/>
  <c r="AG478" i="3" s="1"/>
  <c r="Q481" i="3"/>
  <c r="Z481" i="3" s="1"/>
  <c r="AG481" i="3" s="1"/>
  <c r="H481" i="3"/>
  <c r="Q486" i="3"/>
  <c r="Z486" i="3" s="1"/>
  <c r="AG486" i="3" s="1"/>
  <c r="Q489" i="3"/>
  <c r="Z489" i="3" s="1"/>
  <c r="AG489" i="3" s="1"/>
  <c r="H489" i="3"/>
  <c r="Q494" i="3"/>
  <c r="Z494" i="3" s="1"/>
  <c r="AG494" i="3" s="1"/>
  <c r="Q497" i="3"/>
  <c r="Z497" i="3" s="1"/>
  <c r="AG497" i="3" s="1"/>
  <c r="H497" i="3"/>
  <c r="Q502" i="3"/>
  <c r="Z502" i="3" s="1"/>
  <c r="AG502" i="3" s="1"/>
  <c r="Q505" i="3"/>
  <c r="Z505" i="3" s="1"/>
  <c r="AG505" i="3" s="1"/>
  <c r="H505" i="3"/>
  <c r="Q510" i="3"/>
  <c r="Z510" i="3" s="1"/>
  <c r="AG510" i="3" s="1"/>
  <c r="Q513" i="3"/>
  <c r="Z513" i="3" s="1"/>
  <c r="AG513" i="3" s="1"/>
  <c r="H513" i="3"/>
  <c r="Z518" i="3"/>
  <c r="AG518" i="3" s="1"/>
  <c r="Q518" i="3"/>
  <c r="Q521" i="3"/>
  <c r="Z521" i="3" s="1"/>
  <c r="AG521" i="3" s="1"/>
  <c r="H521" i="3"/>
  <c r="Q526" i="3"/>
  <c r="Z526" i="3" s="1"/>
  <c r="AG526" i="3" s="1"/>
  <c r="Q529" i="3"/>
  <c r="Z529" i="3" s="1"/>
  <c r="AG529" i="3" s="1"/>
  <c r="H529" i="3"/>
  <c r="Q534" i="3"/>
  <c r="Z534" i="3" s="1"/>
  <c r="AG534" i="3" s="1"/>
  <c r="Q537" i="3"/>
  <c r="Z537" i="3" s="1"/>
  <c r="AG537" i="3" s="1"/>
  <c r="H537" i="3"/>
  <c r="Q542" i="3"/>
  <c r="Z542" i="3" s="1"/>
  <c r="AG542" i="3" s="1"/>
  <c r="Q545" i="3"/>
  <c r="Z545" i="3" s="1"/>
  <c r="AG545" i="3" s="1"/>
  <c r="H545" i="3"/>
  <c r="Q550" i="3"/>
  <c r="Z550" i="3" s="1"/>
  <c r="AG550" i="3" s="1"/>
  <c r="Q553" i="3"/>
  <c r="Z553" i="3" s="1"/>
  <c r="AG553" i="3" s="1"/>
  <c r="H553" i="3"/>
  <c r="Q558" i="3"/>
  <c r="Z558" i="3" s="1"/>
  <c r="AG558" i="3" s="1"/>
  <c r="Q561" i="3"/>
  <c r="Z561" i="3" s="1"/>
  <c r="AG561" i="3" s="1"/>
  <c r="H561" i="3"/>
  <c r="Z566" i="3"/>
  <c r="AG566" i="3" s="1"/>
  <c r="Q566" i="3"/>
  <c r="Q569" i="3"/>
  <c r="Z569" i="3" s="1"/>
  <c r="AG569" i="3" s="1"/>
  <c r="H569" i="3"/>
  <c r="Q574" i="3"/>
  <c r="Z574" i="3" s="1"/>
  <c r="AG574" i="3" s="1"/>
  <c r="Q577" i="3"/>
  <c r="Z577" i="3" s="1"/>
  <c r="AG577" i="3" s="1"/>
  <c r="H577" i="3"/>
  <c r="Q582" i="3"/>
  <c r="Z582" i="3" s="1"/>
  <c r="AG582" i="3" s="1"/>
  <c r="Q585" i="3"/>
  <c r="Z585" i="3" s="1"/>
  <c r="AG585" i="3" s="1"/>
  <c r="H585" i="3"/>
  <c r="Q590" i="3"/>
  <c r="Z590" i="3" s="1"/>
  <c r="AG590" i="3" s="1"/>
  <c r="Q593" i="3"/>
  <c r="Z593" i="3" s="1"/>
  <c r="AG593" i="3" s="1"/>
  <c r="H593" i="3"/>
  <c r="Q598" i="3"/>
  <c r="Z598" i="3" s="1"/>
  <c r="AG598" i="3" s="1"/>
  <c r="Q601" i="3"/>
  <c r="Z601" i="3" s="1"/>
  <c r="AG601" i="3" s="1"/>
  <c r="H601" i="3"/>
  <c r="Q606" i="3"/>
  <c r="Z606" i="3" s="1"/>
  <c r="AG606" i="3" s="1"/>
  <c r="Q609" i="3"/>
  <c r="Z609" i="3" s="1"/>
  <c r="AG609" i="3" s="1"/>
  <c r="H609" i="3"/>
  <c r="Q614" i="3"/>
  <c r="Z614" i="3" s="1"/>
  <c r="AG614" i="3" s="1"/>
  <c r="Q617" i="3"/>
  <c r="Z617" i="3" s="1"/>
  <c r="AG617" i="3" s="1"/>
  <c r="H617" i="3"/>
  <c r="Q622" i="3"/>
  <c r="Z622" i="3" s="1"/>
  <c r="AG622" i="3" s="1"/>
  <c r="Z625" i="3"/>
  <c r="AG625" i="3" s="1"/>
  <c r="Q625" i="3"/>
  <c r="H625" i="3"/>
  <c r="Q630" i="3"/>
  <c r="Z630" i="3" s="1"/>
  <c r="AG630" i="3" s="1"/>
  <c r="Q633" i="3"/>
  <c r="Z633" i="3" s="1"/>
  <c r="AG633" i="3" s="1"/>
  <c r="H633" i="3"/>
  <c r="Q638" i="3"/>
  <c r="Z638" i="3" s="1"/>
  <c r="AG638" i="3" s="1"/>
  <c r="Q641" i="3"/>
  <c r="Z641" i="3" s="1"/>
  <c r="AG641" i="3" s="1"/>
  <c r="H641" i="3"/>
  <c r="Q646" i="3"/>
  <c r="Z646" i="3" s="1"/>
  <c r="AG646" i="3" s="1"/>
  <c r="Z649" i="3"/>
  <c r="AG649" i="3" s="1"/>
  <c r="Q649" i="3"/>
  <c r="H649" i="3"/>
  <c r="Q654" i="3"/>
  <c r="Z654" i="3" s="1"/>
  <c r="AG654" i="3" s="1"/>
  <c r="Q657" i="3"/>
  <c r="Z657" i="3" s="1"/>
  <c r="AG657" i="3" s="1"/>
  <c r="H657" i="3"/>
  <c r="Z662" i="3"/>
  <c r="AG662" i="3" s="1"/>
  <c r="Q662" i="3"/>
  <c r="Q665" i="3"/>
  <c r="Z665" i="3" s="1"/>
  <c r="AG665" i="3" s="1"/>
  <c r="H665" i="3"/>
  <c r="Q670" i="3"/>
  <c r="Z670" i="3" s="1"/>
  <c r="AG670" i="3" s="1"/>
  <c r="Q673" i="3"/>
  <c r="Z673" i="3" s="1"/>
  <c r="AG673" i="3" s="1"/>
  <c r="H673" i="3"/>
  <c r="Q678" i="3"/>
  <c r="Z678" i="3" s="1"/>
  <c r="AG678" i="3" s="1"/>
  <c r="Q681" i="3"/>
  <c r="Z681" i="3" s="1"/>
  <c r="AG681" i="3" s="1"/>
  <c r="H681" i="3"/>
  <c r="Z686" i="3"/>
  <c r="AG686" i="3" s="1"/>
  <c r="Q686" i="3"/>
  <c r="Q689" i="3"/>
  <c r="Z689" i="3" s="1"/>
  <c r="AG689" i="3" s="1"/>
  <c r="H689" i="3"/>
  <c r="Q694" i="3"/>
  <c r="Z694" i="3" s="1"/>
  <c r="AG694" i="3" s="1"/>
  <c r="Q697" i="3"/>
  <c r="Z697" i="3" s="1"/>
  <c r="AG697" i="3" s="1"/>
  <c r="H697" i="3"/>
  <c r="Q411" i="3"/>
  <c r="Z411" i="3" s="1"/>
  <c r="AG411" i="3" s="1"/>
  <c r="H411" i="3"/>
  <c r="Q416" i="3"/>
  <c r="Z416" i="3" s="1"/>
  <c r="AG416" i="3" s="1"/>
  <c r="Q419" i="3"/>
  <c r="Z419" i="3" s="1"/>
  <c r="AG419" i="3" s="1"/>
  <c r="H419" i="3"/>
  <c r="Q424" i="3"/>
  <c r="Z424" i="3" s="1"/>
  <c r="AG424" i="3" s="1"/>
  <c r="Q427" i="3"/>
  <c r="Z427" i="3" s="1"/>
  <c r="AG427" i="3" s="1"/>
  <c r="H427" i="3"/>
  <c r="Q432" i="3"/>
  <c r="Z432" i="3" s="1"/>
  <c r="AG432" i="3" s="1"/>
  <c r="Q435" i="3"/>
  <c r="Z435" i="3" s="1"/>
  <c r="AG435" i="3" s="1"/>
  <c r="H435" i="3"/>
  <c r="Q440" i="3"/>
  <c r="Z440" i="3" s="1"/>
  <c r="AG440" i="3" s="1"/>
  <c r="Q443" i="3"/>
  <c r="Z443" i="3" s="1"/>
  <c r="AG443" i="3" s="1"/>
  <c r="H443" i="3"/>
  <c r="Q448" i="3"/>
  <c r="Z448" i="3" s="1"/>
  <c r="AG448" i="3" s="1"/>
  <c r="Q451" i="3"/>
  <c r="Z451" i="3" s="1"/>
  <c r="AG451" i="3" s="1"/>
  <c r="H451" i="3"/>
  <c r="Q456" i="3"/>
  <c r="Z456" i="3" s="1"/>
  <c r="AG456" i="3" s="1"/>
  <c r="Z459" i="3"/>
  <c r="AG459" i="3" s="1"/>
  <c r="Q459" i="3"/>
  <c r="H459" i="3"/>
  <c r="Q464" i="3"/>
  <c r="Z464" i="3" s="1"/>
  <c r="AG464" i="3" s="1"/>
  <c r="Q467" i="3"/>
  <c r="Z467" i="3" s="1"/>
  <c r="AG467" i="3" s="1"/>
  <c r="H467" i="3"/>
  <c r="Q472" i="3"/>
  <c r="Z472" i="3" s="1"/>
  <c r="AG472" i="3" s="1"/>
  <c r="Q475" i="3"/>
  <c r="Z475" i="3" s="1"/>
  <c r="AG475" i="3" s="1"/>
  <c r="H475" i="3"/>
  <c r="Q480" i="3"/>
  <c r="Z480" i="3" s="1"/>
  <c r="AG480" i="3" s="1"/>
  <c r="Q483" i="3"/>
  <c r="Z483" i="3" s="1"/>
  <c r="AG483" i="3" s="1"/>
  <c r="H483" i="3"/>
  <c r="Q488" i="3"/>
  <c r="Z488" i="3" s="1"/>
  <c r="AG488" i="3" s="1"/>
  <c r="Q491" i="3"/>
  <c r="Z491" i="3" s="1"/>
  <c r="AG491" i="3" s="1"/>
  <c r="H491" i="3"/>
  <c r="Q496" i="3"/>
  <c r="Z496" i="3" s="1"/>
  <c r="AG496" i="3" s="1"/>
  <c r="Q499" i="3"/>
  <c r="Z499" i="3" s="1"/>
  <c r="AG499" i="3" s="1"/>
  <c r="H499" i="3"/>
  <c r="Q504" i="3"/>
  <c r="Z504" i="3" s="1"/>
  <c r="AG504" i="3" s="1"/>
  <c r="Q507" i="3"/>
  <c r="Z507" i="3" s="1"/>
  <c r="AG507" i="3" s="1"/>
  <c r="H507" i="3"/>
  <c r="Q512" i="3"/>
  <c r="Z512" i="3" s="1"/>
  <c r="AG512" i="3" s="1"/>
  <c r="Q515" i="3"/>
  <c r="Z515" i="3" s="1"/>
  <c r="AG515" i="3" s="1"/>
  <c r="H515" i="3"/>
  <c r="Q520" i="3"/>
  <c r="Z520" i="3" s="1"/>
  <c r="AG520" i="3" s="1"/>
  <c r="Q523" i="3"/>
  <c r="Z523" i="3" s="1"/>
  <c r="AG523" i="3" s="1"/>
  <c r="H523" i="3"/>
  <c r="Z528" i="3"/>
  <c r="AG528" i="3" s="1"/>
  <c r="Q528" i="3"/>
  <c r="Z531" i="3"/>
  <c r="AG531" i="3" s="1"/>
  <c r="Q531" i="3"/>
  <c r="H531" i="3"/>
  <c r="Q536" i="3"/>
  <c r="Z536" i="3" s="1"/>
  <c r="AG536" i="3" s="1"/>
  <c r="Q539" i="3"/>
  <c r="Z539" i="3" s="1"/>
  <c r="AG539" i="3" s="1"/>
  <c r="H539" i="3"/>
  <c r="Q544" i="3"/>
  <c r="Z544" i="3" s="1"/>
  <c r="AG544" i="3" s="1"/>
  <c r="Q547" i="3"/>
  <c r="Z547" i="3" s="1"/>
  <c r="AG547" i="3" s="1"/>
  <c r="H547" i="3"/>
  <c r="Q552" i="3"/>
  <c r="Z552" i="3" s="1"/>
  <c r="AG552" i="3" s="1"/>
  <c r="Q555" i="3"/>
  <c r="Z555" i="3" s="1"/>
  <c r="AG555" i="3" s="1"/>
  <c r="H555" i="3"/>
  <c r="Q560" i="3"/>
  <c r="Z560" i="3" s="1"/>
  <c r="AG560" i="3" s="1"/>
  <c r="Q563" i="3"/>
  <c r="Z563" i="3" s="1"/>
  <c r="AG563" i="3" s="1"/>
  <c r="H563" i="3"/>
  <c r="Q568" i="3"/>
  <c r="Z568" i="3" s="1"/>
  <c r="AG568" i="3" s="1"/>
  <c r="Q571" i="3"/>
  <c r="Z571" i="3" s="1"/>
  <c r="AG571" i="3" s="1"/>
  <c r="H571" i="3"/>
  <c r="Q576" i="3"/>
  <c r="Z576" i="3" s="1"/>
  <c r="AG576" i="3" s="1"/>
  <c r="Q579" i="3"/>
  <c r="Z579" i="3" s="1"/>
  <c r="AG579" i="3" s="1"/>
  <c r="H579" i="3"/>
  <c r="Q584" i="3"/>
  <c r="Z584" i="3" s="1"/>
  <c r="AG584" i="3" s="1"/>
  <c r="Q587" i="3"/>
  <c r="Z587" i="3" s="1"/>
  <c r="AG587" i="3" s="1"/>
  <c r="H587" i="3"/>
  <c r="Q592" i="3"/>
  <c r="Z592" i="3" s="1"/>
  <c r="AG592" i="3" s="1"/>
  <c r="Q595" i="3"/>
  <c r="Z595" i="3" s="1"/>
  <c r="AG595" i="3" s="1"/>
  <c r="H595" i="3"/>
  <c r="Q600" i="3"/>
  <c r="Z600" i="3" s="1"/>
  <c r="AG600" i="3" s="1"/>
  <c r="Q603" i="3"/>
  <c r="Z603" i="3" s="1"/>
  <c r="AG603" i="3" s="1"/>
  <c r="H603" i="3"/>
  <c r="Q608" i="3"/>
  <c r="Z608" i="3" s="1"/>
  <c r="AG608" i="3" s="1"/>
  <c r="Q611" i="3"/>
  <c r="Z611" i="3" s="1"/>
  <c r="AG611" i="3" s="1"/>
  <c r="H611" i="3"/>
  <c r="Q616" i="3"/>
  <c r="Z616" i="3" s="1"/>
  <c r="AG616" i="3" s="1"/>
  <c r="Q619" i="3"/>
  <c r="Z619" i="3" s="1"/>
  <c r="AG619" i="3" s="1"/>
  <c r="H619" i="3"/>
  <c r="Q624" i="3"/>
  <c r="Z624" i="3" s="1"/>
  <c r="AG624" i="3" s="1"/>
  <c r="Q627" i="3"/>
  <c r="Z627" i="3" s="1"/>
  <c r="AG627" i="3" s="1"/>
  <c r="H627" i="3"/>
  <c r="Q632" i="3"/>
  <c r="Z632" i="3" s="1"/>
  <c r="AG632" i="3" s="1"/>
  <c r="Q635" i="3"/>
  <c r="Z635" i="3" s="1"/>
  <c r="AG635" i="3" s="1"/>
  <c r="H635" i="3"/>
  <c r="Z640" i="3"/>
  <c r="AG640" i="3" s="1"/>
  <c r="Q640" i="3"/>
  <c r="Q643" i="3"/>
  <c r="Z643" i="3" s="1"/>
  <c r="AG643" i="3" s="1"/>
  <c r="H643" i="3"/>
  <c r="Q648" i="3"/>
  <c r="Z648" i="3" s="1"/>
  <c r="AG648" i="3" s="1"/>
  <c r="Q651" i="3"/>
  <c r="Z651" i="3" s="1"/>
  <c r="AG651" i="3" s="1"/>
  <c r="H651" i="3"/>
  <c r="Q656" i="3"/>
  <c r="Z656" i="3" s="1"/>
  <c r="AG656" i="3" s="1"/>
  <c r="Q659" i="3"/>
  <c r="Z659" i="3" s="1"/>
  <c r="AG659" i="3" s="1"/>
  <c r="H659" i="3"/>
  <c r="Q664" i="3"/>
  <c r="Z664" i="3" s="1"/>
  <c r="AG664" i="3" s="1"/>
  <c r="Q667" i="3"/>
  <c r="Z667" i="3" s="1"/>
  <c r="AG667" i="3" s="1"/>
  <c r="H667" i="3"/>
  <c r="Q672" i="3"/>
  <c r="Z672" i="3" s="1"/>
  <c r="AG672" i="3" s="1"/>
  <c r="Q675" i="3"/>
  <c r="Z675" i="3" s="1"/>
  <c r="AG675" i="3" s="1"/>
  <c r="H675" i="3"/>
  <c r="Q680" i="3"/>
  <c r="Z680" i="3" s="1"/>
  <c r="AG680" i="3" s="1"/>
  <c r="Q683" i="3"/>
  <c r="Z683" i="3" s="1"/>
  <c r="AG683" i="3" s="1"/>
  <c r="H683" i="3"/>
  <c r="Q688" i="3"/>
  <c r="Z688" i="3" s="1"/>
  <c r="AG688" i="3" s="1"/>
  <c r="Q691" i="3"/>
  <c r="Z691" i="3" s="1"/>
  <c r="AG691" i="3" s="1"/>
  <c r="H691" i="3"/>
  <c r="Q696" i="3"/>
  <c r="Z696" i="3" s="1"/>
  <c r="AG696" i="3" s="1"/>
  <c r="Q699" i="3"/>
  <c r="Z699" i="3" s="1"/>
  <c r="AG699" i="3" s="1"/>
  <c r="H699" i="3"/>
  <c r="H414" i="3"/>
  <c r="H422" i="3"/>
  <c r="H430" i="3"/>
  <c r="H438" i="3"/>
  <c r="H446" i="3"/>
  <c r="H454" i="3"/>
  <c r="H462" i="3"/>
  <c r="H470" i="3"/>
  <c r="H478" i="3"/>
  <c r="H486" i="3"/>
  <c r="H494" i="3"/>
  <c r="H502" i="3"/>
  <c r="H510" i="3"/>
  <c r="H518" i="3"/>
  <c r="H526" i="3"/>
  <c r="H534" i="3"/>
  <c r="H542" i="3"/>
  <c r="H550" i="3"/>
  <c r="H558" i="3"/>
  <c r="H566" i="3"/>
  <c r="H574" i="3"/>
  <c r="H582" i="3"/>
  <c r="H590" i="3"/>
  <c r="H598" i="3"/>
  <c r="H606" i="3"/>
  <c r="H614" i="3"/>
  <c r="H622" i="3"/>
  <c r="H630" i="3"/>
  <c r="H638" i="3"/>
  <c r="H646" i="3"/>
  <c r="H654" i="3"/>
  <c r="H662" i="3"/>
  <c r="H670" i="3"/>
  <c r="H678" i="3"/>
  <c r="H686" i="3"/>
  <c r="H694" i="3"/>
  <c r="Q330" i="3"/>
  <c r="Z330" i="3" s="1"/>
  <c r="AG330" i="3" s="1"/>
  <c r="Q333" i="3"/>
  <c r="Z333" i="3" s="1"/>
  <c r="AG333" i="3" s="1"/>
  <c r="H333" i="3"/>
  <c r="Q338" i="3"/>
  <c r="Z338" i="3" s="1"/>
  <c r="AG338" i="3" s="1"/>
  <c r="Q341" i="3"/>
  <c r="Z341" i="3" s="1"/>
  <c r="AG341" i="3" s="1"/>
  <c r="H341" i="3"/>
  <c r="Q346" i="3"/>
  <c r="Z346" i="3" s="1"/>
  <c r="AG346" i="3" s="1"/>
  <c r="Q349" i="3"/>
  <c r="Z349" i="3" s="1"/>
  <c r="AG349" i="3" s="1"/>
  <c r="H349" i="3"/>
  <c r="Q354" i="3"/>
  <c r="Z354" i="3" s="1"/>
  <c r="AG354" i="3" s="1"/>
  <c r="Q357" i="3"/>
  <c r="Z357" i="3" s="1"/>
  <c r="AG357" i="3" s="1"/>
  <c r="H357" i="3"/>
  <c r="Z362" i="3"/>
  <c r="AG362" i="3" s="1"/>
  <c r="Q362" i="3"/>
  <c r="Q365" i="3"/>
  <c r="Z365" i="3" s="1"/>
  <c r="AG365" i="3" s="1"/>
  <c r="H365" i="3"/>
  <c r="Q370" i="3"/>
  <c r="Z370" i="3" s="1"/>
  <c r="AG370" i="3" s="1"/>
  <c r="Q373" i="3"/>
  <c r="Z373" i="3" s="1"/>
  <c r="AG373" i="3" s="1"/>
  <c r="H373" i="3"/>
  <c r="Q378" i="3"/>
  <c r="Z378" i="3" s="1"/>
  <c r="AG378" i="3" s="1"/>
  <c r="Q381" i="3"/>
  <c r="Z381" i="3" s="1"/>
  <c r="AG381" i="3" s="1"/>
  <c r="H381" i="3"/>
  <c r="Q386" i="3"/>
  <c r="Z386" i="3" s="1"/>
  <c r="AG386" i="3" s="1"/>
  <c r="Q389" i="3"/>
  <c r="Z389" i="3" s="1"/>
  <c r="AG389" i="3" s="1"/>
  <c r="H389" i="3"/>
  <c r="Q394" i="3"/>
  <c r="Z394" i="3" s="1"/>
  <c r="AG394" i="3" s="1"/>
  <c r="Q397" i="3"/>
  <c r="Z397" i="3" s="1"/>
  <c r="AG397" i="3" s="1"/>
  <c r="H397" i="3"/>
  <c r="Q402" i="3"/>
  <c r="Z402" i="3" s="1"/>
  <c r="AG402" i="3" s="1"/>
  <c r="Q405" i="3"/>
  <c r="Z405" i="3" s="1"/>
  <c r="AG405" i="3" s="1"/>
  <c r="H405" i="3"/>
  <c r="Q410" i="3"/>
  <c r="Z410" i="3" s="1"/>
  <c r="AG410" i="3" s="1"/>
  <c r="Q413" i="3"/>
  <c r="Z413" i="3" s="1"/>
  <c r="AG413" i="3" s="1"/>
  <c r="H413" i="3"/>
  <c r="Q418" i="3"/>
  <c r="Z418" i="3" s="1"/>
  <c r="AG418" i="3" s="1"/>
  <c r="Q421" i="3"/>
  <c r="Z421" i="3" s="1"/>
  <c r="AG421" i="3" s="1"/>
  <c r="H421" i="3"/>
  <c r="Q426" i="3"/>
  <c r="Z426" i="3" s="1"/>
  <c r="AG426" i="3" s="1"/>
  <c r="Q429" i="3"/>
  <c r="Z429" i="3" s="1"/>
  <c r="AG429" i="3" s="1"/>
  <c r="H429" i="3"/>
  <c r="Q434" i="3"/>
  <c r="Z434" i="3" s="1"/>
  <c r="AG434" i="3" s="1"/>
  <c r="Q437" i="3"/>
  <c r="Z437" i="3" s="1"/>
  <c r="AG437" i="3" s="1"/>
  <c r="H437" i="3"/>
  <c r="Q442" i="3"/>
  <c r="Z442" i="3" s="1"/>
  <c r="AG442" i="3" s="1"/>
  <c r="Q445" i="3"/>
  <c r="Z445" i="3" s="1"/>
  <c r="AG445" i="3" s="1"/>
  <c r="H445" i="3"/>
  <c r="Q450" i="3"/>
  <c r="Z450" i="3" s="1"/>
  <c r="AG450" i="3" s="1"/>
  <c r="Q453" i="3"/>
  <c r="Z453" i="3" s="1"/>
  <c r="AG453" i="3" s="1"/>
  <c r="H453" i="3"/>
  <c r="Q458" i="3"/>
  <c r="Z458" i="3" s="1"/>
  <c r="AG458" i="3" s="1"/>
  <c r="Q461" i="3"/>
  <c r="Z461" i="3" s="1"/>
  <c r="AG461" i="3" s="1"/>
  <c r="H461" i="3"/>
  <c r="Q466" i="3"/>
  <c r="Z466" i="3" s="1"/>
  <c r="AG466" i="3" s="1"/>
  <c r="Q469" i="3"/>
  <c r="Z469" i="3" s="1"/>
  <c r="AG469" i="3" s="1"/>
  <c r="H469" i="3"/>
  <c r="Q474" i="3"/>
  <c r="Z474" i="3" s="1"/>
  <c r="AG474" i="3" s="1"/>
  <c r="Q477" i="3"/>
  <c r="Z477" i="3" s="1"/>
  <c r="AG477" i="3" s="1"/>
  <c r="H477" i="3"/>
  <c r="Q482" i="3"/>
  <c r="Z482" i="3" s="1"/>
  <c r="AG482" i="3" s="1"/>
  <c r="Q485" i="3"/>
  <c r="Z485" i="3" s="1"/>
  <c r="AG485" i="3" s="1"/>
  <c r="H485" i="3"/>
  <c r="Q490" i="3"/>
  <c r="Z490" i="3" s="1"/>
  <c r="AG490" i="3" s="1"/>
  <c r="Q493" i="3"/>
  <c r="Z493" i="3" s="1"/>
  <c r="AG493" i="3" s="1"/>
  <c r="H493" i="3"/>
  <c r="Q498" i="3"/>
  <c r="Z498" i="3" s="1"/>
  <c r="AG498" i="3" s="1"/>
  <c r="Q501" i="3"/>
  <c r="Z501" i="3" s="1"/>
  <c r="AG501" i="3" s="1"/>
  <c r="H501" i="3"/>
  <c r="Q506" i="3"/>
  <c r="Z506" i="3" s="1"/>
  <c r="AG506" i="3" s="1"/>
  <c r="Q509" i="3"/>
  <c r="Z509" i="3" s="1"/>
  <c r="AG509" i="3" s="1"/>
  <c r="H509" i="3"/>
  <c r="Q514" i="3"/>
  <c r="Z514" i="3" s="1"/>
  <c r="AG514" i="3" s="1"/>
  <c r="Q517" i="3"/>
  <c r="Z517" i="3" s="1"/>
  <c r="AG517" i="3" s="1"/>
  <c r="H517" i="3"/>
  <c r="Q522" i="3"/>
  <c r="Z522" i="3" s="1"/>
  <c r="AG522" i="3" s="1"/>
  <c r="Q525" i="3"/>
  <c r="Z525" i="3" s="1"/>
  <c r="AG525" i="3" s="1"/>
  <c r="H525" i="3"/>
  <c r="Q530" i="3"/>
  <c r="Z530" i="3" s="1"/>
  <c r="AG530" i="3" s="1"/>
  <c r="Q533" i="3"/>
  <c r="Z533" i="3" s="1"/>
  <c r="AG533" i="3" s="1"/>
  <c r="H533" i="3"/>
  <c r="Q538" i="3"/>
  <c r="Z538" i="3" s="1"/>
  <c r="AG538" i="3" s="1"/>
  <c r="Q541" i="3"/>
  <c r="Z541" i="3" s="1"/>
  <c r="AG541" i="3" s="1"/>
  <c r="H541" i="3"/>
  <c r="Q546" i="3"/>
  <c r="Z546" i="3" s="1"/>
  <c r="AG546" i="3" s="1"/>
  <c r="Q549" i="3"/>
  <c r="Z549" i="3" s="1"/>
  <c r="AG549" i="3" s="1"/>
  <c r="H549" i="3"/>
  <c r="Q554" i="3"/>
  <c r="Z554" i="3" s="1"/>
  <c r="AG554" i="3" s="1"/>
  <c r="Q557" i="3"/>
  <c r="Z557" i="3" s="1"/>
  <c r="AG557" i="3" s="1"/>
  <c r="H557" i="3"/>
  <c r="Q562" i="3"/>
  <c r="Z562" i="3" s="1"/>
  <c r="AG562" i="3" s="1"/>
  <c r="Q565" i="3"/>
  <c r="Z565" i="3" s="1"/>
  <c r="AG565" i="3" s="1"/>
  <c r="H565" i="3"/>
  <c r="Q570" i="3"/>
  <c r="Z570" i="3" s="1"/>
  <c r="AG570" i="3" s="1"/>
  <c r="Q573" i="3"/>
  <c r="Z573" i="3" s="1"/>
  <c r="AG573" i="3" s="1"/>
  <c r="H573" i="3"/>
  <c r="Q578" i="3"/>
  <c r="Z578" i="3" s="1"/>
  <c r="AG578" i="3" s="1"/>
  <c r="Q581" i="3"/>
  <c r="Z581" i="3" s="1"/>
  <c r="AG581" i="3" s="1"/>
  <c r="H581" i="3"/>
  <c r="Q586" i="3"/>
  <c r="Z586" i="3" s="1"/>
  <c r="AG586" i="3" s="1"/>
  <c r="Q589" i="3"/>
  <c r="Z589" i="3" s="1"/>
  <c r="AG589" i="3" s="1"/>
  <c r="H589" i="3"/>
  <c r="Q594" i="3"/>
  <c r="Z594" i="3" s="1"/>
  <c r="AG594" i="3" s="1"/>
  <c r="Q597" i="3"/>
  <c r="Z597" i="3" s="1"/>
  <c r="AG597" i="3" s="1"/>
  <c r="H597" i="3"/>
  <c r="Q602" i="3"/>
  <c r="Z602" i="3" s="1"/>
  <c r="AG602" i="3" s="1"/>
  <c r="Q605" i="3"/>
  <c r="Z605" i="3" s="1"/>
  <c r="AG605" i="3" s="1"/>
  <c r="H605" i="3"/>
  <c r="Q610" i="3"/>
  <c r="Z610" i="3" s="1"/>
  <c r="AG610" i="3" s="1"/>
  <c r="Q613" i="3"/>
  <c r="Z613" i="3" s="1"/>
  <c r="AG613" i="3" s="1"/>
  <c r="H613" i="3"/>
  <c r="Q618" i="3"/>
  <c r="Z618" i="3" s="1"/>
  <c r="AG618" i="3" s="1"/>
  <c r="Q621" i="3"/>
  <c r="Z621" i="3" s="1"/>
  <c r="AG621" i="3" s="1"/>
  <c r="H621" i="3"/>
  <c r="Q626" i="3"/>
  <c r="Z626" i="3" s="1"/>
  <c r="AG626" i="3" s="1"/>
  <c r="Q629" i="3"/>
  <c r="Z629" i="3" s="1"/>
  <c r="AG629" i="3" s="1"/>
  <c r="H629" i="3"/>
  <c r="Q634" i="3"/>
  <c r="Z634" i="3" s="1"/>
  <c r="AG634" i="3" s="1"/>
  <c r="Q637" i="3"/>
  <c r="Z637" i="3" s="1"/>
  <c r="AG637" i="3" s="1"/>
  <c r="H637" i="3"/>
  <c r="Q642" i="3"/>
  <c r="Z642" i="3" s="1"/>
  <c r="AG642" i="3" s="1"/>
  <c r="Q645" i="3"/>
  <c r="Z645" i="3" s="1"/>
  <c r="AG645" i="3" s="1"/>
  <c r="H645" i="3"/>
  <c r="Q650" i="3"/>
  <c r="Z650" i="3" s="1"/>
  <c r="AG650" i="3" s="1"/>
  <c r="Q653" i="3"/>
  <c r="Z653" i="3" s="1"/>
  <c r="AG653" i="3" s="1"/>
  <c r="H653" i="3"/>
  <c r="Q658" i="3"/>
  <c r="Z658" i="3" s="1"/>
  <c r="AG658" i="3" s="1"/>
  <c r="Q661" i="3"/>
  <c r="Z661" i="3" s="1"/>
  <c r="AG661" i="3" s="1"/>
  <c r="H661" i="3"/>
  <c r="Q666" i="3"/>
  <c r="Z666" i="3" s="1"/>
  <c r="AG666" i="3" s="1"/>
  <c r="Q669" i="3"/>
  <c r="Z669" i="3" s="1"/>
  <c r="AG669" i="3" s="1"/>
  <c r="H669" i="3"/>
  <c r="Q674" i="3"/>
  <c r="Z674" i="3" s="1"/>
  <c r="AG674" i="3" s="1"/>
  <c r="Q677" i="3"/>
  <c r="Z677" i="3" s="1"/>
  <c r="AG677" i="3" s="1"/>
  <c r="H677" i="3"/>
  <c r="Q682" i="3"/>
  <c r="Z682" i="3" s="1"/>
  <c r="AG682" i="3" s="1"/>
  <c r="Q685" i="3"/>
  <c r="Z685" i="3" s="1"/>
  <c r="AG685" i="3" s="1"/>
  <c r="H685" i="3"/>
  <c r="Q690" i="3"/>
  <c r="Z690" i="3" s="1"/>
  <c r="AG690" i="3" s="1"/>
  <c r="Q693" i="3"/>
  <c r="Z693" i="3" s="1"/>
  <c r="AG693" i="3" s="1"/>
  <c r="H693" i="3"/>
  <c r="Q698" i="3"/>
  <c r="Z698" i="3" s="1"/>
  <c r="AG698" i="3" s="1"/>
  <c r="H416" i="3"/>
  <c r="H424" i="3"/>
  <c r="H432" i="3"/>
  <c r="H440" i="3"/>
  <c r="H448" i="3"/>
  <c r="H456" i="3"/>
  <c r="H464" i="3"/>
  <c r="H472" i="3"/>
  <c r="H480" i="3"/>
  <c r="H488" i="3"/>
  <c r="H496" i="3"/>
  <c r="H504" i="3"/>
  <c r="H512" i="3"/>
  <c r="H520" i="3"/>
  <c r="H528" i="3"/>
  <c r="H536" i="3"/>
  <c r="H544" i="3"/>
  <c r="H552" i="3"/>
  <c r="H560" i="3"/>
  <c r="H568" i="3"/>
  <c r="H576" i="3"/>
  <c r="H584" i="3"/>
  <c r="H592" i="3"/>
  <c r="H600" i="3"/>
  <c r="H608" i="3"/>
  <c r="H616" i="3"/>
  <c r="H624" i="3"/>
  <c r="H632" i="3"/>
  <c r="H640" i="3"/>
  <c r="H648" i="3"/>
  <c r="H656" i="3"/>
  <c r="H664" i="3"/>
  <c r="H672" i="3"/>
  <c r="H680" i="3"/>
  <c r="H688" i="3"/>
  <c r="H696" i="3"/>
  <c r="Q332" i="3"/>
  <c r="Z332" i="3" s="1"/>
  <c r="AG332" i="3" s="1"/>
  <c r="Q335" i="3"/>
  <c r="Z335" i="3" s="1"/>
  <c r="AG335" i="3" s="1"/>
  <c r="H335" i="3"/>
  <c r="Q340" i="3"/>
  <c r="Z340" i="3" s="1"/>
  <c r="AG340" i="3" s="1"/>
  <c r="Q343" i="3"/>
  <c r="Z343" i="3" s="1"/>
  <c r="AG343" i="3" s="1"/>
  <c r="H343" i="3"/>
  <c r="Q348" i="3"/>
  <c r="Z348" i="3" s="1"/>
  <c r="AG348" i="3" s="1"/>
  <c r="Q351" i="3"/>
  <c r="Z351" i="3" s="1"/>
  <c r="AG351" i="3" s="1"/>
  <c r="H351" i="3"/>
  <c r="Q356" i="3"/>
  <c r="Z356" i="3" s="1"/>
  <c r="AG356" i="3" s="1"/>
  <c r="Q359" i="3"/>
  <c r="Z359" i="3" s="1"/>
  <c r="AG359" i="3" s="1"/>
  <c r="H359" i="3"/>
  <c r="Q364" i="3"/>
  <c r="Z364" i="3" s="1"/>
  <c r="AG364" i="3" s="1"/>
  <c r="Q367" i="3"/>
  <c r="Z367" i="3" s="1"/>
  <c r="AG367" i="3" s="1"/>
  <c r="H367" i="3"/>
  <c r="Q372" i="3"/>
  <c r="Z372" i="3" s="1"/>
  <c r="AG372" i="3" s="1"/>
  <c r="Q375" i="3"/>
  <c r="Z375" i="3" s="1"/>
  <c r="AG375" i="3" s="1"/>
  <c r="H375" i="3"/>
  <c r="Q380" i="3"/>
  <c r="Z380" i="3" s="1"/>
  <c r="AG380" i="3" s="1"/>
  <c r="Q383" i="3"/>
  <c r="Z383" i="3" s="1"/>
  <c r="AG383" i="3" s="1"/>
  <c r="H383" i="3"/>
  <c r="Q388" i="3"/>
  <c r="Z388" i="3" s="1"/>
  <c r="AG388" i="3" s="1"/>
  <c r="Q391" i="3"/>
  <c r="Z391" i="3" s="1"/>
  <c r="AG391" i="3" s="1"/>
  <c r="H391" i="3"/>
  <c r="Q396" i="3"/>
  <c r="Z396" i="3" s="1"/>
  <c r="AG396" i="3" s="1"/>
  <c r="Q399" i="3"/>
  <c r="Z399" i="3" s="1"/>
  <c r="AG399" i="3" s="1"/>
  <c r="H399" i="3"/>
  <c r="Q404" i="3"/>
  <c r="Z404" i="3" s="1"/>
  <c r="AG404" i="3" s="1"/>
  <c r="Q407" i="3"/>
  <c r="Z407" i="3" s="1"/>
  <c r="AG407" i="3" s="1"/>
  <c r="H407" i="3"/>
  <c r="Q412" i="3"/>
  <c r="Z412" i="3" s="1"/>
  <c r="AG412" i="3" s="1"/>
  <c r="Q415" i="3"/>
  <c r="Z415" i="3" s="1"/>
  <c r="AG415" i="3" s="1"/>
  <c r="H415" i="3"/>
  <c r="Q420" i="3"/>
  <c r="Z420" i="3" s="1"/>
  <c r="AG420" i="3" s="1"/>
  <c r="Q423" i="3"/>
  <c r="Z423" i="3" s="1"/>
  <c r="AG423" i="3" s="1"/>
  <c r="H423" i="3"/>
  <c r="Q428" i="3"/>
  <c r="Z428" i="3" s="1"/>
  <c r="AG428" i="3" s="1"/>
  <c r="Q431" i="3"/>
  <c r="Z431" i="3" s="1"/>
  <c r="AG431" i="3" s="1"/>
  <c r="H431" i="3"/>
  <c r="Q436" i="3"/>
  <c r="Z436" i="3" s="1"/>
  <c r="AG436" i="3" s="1"/>
  <c r="Q439" i="3"/>
  <c r="Z439" i="3" s="1"/>
  <c r="AG439" i="3" s="1"/>
  <c r="H439" i="3"/>
  <c r="Q444" i="3"/>
  <c r="Z444" i="3" s="1"/>
  <c r="AG444" i="3" s="1"/>
  <c r="Q447" i="3"/>
  <c r="Z447" i="3" s="1"/>
  <c r="AG447" i="3" s="1"/>
  <c r="H447" i="3"/>
  <c r="Q452" i="3"/>
  <c r="Z452" i="3" s="1"/>
  <c r="AG452" i="3" s="1"/>
  <c r="Q455" i="3"/>
  <c r="Z455" i="3" s="1"/>
  <c r="AG455" i="3" s="1"/>
  <c r="H455" i="3"/>
  <c r="Q460" i="3"/>
  <c r="Z460" i="3" s="1"/>
  <c r="AG460" i="3" s="1"/>
  <c r="Q463" i="3"/>
  <c r="Z463" i="3" s="1"/>
  <c r="AG463" i="3" s="1"/>
  <c r="H463" i="3"/>
  <c r="Q468" i="3"/>
  <c r="Z468" i="3" s="1"/>
  <c r="AG468" i="3" s="1"/>
  <c r="Q471" i="3"/>
  <c r="Z471" i="3" s="1"/>
  <c r="AG471" i="3" s="1"/>
  <c r="H471" i="3"/>
  <c r="Q476" i="3"/>
  <c r="Z476" i="3" s="1"/>
  <c r="AG476" i="3" s="1"/>
  <c r="Q479" i="3"/>
  <c r="Z479" i="3" s="1"/>
  <c r="AG479" i="3" s="1"/>
  <c r="H479" i="3"/>
  <c r="Q484" i="3"/>
  <c r="Z484" i="3" s="1"/>
  <c r="AG484" i="3" s="1"/>
  <c r="Q487" i="3"/>
  <c r="Z487" i="3" s="1"/>
  <c r="AG487" i="3" s="1"/>
  <c r="H487" i="3"/>
  <c r="Q492" i="3"/>
  <c r="Z492" i="3" s="1"/>
  <c r="AG492" i="3" s="1"/>
  <c r="Q495" i="3"/>
  <c r="Z495" i="3" s="1"/>
  <c r="AG495" i="3" s="1"/>
  <c r="H495" i="3"/>
  <c r="Q500" i="3"/>
  <c r="Z500" i="3" s="1"/>
  <c r="AG500" i="3" s="1"/>
  <c r="Q503" i="3"/>
  <c r="Z503" i="3" s="1"/>
  <c r="AG503" i="3" s="1"/>
  <c r="H503" i="3"/>
  <c r="Q508" i="3"/>
  <c r="Z508" i="3" s="1"/>
  <c r="AG508" i="3" s="1"/>
  <c r="Q511" i="3"/>
  <c r="Z511" i="3" s="1"/>
  <c r="AG511" i="3" s="1"/>
  <c r="H511" i="3"/>
  <c r="Q516" i="3"/>
  <c r="Z516" i="3" s="1"/>
  <c r="AG516" i="3" s="1"/>
  <c r="Q519" i="3"/>
  <c r="Z519" i="3" s="1"/>
  <c r="AG519" i="3" s="1"/>
  <c r="H519" i="3"/>
  <c r="Q524" i="3"/>
  <c r="Z524" i="3" s="1"/>
  <c r="AG524" i="3" s="1"/>
  <c r="Q527" i="3"/>
  <c r="Z527" i="3" s="1"/>
  <c r="AG527" i="3" s="1"/>
  <c r="H527" i="3"/>
  <c r="Q532" i="3"/>
  <c r="Z532" i="3" s="1"/>
  <c r="AG532" i="3" s="1"/>
  <c r="Q535" i="3"/>
  <c r="Z535" i="3" s="1"/>
  <c r="AG535" i="3" s="1"/>
  <c r="H535" i="3"/>
  <c r="Q540" i="3"/>
  <c r="Z540" i="3" s="1"/>
  <c r="AG540" i="3" s="1"/>
  <c r="Q543" i="3"/>
  <c r="Z543" i="3" s="1"/>
  <c r="AG543" i="3" s="1"/>
  <c r="H543" i="3"/>
  <c r="Q548" i="3"/>
  <c r="Z548" i="3" s="1"/>
  <c r="AG548" i="3" s="1"/>
  <c r="Q551" i="3"/>
  <c r="Z551" i="3" s="1"/>
  <c r="AG551" i="3" s="1"/>
  <c r="H551" i="3"/>
  <c r="Q556" i="3"/>
  <c r="Z556" i="3" s="1"/>
  <c r="AG556" i="3" s="1"/>
  <c r="Q559" i="3"/>
  <c r="Z559" i="3" s="1"/>
  <c r="AG559" i="3" s="1"/>
  <c r="H559" i="3"/>
  <c r="Q564" i="3"/>
  <c r="Z564" i="3" s="1"/>
  <c r="AG564" i="3" s="1"/>
  <c r="Q567" i="3"/>
  <c r="Z567" i="3" s="1"/>
  <c r="AG567" i="3" s="1"/>
  <c r="H567" i="3"/>
  <c r="Q572" i="3"/>
  <c r="Z572" i="3" s="1"/>
  <c r="AG572" i="3" s="1"/>
  <c r="Q575" i="3"/>
  <c r="Z575" i="3" s="1"/>
  <c r="AG575" i="3" s="1"/>
  <c r="H575" i="3"/>
  <c r="Q580" i="3"/>
  <c r="Z580" i="3" s="1"/>
  <c r="AG580" i="3" s="1"/>
  <c r="Q583" i="3"/>
  <c r="Z583" i="3" s="1"/>
  <c r="AG583" i="3" s="1"/>
  <c r="H583" i="3"/>
  <c r="Q588" i="3"/>
  <c r="Z588" i="3" s="1"/>
  <c r="AG588" i="3" s="1"/>
  <c r="Z591" i="3"/>
  <c r="AG591" i="3" s="1"/>
  <c r="Q591" i="3"/>
  <c r="H591" i="3"/>
  <c r="Q596" i="3"/>
  <c r="Z596" i="3" s="1"/>
  <c r="AG596" i="3" s="1"/>
  <c r="Q599" i="3"/>
  <c r="Z599" i="3" s="1"/>
  <c r="AG599" i="3" s="1"/>
  <c r="H599" i="3"/>
  <c r="Q604" i="3"/>
  <c r="Z604" i="3" s="1"/>
  <c r="AG604" i="3" s="1"/>
  <c r="Q607" i="3"/>
  <c r="Z607" i="3" s="1"/>
  <c r="AG607" i="3" s="1"/>
  <c r="H607" i="3"/>
  <c r="Q612" i="3"/>
  <c r="Z612" i="3" s="1"/>
  <c r="AG612" i="3" s="1"/>
  <c r="Q615" i="3"/>
  <c r="Z615" i="3" s="1"/>
  <c r="AG615" i="3" s="1"/>
  <c r="H615" i="3"/>
  <c r="Q620" i="3"/>
  <c r="Z620" i="3" s="1"/>
  <c r="AG620" i="3" s="1"/>
  <c r="Q623" i="3"/>
  <c r="Z623" i="3" s="1"/>
  <c r="AG623" i="3" s="1"/>
  <c r="H623" i="3"/>
  <c r="Q628" i="3"/>
  <c r="Z628" i="3" s="1"/>
  <c r="AG628" i="3" s="1"/>
  <c r="Q631" i="3"/>
  <c r="Z631" i="3" s="1"/>
  <c r="AG631" i="3" s="1"/>
  <c r="H631" i="3"/>
  <c r="Q636" i="3"/>
  <c r="Z636" i="3" s="1"/>
  <c r="AG636" i="3" s="1"/>
  <c r="Q639" i="3"/>
  <c r="Z639" i="3" s="1"/>
  <c r="AG639" i="3" s="1"/>
  <c r="H639" i="3"/>
  <c r="Q644" i="3"/>
  <c r="Z644" i="3" s="1"/>
  <c r="AG644" i="3" s="1"/>
  <c r="Q647" i="3"/>
  <c r="Z647" i="3" s="1"/>
  <c r="AG647" i="3" s="1"/>
  <c r="H647" i="3"/>
  <c r="Q652" i="3"/>
  <c r="Z652" i="3" s="1"/>
  <c r="AG652" i="3" s="1"/>
  <c r="Q655" i="3"/>
  <c r="Z655" i="3" s="1"/>
  <c r="AG655" i="3" s="1"/>
  <c r="H655" i="3"/>
  <c r="Q660" i="3"/>
  <c r="Z660" i="3" s="1"/>
  <c r="AG660" i="3" s="1"/>
  <c r="Q663" i="3"/>
  <c r="Z663" i="3" s="1"/>
  <c r="AG663" i="3" s="1"/>
  <c r="H663" i="3"/>
  <c r="Q668" i="3"/>
  <c r="Z668" i="3" s="1"/>
  <c r="AG668" i="3" s="1"/>
  <c r="Q671" i="3"/>
  <c r="Z671" i="3" s="1"/>
  <c r="AG671" i="3" s="1"/>
  <c r="H671" i="3"/>
  <c r="Q676" i="3"/>
  <c r="Z676" i="3" s="1"/>
  <c r="AG676" i="3" s="1"/>
  <c r="Q679" i="3"/>
  <c r="Z679" i="3" s="1"/>
  <c r="AG679" i="3" s="1"/>
  <c r="H679" i="3"/>
  <c r="Q684" i="3"/>
  <c r="Z684" i="3" s="1"/>
  <c r="AG684" i="3" s="1"/>
  <c r="Q687" i="3"/>
  <c r="Z687" i="3" s="1"/>
  <c r="AG687" i="3" s="1"/>
  <c r="H687" i="3"/>
  <c r="Q692" i="3"/>
  <c r="Z692" i="3" s="1"/>
  <c r="AG692" i="3" s="1"/>
  <c r="Q695" i="3"/>
  <c r="Z695" i="3" s="1"/>
  <c r="AG695" i="3" s="1"/>
  <c r="H695" i="3"/>
  <c r="Q700" i="3"/>
  <c r="Z700" i="3" s="1"/>
  <c r="AG700" i="3" s="1"/>
  <c r="H338" i="3"/>
  <c r="H346" i="3"/>
  <c r="H354" i="3"/>
  <c r="H378" i="3"/>
  <c r="H386" i="3"/>
  <c r="H394" i="3"/>
  <c r="H402" i="3"/>
  <c r="H418" i="3"/>
  <c r="H426" i="3"/>
  <c r="H490" i="3"/>
  <c r="H498" i="3"/>
  <c r="H506" i="3"/>
  <c r="H514" i="3"/>
  <c r="H522" i="3"/>
  <c r="H530" i="3"/>
  <c r="H538" i="3"/>
  <c r="H546" i="3"/>
  <c r="H554" i="3"/>
  <c r="H562" i="3"/>
  <c r="H570" i="3"/>
  <c r="H578" i="3"/>
  <c r="H586" i="3"/>
  <c r="H594" i="3"/>
  <c r="H602" i="3"/>
  <c r="H610" i="3"/>
  <c r="H618" i="3"/>
  <c r="H650" i="3"/>
  <c r="H658" i="3"/>
  <c r="H666" i="3"/>
  <c r="H674" i="3"/>
  <c r="H682" i="3"/>
  <c r="H690" i="3"/>
  <c r="H698" i="3"/>
  <c r="I682" i="3" l="1"/>
  <c r="J682" i="3"/>
  <c r="I650" i="3"/>
  <c r="J650" i="3"/>
  <c r="I554" i="3"/>
  <c r="J554" i="3"/>
  <c r="I490" i="3"/>
  <c r="J490" i="3"/>
  <c r="I426" i="3"/>
  <c r="J426" i="3"/>
  <c r="I690" i="3"/>
  <c r="J690" i="3"/>
  <c r="I658" i="3"/>
  <c r="J658" i="3"/>
  <c r="I594" i="3"/>
  <c r="J594" i="3"/>
  <c r="I562" i="3"/>
  <c r="J562" i="3"/>
  <c r="I530" i="3"/>
  <c r="J530" i="3"/>
  <c r="I498" i="3"/>
  <c r="J498" i="3"/>
  <c r="I402" i="3"/>
  <c r="J402" i="3"/>
  <c r="I338" i="3"/>
  <c r="J338" i="3"/>
  <c r="I623" i="3"/>
  <c r="J623" i="3"/>
  <c r="I615" i="3"/>
  <c r="J615" i="3"/>
  <c r="I463" i="3"/>
  <c r="J463" i="3"/>
  <c r="I455" i="3"/>
  <c r="J455" i="3"/>
  <c r="I672" i="3"/>
  <c r="J672" i="3"/>
  <c r="I640" i="3"/>
  <c r="J640" i="3"/>
  <c r="I608" i="3"/>
  <c r="J608" i="3"/>
  <c r="I576" i="3"/>
  <c r="J576" i="3"/>
  <c r="I544" i="3"/>
  <c r="J544" i="3"/>
  <c r="I512" i="3"/>
  <c r="J512" i="3"/>
  <c r="I480" i="3"/>
  <c r="J480" i="3"/>
  <c r="I448" i="3"/>
  <c r="J448" i="3"/>
  <c r="I416" i="3"/>
  <c r="J416" i="3"/>
  <c r="I618" i="3"/>
  <c r="J618" i="3"/>
  <c r="I522" i="3"/>
  <c r="J522" i="3"/>
  <c r="I394" i="3"/>
  <c r="J394" i="3"/>
  <c r="I698" i="3"/>
  <c r="J698" i="3"/>
  <c r="I666" i="3"/>
  <c r="J666" i="3"/>
  <c r="I602" i="3"/>
  <c r="J602" i="3"/>
  <c r="I570" i="3"/>
  <c r="J570" i="3"/>
  <c r="I538" i="3"/>
  <c r="J538" i="3"/>
  <c r="I506" i="3"/>
  <c r="J506" i="3"/>
  <c r="I378" i="3"/>
  <c r="J378" i="3"/>
  <c r="J346" i="3"/>
  <c r="I346" i="3"/>
  <c r="I679" i="3"/>
  <c r="J679" i="3"/>
  <c r="I583" i="3"/>
  <c r="J583" i="3"/>
  <c r="I527" i="3"/>
  <c r="J527" i="3"/>
  <c r="I519" i="3"/>
  <c r="J519" i="3"/>
  <c r="I431" i="3"/>
  <c r="J431" i="3"/>
  <c r="I423" i="3"/>
  <c r="J423" i="3"/>
  <c r="I367" i="3"/>
  <c r="J367" i="3"/>
  <c r="J359" i="3"/>
  <c r="I359" i="3"/>
  <c r="I674" i="3"/>
  <c r="J674" i="3"/>
  <c r="I610" i="3"/>
  <c r="J610" i="3"/>
  <c r="I578" i="3"/>
  <c r="J578" i="3"/>
  <c r="I546" i="3"/>
  <c r="J546" i="3"/>
  <c r="I514" i="3"/>
  <c r="J514" i="3"/>
  <c r="I418" i="3"/>
  <c r="J418" i="3"/>
  <c r="I386" i="3"/>
  <c r="J386" i="3"/>
  <c r="I354" i="3"/>
  <c r="J354" i="3"/>
  <c r="I687" i="3"/>
  <c r="J687" i="3"/>
  <c r="I591" i="3"/>
  <c r="J591" i="3"/>
  <c r="I487" i="3"/>
  <c r="J487" i="3"/>
  <c r="I586" i="3"/>
  <c r="J586" i="3"/>
  <c r="I655" i="3"/>
  <c r="J655" i="3"/>
  <c r="I647" i="3"/>
  <c r="J647" i="3"/>
  <c r="I559" i="3"/>
  <c r="J559" i="3"/>
  <c r="I551" i="3"/>
  <c r="J551" i="3"/>
  <c r="I495" i="3"/>
  <c r="J495" i="3"/>
  <c r="I399" i="3"/>
  <c r="J399" i="3"/>
  <c r="I391" i="3"/>
  <c r="J391" i="3"/>
  <c r="I335" i="3"/>
  <c r="J335" i="3"/>
  <c r="I696" i="3"/>
  <c r="J696" i="3"/>
  <c r="I664" i="3"/>
  <c r="J664" i="3"/>
  <c r="I632" i="3"/>
  <c r="J632" i="3"/>
  <c r="I600" i="3"/>
  <c r="J600" i="3"/>
  <c r="I568" i="3"/>
  <c r="J568" i="3"/>
  <c r="I536" i="3"/>
  <c r="J536" i="3"/>
  <c r="I504" i="3"/>
  <c r="J504" i="3"/>
  <c r="I472" i="3"/>
  <c r="J472" i="3"/>
  <c r="I440" i="3"/>
  <c r="J440" i="3"/>
  <c r="I695" i="3"/>
  <c r="J695" i="3"/>
  <c r="I663" i="3"/>
  <c r="J663" i="3"/>
  <c r="I631" i="3"/>
  <c r="J631" i="3"/>
  <c r="I599" i="3"/>
  <c r="J599" i="3"/>
  <c r="I567" i="3"/>
  <c r="J567" i="3"/>
  <c r="I535" i="3"/>
  <c r="J535" i="3"/>
  <c r="I503" i="3"/>
  <c r="J503" i="3"/>
  <c r="I471" i="3"/>
  <c r="J471" i="3"/>
  <c r="I439" i="3"/>
  <c r="J439" i="3"/>
  <c r="I407" i="3"/>
  <c r="J407" i="3"/>
  <c r="I375" i="3"/>
  <c r="J375" i="3"/>
  <c r="I343" i="3"/>
  <c r="J343" i="3"/>
  <c r="I680" i="3"/>
  <c r="J680" i="3"/>
  <c r="I648" i="3"/>
  <c r="J648" i="3"/>
  <c r="I616" i="3"/>
  <c r="J616" i="3"/>
  <c r="I584" i="3"/>
  <c r="J584" i="3"/>
  <c r="I552" i="3"/>
  <c r="J552" i="3"/>
  <c r="I520" i="3"/>
  <c r="J520" i="3"/>
  <c r="I488" i="3"/>
  <c r="J488" i="3"/>
  <c r="I456" i="3"/>
  <c r="J456" i="3"/>
  <c r="I424" i="3"/>
  <c r="J424" i="3"/>
  <c r="I693" i="3"/>
  <c r="J693" i="3"/>
  <c r="I661" i="3"/>
  <c r="J661" i="3"/>
  <c r="I629" i="3"/>
  <c r="J629" i="3"/>
  <c r="I597" i="3"/>
  <c r="J597" i="3"/>
  <c r="I565" i="3"/>
  <c r="J565" i="3"/>
  <c r="I533" i="3"/>
  <c r="J533" i="3"/>
  <c r="I501" i="3"/>
  <c r="J501" i="3"/>
  <c r="I469" i="3"/>
  <c r="J469" i="3"/>
  <c r="I437" i="3"/>
  <c r="J437" i="3"/>
  <c r="I405" i="3"/>
  <c r="J405" i="3"/>
  <c r="I373" i="3"/>
  <c r="J373" i="3"/>
  <c r="I341" i="3"/>
  <c r="J341" i="3"/>
  <c r="I678" i="3"/>
  <c r="J678" i="3"/>
  <c r="I646" i="3"/>
  <c r="J646" i="3"/>
  <c r="I614" i="3"/>
  <c r="J614" i="3"/>
  <c r="I582" i="3"/>
  <c r="J582" i="3"/>
  <c r="I550" i="3"/>
  <c r="J550" i="3"/>
  <c r="I518" i="3"/>
  <c r="J518" i="3"/>
  <c r="I486" i="3"/>
  <c r="J486" i="3"/>
  <c r="I454" i="3"/>
  <c r="J454" i="3"/>
  <c r="I422" i="3"/>
  <c r="J422" i="3"/>
  <c r="I675" i="3"/>
  <c r="J675" i="3"/>
  <c r="I667" i="3"/>
  <c r="J667" i="3"/>
  <c r="I611" i="3"/>
  <c r="J611" i="3"/>
  <c r="I603" i="3"/>
  <c r="J603" i="3"/>
  <c r="I547" i="3"/>
  <c r="J547" i="3"/>
  <c r="I539" i="3"/>
  <c r="J539" i="3"/>
  <c r="I671" i="3"/>
  <c r="J671" i="3"/>
  <c r="I639" i="3"/>
  <c r="J639" i="3"/>
  <c r="I607" i="3"/>
  <c r="J607" i="3"/>
  <c r="I575" i="3"/>
  <c r="J575" i="3"/>
  <c r="I543" i="3"/>
  <c r="J543" i="3"/>
  <c r="I511" i="3"/>
  <c r="J511" i="3"/>
  <c r="I479" i="3"/>
  <c r="J479" i="3"/>
  <c r="I447" i="3"/>
  <c r="J447" i="3"/>
  <c r="I415" i="3"/>
  <c r="J415" i="3"/>
  <c r="I383" i="3"/>
  <c r="J383" i="3"/>
  <c r="I351" i="3"/>
  <c r="J351" i="3"/>
  <c r="I688" i="3"/>
  <c r="J688" i="3"/>
  <c r="I656" i="3"/>
  <c r="J656" i="3"/>
  <c r="I624" i="3"/>
  <c r="J624" i="3"/>
  <c r="I592" i="3"/>
  <c r="J592" i="3"/>
  <c r="I560" i="3"/>
  <c r="J560" i="3"/>
  <c r="I528" i="3"/>
  <c r="J528" i="3"/>
  <c r="I496" i="3"/>
  <c r="J496" i="3"/>
  <c r="I464" i="3"/>
  <c r="J464" i="3"/>
  <c r="I432" i="3"/>
  <c r="J432" i="3"/>
  <c r="I669" i="3"/>
  <c r="J669" i="3"/>
  <c r="I637" i="3"/>
  <c r="J637" i="3"/>
  <c r="I605" i="3"/>
  <c r="J605" i="3"/>
  <c r="I573" i="3"/>
  <c r="J573" i="3"/>
  <c r="I541" i="3"/>
  <c r="J541" i="3"/>
  <c r="I509" i="3"/>
  <c r="J509" i="3"/>
  <c r="I477" i="3"/>
  <c r="J477" i="3"/>
  <c r="J445" i="3"/>
  <c r="I445" i="3"/>
  <c r="I413" i="3"/>
  <c r="J413" i="3"/>
  <c r="J381" i="3"/>
  <c r="I381" i="3"/>
  <c r="I349" i="3"/>
  <c r="J349" i="3"/>
  <c r="I686" i="3"/>
  <c r="J686" i="3"/>
  <c r="I654" i="3"/>
  <c r="J654" i="3"/>
  <c r="I622" i="3"/>
  <c r="J622" i="3"/>
  <c r="I590" i="3"/>
  <c r="J590" i="3"/>
  <c r="I558" i="3"/>
  <c r="J558" i="3"/>
  <c r="I526" i="3"/>
  <c r="J526" i="3"/>
  <c r="I494" i="3"/>
  <c r="J494" i="3"/>
  <c r="I462" i="3"/>
  <c r="J462" i="3"/>
  <c r="I430" i="3"/>
  <c r="J430" i="3"/>
  <c r="I515" i="3"/>
  <c r="J515" i="3"/>
  <c r="I507" i="3"/>
  <c r="J507" i="3"/>
  <c r="I451" i="3"/>
  <c r="J451" i="3"/>
  <c r="I443" i="3"/>
  <c r="J443" i="3"/>
  <c r="I677" i="3"/>
  <c r="J677" i="3"/>
  <c r="I645" i="3"/>
  <c r="J645" i="3"/>
  <c r="I613" i="3"/>
  <c r="J613" i="3"/>
  <c r="I581" i="3"/>
  <c r="J581" i="3"/>
  <c r="I549" i="3"/>
  <c r="J549" i="3"/>
  <c r="I517" i="3"/>
  <c r="J517" i="3"/>
  <c r="I485" i="3"/>
  <c r="J485" i="3"/>
  <c r="I453" i="3"/>
  <c r="J453" i="3"/>
  <c r="I421" i="3"/>
  <c r="J421" i="3"/>
  <c r="I389" i="3"/>
  <c r="J389" i="3"/>
  <c r="I357" i="3"/>
  <c r="J357" i="3"/>
  <c r="I694" i="3"/>
  <c r="J694" i="3"/>
  <c r="I662" i="3"/>
  <c r="J662" i="3"/>
  <c r="I630" i="3"/>
  <c r="J630" i="3"/>
  <c r="I598" i="3"/>
  <c r="J598" i="3"/>
  <c r="I566" i="3"/>
  <c r="J566" i="3"/>
  <c r="I534" i="3"/>
  <c r="J534" i="3"/>
  <c r="I502" i="3"/>
  <c r="J502" i="3"/>
  <c r="I470" i="3"/>
  <c r="J470" i="3"/>
  <c r="I438" i="3"/>
  <c r="J438" i="3"/>
  <c r="I643" i="3"/>
  <c r="J643" i="3"/>
  <c r="I635" i="3"/>
  <c r="J635" i="3"/>
  <c r="I579" i="3"/>
  <c r="J579" i="3"/>
  <c r="I571" i="3"/>
  <c r="J571" i="3"/>
  <c r="I685" i="3"/>
  <c r="J685" i="3"/>
  <c r="I653" i="3"/>
  <c r="J653" i="3"/>
  <c r="I621" i="3"/>
  <c r="J621" i="3"/>
  <c r="I589" i="3"/>
  <c r="J589" i="3"/>
  <c r="I557" i="3"/>
  <c r="J557" i="3"/>
  <c r="I525" i="3"/>
  <c r="J525" i="3"/>
  <c r="I493" i="3"/>
  <c r="J493" i="3"/>
  <c r="I461" i="3"/>
  <c r="J461" i="3"/>
  <c r="I429" i="3"/>
  <c r="J429" i="3"/>
  <c r="I397" i="3"/>
  <c r="J397" i="3"/>
  <c r="I365" i="3"/>
  <c r="J365" i="3"/>
  <c r="I333" i="3"/>
  <c r="J333" i="3"/>
  <c r="I670" i="3"/>
  <c r="J670" i="3"/>
  <c r="I638" i="3"/>
  <c r="J638" i="3"/>
  <c r="I606" i="3"/>
  <c r="J606" i="3"/>
  <c r="I574" i="3"/>
  <c r="J574" i="3"/>
  <c r="I542" i="3"/>
  <c r="J542" i="3"/>
  <c r="I510" i="3"/>
  <c r="J510" i="3"/>
  <c r="I478" i="3"/>
  <c r="J478" i="3"/>
  <c r="I446" i="3"/>
  <c r="J446" i="3"/>
  <c r="I414" i="3"/>
  <c r="J414" i="3"/>
  <c r="I699" i="3"/>
  <c r="J699" i="3"/>
  <c r="I483" i="3"/>
  <c r="J483" i="3"/>
  <c r="I475" i="3"/>
  <c r="J475" i="3"/>
  <c r="I419" i="3"/>
  <c r="J419" i="3"/>
  <c r="I411" i="3"/>
  <c r="J411" i="3"/>
  <c r="I683" i="3"/>
  <c r="J683" i="3"/>
  <c r="I651" i="3"/>
  <c r="J651" i="3"/>
  <c r="I619" i="3"/>
  <c r="J619" i="3"/>
  <c r="I587" i="3"/>
  <c r="J587" i="3"/>
  <c r="I555" i="3"/>
  <c r="J555" i="3"/>
  <c r="I523" i="3"/>
  <c r="J523" i="3"/>
  <c r="I491" i="3"/>
  <c r="J491" i="3"/>
  <c r="I459" i="3"/>
  <c r="J459" i="3"/>
  <c r="I427" i="3"/>
  <c r="J427" i="3"/>
  <c r="I681" i="3"/>
  <c r="J681" i="3"/>
  <c r="I649" i="3"/>
  <c r="J649" i="3"/>
  <c r="I617" i="3"/>
  <c r="J617" i="3"/>
  <c r="I585" i="3"/>
  <c r="J585" i="3"/>
  <c r="I553" i="3"/>
  <c r="J553" i="3"/>
  <c r="I521" i="3"/>
  <c r="J521" i="3"/>
  <c r="I489" i="3"/>
  <c r="J489" i="3"/>
  <c r="I457" i="3"/>
  <c r="J457" i="3"/>
  <c r="I425" i="3"/>
  <c r="J425" i="3"/>
  <c r="I322" i="3"/>
  <c r="J322" i="3"/>
  <c r="I290" i="3"/>
  <c r="J290" i="3"/>
  <c r="I258" i="3"/>
  <c r="J258" i="3"/>
  <c r="I226" i="3"/>
  <c r="J226" i="3"/>
  <c r="J194" i="3"/>
  <c r="I194" i="3"/>
  <c r="I162" i="3"/>
  <c r="J162" i="3"/>
  <c r="J130" i="3"/>
  <c r="I130" i="3"/>
  <c r="I98" i="3"/>
  <c r="J98" i="3"/>
  <c r="I66" i="3"/>
  <c r="J66" i="3"/>
  <c r="I34" i="3"/>
  <c r="J34" i="3"/>
  <c r="I395" i="3"/>
  <c r="J395" i="3"/>
  <c r="I339" i="3"/>
  <c r="J339" i="3"/>
  <c r="J319" i="3"/>
  <c r="I319" i="3"/>
  <c r="J287" i="3"/>
  <c r="I287" i="3"/>
  <c r="J255" i="3"/>
  <c r="I255" i="3"/>
  <c r="J223" i="3"/>
  <c r="I223" i="3"/>
  <c r="I191" i="3"/>
  <c r="J191" i="3"/>
  <c r="J159" i="3"/>
  <c r="I159" i="3"/>
  <c r="J127" i="3"/>
  <c r="I127" i="3"/>
  <c r="J95" i="3"/>
  <c r="I95" i="3"/>
  <c r="J63" i="3"/>
  <c r="I63" i="3"/>
  <c r="J31" i="3"/>
  <c r="I31" i="3"/>
  <c r="J328" i="3"/>
  <c r="I328" i="3"/>
  <c r="J296" i="3"/>
  <c r="I296" i="3"/>
  <c r="J264" i="3"/>
  <c r="I264" i="3"/>
  <c r="J232" i="3"/>
  <c r="I232" i="3"/>
  <c r="J200" i="3"/>
  <c r="I200" i="3"/>
  <c r="J168" i="3"/>
  <c r="I168" i="3"/>
  <c r="I136" i="3"/>
  <c r="J136" i="3"/>
  <c r="I104" i="3"/>
  <c r="J104" i="3"/>
  <c r="J72" i="3"/>
  <c r="I72" i="3"/>
  <c r="I40" i="3"/>
  <c r="J40" i="3"/>
  <c r="I8" i="3"/>
  <c r="J8" i="3"/>
  <c r="J352" i="3"/>
  <c r="I352" i="3"/>
  <c r="I325" i="3"/>
  <c r="J325" i="3"/>
  <c r="I293" i="3"/>
  <c r="J293" i="3"/>
  <c r="I261" i="3"/>
  <c r="J261" i="3"/>
  <c r="I229" i="3"/>
  <c r="J229" i="3"/>
  <c r="I197" i="3"/>
  <c r="J197" i="3"/>
  <c r="I165" i="3"/>
  <c r="J165" i="3"/>
  <c r="J133" i="3"/>
  <c r="I133" i="3"/>
  <c r="J101" i="3"/>
  <c r="I101" i="3"/>
  <c r="J69" i="3"/>
  <c r="I69" i="3"/>
  <c r="J37" i="3"/>
  <c r="I37" i="3"/>
  <c r="J5" i="3"/>
  <c r="I5" i="3"/>
  <c r="I393" i="3"/>
  <c r="J393" i="3"/>
  <c r="I368" i="3"/>
  <c r="J368" i="3"/>
  <c r="J331" i="3"/>
  <c r="I331" i="3"/>
  <c r="J299" i="3"/>
  <c r="I299" i="3"/>
  <c r="I267" i="3"/>
  <c r="J267" i="3"/>
  <c r="I235" i="3"/>
  <c r="J235" i="3"/>
  <c r="J203" i="3"/>
  <c r="I203" i="3"/>
  <c r="I171" i="3"/>
  <c r="J171" i="3"/>
  <c r="I139" i="3"/>
  <c r="J139" i="3"/>
  <c r="I107" i="3"/>
  <c r="J107" i="3"/>
  <c r="I75" i="3"/>
  <c r="J75" i="3"/>
  <c r="I43" i="3"/>
  <c r="J43" i="3"/>
  <c r="I11" i="3"/>
  <c r="J11" i="3"/>
  <c r="I400" i="3"/>
  <c r="J400" i="3"/>
  <c r="I360" i="3"/>
  <c r="J360" i="3"/>
  <c r="I313" i="3"/>
  <c r="J313" i="3"/>
  <c r="J281" i="3"/>
  <c r="I281" i="3"/>
  <c r="J249" i="3"/>
  <c r="I249" i="3"/>
  <c r="I217" i="3"/>
  <c r="J217" i="3"/>
  <c r="I185" i="3"/>
  <c r="J185" i="3"/>
  <c r="I153" i="3"/>
  <c r="J153" i="3"/>
  <c r="I121" i="3"/>
  <c r="J121" i="3"/>
  <c r="I89" i="3"/>
  <c r="J89" i="3"/>
  <c r="I57" i="3"/>
  <c r="J57" i="3"/>
  <c r="I25" i="3"/>
  <c r="J25" i="3"/>
  <c r="I691" i="3"/>
  <c r="J691" i="3"/>
  <c r="I659" i="3"/>
  <c r="J659" i="3"/>
  <c r="I627" i="3"/>
  <c r="J627" i="3"/>
  <c r="I595" i="3"/>
  <c r="J595" i="3"/>
  <c r="I563" i="3"/>
  <c r="J563" i="3"/>
  <c r="I531" i="3"/>
  <c r="J531" i="3"/>
  <c r="I499" i="3"/>
  <c r="J499" i="3"/>
  <c r="I467" i="3"/>
  <c r="J467" i="3"/>
  <c r="I435" i="3"/>
  <c r="J435" i="3"/>
  <c r="I689" i="3"/>
  <c r="J689" i="3"/>
  <c r="I657" i="3"/>
  <c r="J657" i="3"/>
  <c r="I625" i="3"/>
  <c r="J625" i="3"/>
  <c r="I593" i="3"/>
  <c r="J593" i="3"/>
  <c r="I561" i="3"/>
  <c r="J561" i="3"/>
  <c r="I529" i="3"/>
  <c r="J529" i="3"/>
  <c r="I497" i="3"/>
  <c r="J497" i="3"/>
  <c r="I465" i="3"/>
  <c r="J465" i="3"/>
  <c r="I433" i="3"/>
  <c r="J433" i="3"/>
  <c r="I382" i="3"/>
  <c r="J382" i="3"/>
  <c r="J298" i="3"/>
  <c r="I298" i="3"/>
  <c r="J266" i="3"/>
  <c r="I266" i="3"/>
  <c r="J234" i="3"/>
  <c r="I234" i="3"/>
  <c r="J202" i="3"/>
  <c r="I202" i="3"/>
  <c r="J170" i="3"/>
  <c r="I170" i="3"/>
  <c r="I138" i="3"/>
  <c r="J138" i="3"/>
  <c r="I106" i="3"/>
  <c r="J106" i="3"/>
  <c r="J74" i="3"/>
  <c r="I74" i="3"/>
  <c r="I42" i="3"/>
  <c r="J42" i="3"/>
  <c r="I10" i="3"/>
  <c r="J10" i="3"/>
  <c r="I385" i="3"/>
  <c r="J385" i="3"/>
  <c r="I361" i="3"/>
  <c r="J361" i="3"/>
  <c r="I327" i="3"/>
  <c r="J327" i="3"/>
  <c r="I295" i="3"/>
  <c r="J295" i="3"/>
  <c r="I263" i="3"/>
  <c r="J263" i="3"/>
  <c r="I231" i="3"/>
  <c r="J231" i="3"/>
  <c r="I199" i="3"/>
  <c r="J199" i="3"/>
  <c r="I167" i="3"/>
  <c r="J167" i="3"/>
  <c r="J135" i="3"/>
  <c r="I135" i="3"/>
  <c r="J103" i="3"/>
  <c r="I103" i="3"/>
  <c r="I71" i="3"/>
  <c r="J71" i="3"/>
  <c r="J39" i="3"/>
  <c r="I39" i="3"/>
  <c r="J7" i="3"/>
  <c r="I7" i="3"/>
  <c r="I304" i="3"/>
  <c r="J304" i="3"/>
  <c r="I272" i="3"/>
  <c r="J272" i="3"/>
  <c r="I240" i="3"/>
  <c r="J240" i="3"/>
  <c r="I208" i="3"/>
  <c r="J208" i="3"/>
  <c r="I176" i="3"/>
  <c r="J176" i="3"/>
  <c r="J144" i="3"/>
  <c r="I144" i="3"/>
  <c r="I112" i="3"/>
  <c r="J112" i="3"/>
  <c r="I80" i="3"/>
  <c r="J80" i="3"/>
  <c r="J48" i="3"/>
  <c r="I48" i="3"/>
  <c r="I16" i="3"/>
  <c r="J16" i="3"/>
  <c r="I376" i="3"/>
  <c r="J376" i="3"/>
  <c r="J301" i="3"/>
  <c r="I301" i="3"/>
  <c r="I269" i="3"/>
  <c r="J269" i="3"/>
  <c r="J237" i="3"/>
  <c r="I237" i="3"/>
  <c r="J205" i="3"/>
  <c r="I205" i="3"/>
  <c r="J173" i="3"/>
  <c r="I173" i="3"/>
  <c r="I141" i="3"/>
  <c r="J141" i="3"/>
  <c r="J109" i="3"/>
  <c r="I109" i="3"/>
  <c r="I77" i="3"/>
  <c r="J77" i="3"/>
  <c r="I45" i="3"/>
  <c r="J45" i="3"/>
  <c r="J13" i="3"/>
  <c r="I13" i="3"/>
  <c r="I387" i="3"/>
  <c r="J387" i="3"/>
  <c r="I353" i="3"/>
  <c r="J353" i="3"/>
  <c r="I307" i="3"/>
  <c r="J307" i="3"/>
  <c r="I275" i="3"/>
  <c r="J275" i="3"/>
  <c r="J243" i="3"/>
  <c r="I243" i="3"/>
  <c r="J211" i="3"/>
  <c r="I211" i="3"/>
  <c r="J179" i="3"/>
  <c r="I179" i="3"/>
  <c r="I147" i="3"/>
  <c r="J147" i="3"/>
  <c r="J115" i="3"/>
  <c r="I115" i="3"/>
  <c r="J83" i="3"/>
  <c r="I83" i="3"/>
  <c r="J51" i="3"/>
  <c r="I51" i="3"/>
  <c r="I19" i="3"/>
  <c r="J19" i="3"/>
  <c r="J321" i="3"/>
  <c r="I321" i="3"/>
  <c r="J289" i="3"/>
  <c r="I289" i="3"/>
  <c r="J257" i="3"/>
  <c r="I257" i="3"/>
  <c r="J225" i="3"/>
  <c r="I225" i="3"/>
  <c r="I193" i="3"/>
  <c r="J193" i="3"/>
  <c r="J161" i="3"/>
  <c r="I161" i="3"/>
  <c r="I129" i="3"/>
  <c r="J129" i="3"/>
  <c r="J97" i="3"/>
  <c r="I97" i="3"/>
  <c r="J65" i="3"/>
  <c r="I65" i="3"/>
  <c r="J33" i="3"/>
  <c r="I33" i="3"/>
  <c r="I697" i="3"/>
  <c r="J697" i="3"/>
  <c r="I665" i="3"/>
  <c r="J665" i="3"/>
  <c r="I633" i="3"/>
  <c r="J633" i="3"/>
  <c r="I601" i="3"/>
  <c r="J601" i="3"/>
  <c r="I569" i="3"/>
  <c r="J569" i="3"/>
  <c r="I537" i="3"/>
  <c r="J537" i="3"/>
  <c r="I505" i="3"/>
  <c r="J505" i="3"/>
  <c r="I473" i="3"/>
  <c r="J473" i="3"/>
  <c r="I441" i="3"/>
  <c r="J441" i="3"/>
  <c r="I398" i="3"/>
  <c r="J398" i="3"/>
  <c r="J342" i="3"/>
  <c r="I342" i="3"/>
  <c r="I306" i="3"/>
  <c r="J306" i="3"/>
  <c r="I274" i="3"/>
  <c r="J274" i="3"/>
  <c r="J242" i="3"/>
  <c r="I242" i="3"/>
  <c r="J210" i="3"/>
  <c r="I210" i="3"/>
  <c r="J178" i="3"/>
  <c r="I178" i="3"/>
  <c r="J146" i="3"/>
  <c r="I146" i="3"/>
  <c r="I114" i="3"/>
  <c r="J114" i="3"/>
  <c r="I82" i="3"/>
  <c r="J82" i="3"/>
  <c r="I50" i="3"/>
  <c r="J50" i="3"/>
  <c r="I18" i="3"/>
  <c r="J18" i="3"/>
  <c r="I379" i="3"/>
  <c r="J379" i="3"/>
  <c r="J355" i="3"/>
  <c r="I355" i="3"/>
  <c r="J303" i="3"/>
  <c r="I303" i="3"/>
  <c r="J271" i="3"/>
  <c r="I271" i="3"/>
  <c r="J239" i="3"/>
  <c r="I239" i="3"/>
  <c r="J207" i="3"/>
  <c r="I207" i="3"/>
  <c r="J175" i="3"/>
  <c r="I175" i="3"/>
  <c r="I143" i="3"/>
  <c r="J143" i="3"/>
  <c r="J111" i="3"/>
  <c r="I111" i="3"/>
  <c r="J79" i="3"/>
  <c r="I79" i="3"/>
  <c r="I47" i="3"/>
  <c r="J47" i="3"/>
  <c r="J15" i="3"/>
  <c r="I15" i="3"/>
  <c r="J312" i="3"/>
  <c r="I312" i="3"/>
  <c r="J280" i="3"/>
  <c r="I280" i="3"/>
  <c r="I248" i="3"/>
  <c r="J248" i="3"/>
  <c r="J216" i="3"/>
  <c r="I216" i="3"/>
  <c r="J184" i="3"/>
  <c r="I184" i="3"/>
  <c r="J152" i="3"/>
  <c r="I152" i="3"/>
  <c r="J120" i="3"/>
  <c r="I120" i="3"/>
  <c r="J88" i="3"/>
  <c r="I88" i="3"/>
  <c r="J56" i="3"/>
  <c r="I56" i="3"/>
  <c r="J24" i="3"/>
  <c r="I24" i="3"/>
  <c r="I392" i="3"/>
  <c r="J392" i="3"/>
  <c r="I309" i="3"/>
  <c r="J309" i="3"/>
  <c r="I277" i="3"/>
  <c r="J277" i="3"/>
  <c r="J245" i="3"/>
  <c r="I245" i="3"/>
  <c r="I213" i="3"/>
  <c r="J213" i="3"/>
  <c r="I181" i="3"/>
  <c r="J181" i="3"/>
  <c r="I149" i="3"/>
  <c r="J149" i="3"/>
  <c r="I117" i="3"/>
  <c r="J117" i="3"/>
  <c r="I85" i="3"/>
  <c r="J85" i="3"/>
  <c r="I53" i="3"/>
  <c r="J53" i="3"/>
  <c r="I21" i="3"/>
  <c r="J21" i="3"/>
  <c r="I409" i="3"/>
  <c r="J409" i="3"/>
  <c r="I377" i="3"/>
  <c r="J377" i="3"/>
  <c r="I347" i="3"/>
  <c r="J347" i="3"/>
  <c r="J315" i="3"/>
  <c r="I315" i="3"/>
  <c r="J283" i="3"/>
  <c r="I283" i="3"/>
  <c r="J251" i="3"/>
  <c r="I251" i="3"/>
  <c r="I219" i="3"/>
  <c r="J219" i="3"/>
  <c r="I187" i="3"/>
  <c r="J187" i="3"/>
  <c r="J155" i="3"/>
  <c r="I155" i="3"/>
  <c r="I123" i="3"/>
  <c r="J123" i="3"/>
  <c r="I91" i="3"/>
  <c r="J91" i="3"/>
  <c r="I59" i="3"/>
  <c r="J59" i="3"/>
  <c r="I27" i="3"/>
  <c r="J27" i="3"/>
  <c r="J369" i="3"/>
  <c r="I369" i="3"/>
  <c r="J329" i="3"/>
  <c r="I329" i="3"/>
  <c r="I297" i="3"/>
  <c r="J297" i="3"/>
  <c r="I265" i="3"/>
  <c r="J265" i="3"/>
  <c r="I233" i="3"/>
  <c r="J233" i="3"/>
  <c r="I201" i="3"/>
  <c r="J201" i="3"/>
  <c r="I169" i="3"/>
  <c r="J169" i="3"/>
  <c r="J137" i="3"/>
  <c r="I137" i="3"/>
  <c r="J105" i="3"/>
  <c r="I105" i="3"/>
  <c r="I73" i="3"/>
  <c r="J73" i="3"/>
  <c r="J41" i="3"/>
  <c r="I41" i="3"/>
  <c r="J9" i="3"/>
  <c r="I9" i="3"/>
  <c r="M2" i="3"/>
  <c r="K3" i="3" s="1"/>
  <c r="J2" i="3"/>
  <c r="L2" i="3" s="1"/>
  <c r="I2" i="3"/>
  <c r="I673" i="3"/>
  <c r="J673" i="3"/>
  <c r="I641" i="3"/>
  <c r="J641" i="3"/>
  <c r="I609" i="3"/>
  <c r="J609" i="3"/>
  <c r="I577" i="3"/>
  <c r="J577" i="3"/>
  <c r="I545" i="3"/>
  <c r="J545" i="3"/>
  <c r="I513" i="3"/>
  <c r="J513" i="3"/>
  <c r="I481" i="3"/>
  <c r="J481" i="3"/>
  <c r="I449" i="3"/>
  <c r="J449" i="3"/>
  <c r="I417" i="3"/>
  <c r="J417" i="3"/>
  <c r="I358" i="3"/>
  <c r="J358" i="3"/>
  <c r="J314" i="3"/>
  <c r="I314" i="3"/>
  <c r="I282" i="3"/>
  <c r="J282" i="3"/>
  <c r="J250" i="3"/>
  <c r="I250" i="3"/>
  <c r="J218" i="3"/>
  <c r="I218" i="3"/>
  <c r="J186" i="3"/>
  <c r="I186" i="3"/>
  <c r="J154" i="3"/>
  <c r="I154" i="3"/>
  <c r="J122" i="3"/>
  <c r="I122" i="3"/>
  <c r="J90" i="3"/>
  <c r="I90" i="3"/>
  <c r="J58" i="3"/>
  <c r="I58" i="3"/>
  <c r="J26" i="3"/>
  <c r="I26" i="3"/>
  <c r="I401" i="3"/>
  <c r="J401" i="3"/>
  <c r="I345" i="3"/>
  <c r="J345" i="3"/>
  <c r="I311" i="3"/>
  <c r="J311" i="3"/>
  <c r="I279" i="3"/>
  <c r="J279" i="3"/>
  <c r="J247" i="3"/>
  <c r="I247" i="3"/>
  <c r="I215" i="3"/>
  <c r="J215" i="3"/>
  <c r="I183" i="3"/>
  <c r="J183" i="3"/>
  <c r="I151" i="3"/>
  <c r="J151" i="3"/>
  <c r="I119" i="3"/>
  <c r="J119" i="3"/>
  <c r="I87" i="3"/>
  <c r="J87" i="3"/>
  <c r="I55" i="3"/>
  <c r="J55" i="3"/>
  <c r="I23" i="3"/>
  <c r="J23" i="3"/>
  <c r="I320" i="3"/>
  <c r="J320" i="3"/>
  <c r="I288" i="3"/>
  <c r="J288" i="3"/>
  <c r="I256" i="3"/>
  <c r="J256" i="3"/>
  <c r="I224" i="3"/>
  <c r="J224" i="3"/>
  <c r="J192" i="3"/>
  <c r="I192" i="3"/>
  <c r="I160" i="3"/>
  <c r="J160" i="3"/>
  <c r="I128" i="3"/>
  <c r="J128" i="3"/>
  <c r="I96" i="3"/>
  <c r="J96" i="3"/>
  <c r="I64" i="3"/>
  <c r="J64" i="3"/>
  <c r="I32" i="3"/>
  <c r="J32" i="3"/>
  <c r="I408" i="3"/>
  <c r="J408" i="3"/>
  <c r="J336" i="3"/>
  <c r="I336" i="3"/>
  <c r="J317" i="3"/>
  <c r="I317" i="3"/>
  <c r="I285" i="3"/>
  <c r="J285" i="3"/>
  <c r="J253" i="3"/>
  <c r="I253" i="3"/>
  <c r="I221" i="3"/>
  <c r="J221" i="3"/>
  <c r="J189" i="3"/>
  <c r="I189" i="3"/>
  <c r="J157" i="3"/>
  <c r="I157" i="3"/>
  <c r="I125" i="3"/>
  <c r="J125" i="3"/>
  <c r="J93" i="3"/>
  <c r="I93" i="3"/>
  <c r="J61" i="3"/>
  <c r="I61" i="3"/>
  <c r="J29" i="3"/>
  <c r="I29" i="3"/>
  <c r="I403" i="3"/>
  <c r="J403" i="3"/>
  <c r="I371" i="3"/>
  <c r="J371" i="3"/>
  <c r="I337" i="3"/>
  <c r="J337" i="3"/>
  <c r="J323" i="3"/>
  <c r="I323" i="3"/>
  <c r="J291" i="3"/>
  <c r="I291" i="3"/>
  <c r="J259" i="3"/>
  <c r="I259" i="3"/>
  <c r="I227" i="3"/>
  <c r="J227" i="3"/>
  <c r="I195" i="3"/>
  <c r="J195" i="3"/>
  <c r="I163" i="3"/>
  <c r="J163" i="3"/>
  <c r="I131" i="3"/>
  <c r="J131" i="3"/>
  <c r="I99" i="3"/>
  <c r="J99" i="3"/>
  <c r="J67" i="3"/>
  <c r="I67" i="3"/>
  <c r="J35" i="3"/>
  <c r="I35" i="3"/>
  <c r="I384" i="3"/>
  <c r="J384" i="3"/>
  <c r="J363" i="3"/>
  <c r="I363" i="3"/>
  <c r="J344" i="3"/>
  <c r="I344" i="3"/>
  <c r="I305" i="3"/>
  <c r="J305" i="3"/>
  <c r="J273" i="3"/>
  <c r="I273" i="3"/>
  <c r="I241" i="3"/>
  <c r="J241" i="3"/>
  <c r="I209" i="3"/>
  <c r="J209" i="3"/>
  <c r="I177" i="3"/>
  <c r="J177" i="3"/>
  <c r="I145" i="3"/>
  <c r="J145" i="3"/>
  <c r="J113" i="3"/>
  <c r="I113" i="3"/>
  <c r="J81" i="3"/>
  <c r="I81" i="3"/>
  <c r="J49" i="3"/>
  <c r="I49" i="3"/>
  <c r="J17" i="3"/>
  <c r="I17" i="3"/>
  <c r="M3" i="3" l="1"/>
  <c r="K4" i="3" s="1"/>
  <c r="L4" i="3" s="1"/>
  <c r="N4" i="3" s="1"/>
  <c r="AH4" i="3" s="1"/>
  <c r="L3" i="3"/>
  <c r="N3" i="3" s="1"/>
  <c r="AH3" i="3" s="1"/>
  <c r="N2" i="3"/>
  <c r="M4" i="3" l="1"/>
  <c r="K5" i="3" s="1"/>
  <c r="M5" i="3" s="1"/>
  <c r="K6" i="3" s="1"/>
  <c r="L6" i="3" s="1"/>
  <c r="N6" i="3" s="1"/>
  <c r="AH6" i="3" s="1"/>
  <c r="AE2" i="3"/>
  <c r="AF2" i="3" s="1"/>
  <c r="AI2" i="3" s="1"/>
  <c r="AH2" i="3"/>
  <c r="AC2" i="3"/>
  <c r="AB3" i="3" s="1"/>
  <c r="L5" i="3" l="1"/>
  <c r="N5" i="3" s="1"/>
  <c r="AH5" i="3" s="1"/>
  <c r="M6" i="3"/>
  <c r="K7" i="3" s="1"/>
  <c r="L7" i="3" s="1"/>
  <c r="N7" i="3" s="1"/>
  <c r="AH7" i="3" s="1"/>
  <c r="AD3" i="3"/>
  <c r="M7" i="3" l="1"/>
  <c r="K8" i="3" s="1"/>
  <c r="L8" i="3" s="1"/>
  <c r="N8" i="3" s="1"/>
  <c r="AH8" i="3" s="1"/>
  <c r="AC3" i="3"/>
  <c r="AB4" i="3" s="1"/>
  <c r="AD4" i="3" s="1"/>
  <c r="M8" i="3" l="1"/>
  <c r="K9" i="3" s="1"/>
  <c r="L9" i="3" s="1"/>
  <c r="N9" i="3" s="1"/>
  <c r="AH9" i="3" s="1"/>
  <c r="AC4" i="3"/>
  <c r="AB5" i="3" s="1"/>
  <c r="AD5" i="3" s="1"/>
  <c r="AE4" i="3"/>
  <c r="AF4" i="3" s="1"/>
  <c r="AI4" i="3" s="1"/>
  <c r="AE3" i="3"/>
  <c r="AF3" i="3" s="1"/>
  <c r="AI3" i="3" s="1"/>
  <c r="M9" i="3"/>
  <c r="K10" i="3" s="1"/>
  <c r="L10" i="3" s="1"/>
  <c r="AE5" i="3" l="1"/>
  <c r="AF5" i="3" s="1"/>
  <c r="AI5" i="3" s="1"/>
  <c r="AC5" i="3"/>
  <c r="AB6" i="3" s="1"/>
  <c r="AD6" i="3" s="1"/>
  <c r="M10" i="3"/>
  <c r="K11" i="3" s="1"/>
  <c r="L11" i="3" s="1"/>
  <c r="N10" i="3"/>
  <c r="AH10" i="3" s="1"/>
  <c r="AE6" i="3" l="1"/>
  <c r="AF6" i="3" s="1"/>
  <c r="AI6" i="3" s="1"/>
  <c r="AC6" i="3"/>
  <c r="AB7" i="3" s="1"/>
  <c r="AD7" i="3" s="1"/>
  <c r="M11" i="3"/>
  <c r="K12" i="3" s="1"/>
  <c r="L12" i="3" s="1"/>
  <c r="N11" i="3"/>
  <c r="AH11" i="3" s="1"/>
  <c r="AE7" i="3" l="1"/>
  <c r="AF7" i="3" s="1"/>
  <c r="AI7" i="3" s="1"/>
  <c r="AC7" i="3"/>
  <c r="AB8" i="3" s="1"/>
  <c r="AD8" i="3" s="1"/>
  <c r="N12" i="3"/>
  <c r="AH12" i="3" s="1"/>
  <c r="M12" i="3"/>
  <c r="K13" i="3" s="1"/>
  <c r="L13" i="3" s="1"/>
  <c r="AE8" i="3" l="1"/>
  <c r="AF8" i="3" s="1"/>
  <c r="AI8" i="3" s="1"/>
  <c r="AC8" i="3"/>
  <c r="AB9" i="3" s="1"/>
  <c r="AD9" i="3" s="1"/>
  <c r="M13" i="3"/>
  <c r="K14" i="3" s="1"/>
  <c r="L14" i="3" s="1"/>
  <c r="N13" i="3"/>
  <c r="AH13" i="3" s="1"/>
  <c r="AE9" i="3" l="1"/>
  <c r="AF9" i="3" s="1"/>
  <c r="AI9" i="3" s="1"/>
  <c r="AC9" i="3"/>
  <c r="AB10" i="3" s="1"/>
  <c r="AD10" i="3" s="1"/>
  <c r="N14" i="3"/>
  <c r="AH14" i="3" s="1"/>
  <c r="M14" i="3"/>
  <c r="K15" i="3" s="1"/>
  <c r="L15" i="3" s="1"/>
  <c r="AE10" i="3" l="1"/>
  <c r="AF10" i="3" s="1"/>
  <c r="AI10" i="3" s="1"/>
  <c r="AC10" i="3"/>
  <c r="AB11" i="3" s="1"/>
  <c r="AD11" i="3" s="1"/>
  <c r="M15" i="3"/>
  <c r="K16" i="3" s="1"/>
  <c r="L16" i="3" s="1"/>
  <c r="N15" i="3"/>
  <c r="AH15" i="3" s="1"/>
  <c r="AE11" i="3" l="1"/>
  <c r="AF11" i="3" s="1"/>
  <c r="AI11" i="3" s="1"/>
  <c r="AC11" i="3"/>
  <c r="AB12" i="3" s="1"/>
  <c r="AD12" i="3" s="1"/>
  <c r="M16" i="3"/>
  <c r="K17" i="3" s="1"/>
  <c r="L17" i="3" s="1"/>
  <c r="N16" i="3"/>
  <c r="AH16" i="3" s="1"/>
  <c r="AE12" i="3" l="1"/>
  <c r="AF12" i="3" s="1"/>
  <c r="AI12" i="3" s="1"/>
  <c r="AC12" i="3"/>
  <c r="AB13" i="3" s="1"/>
  <c r="AD13" i="3" s="1"/>
  <c r="M17" i="3"/>
  <c r="K18" i="3" s="1"/>
  <c r="L18" i="3" s="1"/>
  <c r="N17" i="3"/>
  <c r="AH17" i="3" s="1"/>
  <c r="AE13" i="3" l="1"/>
  <c r="AF13" i="3" s="1"/>
  <c r="AI13" i="3" s="1"/>
  <c r="AC13" i="3"/>
  <c r="AB14" i="3" s="1"/>
  <c r="AD14" i="3" s="1"/>
  <c r="M18" i="3"/>
  <c r="K19" i="3" s="1"/>
  <c r="L19" i="3" s="1"/>
  <c r="N18" i="3"/>
  <c r="AH18" i="3" s="1"/>
  <c r="AE14" i="3" l="1"/>
  <c r="AF14" i="3" s="1"/>
  <c r="AI14" i="3" s="1"/>
  <c r="AC14" i="3"/>
  <c r="AB15" i="3" s="1"/>
  <c r="AD15" i="3" s="1"/>
  <c r="M19" i="3"/>
  <c r="K20" i="3" s="1"/>
  <c r="L20" i="3" s="1"/>
  <c r="N19" i="3"/>
  <c r="AH19" i="3" s="1"/>
  <c r="AE15" i="3" l="1"/>
  <c r="AF15" i="3" s="1"/>
  <c r="AI15" i="3" s="1"/>
  <c r="AC15" i="3"/>
  <c r="AB16" i="3" s="1"/>
  <c r="AD16" i="3" s="1"/>
  <c r="M20" i="3"/>
  <c r="K21" i="3" s="1"/>
  <c r="L21" i="3" s="1"/>
  <c r="N20" i="3"/>
  <c r="AH20" i="3" s="1"/>
  <c r="AE16" i="3" l="1"/>
  <c r="AF16" i="3" s="1"/>
  <c r="AI16" i="3" s="1"/>
  <c r="AC16" i="3"/>
  <c r="AB17" i="3" s="1"/>
  <c r="AD17" i="3" s="1"/>
  <c r="M21" i="3"/>
  <c r="K22" i="3" s="1"/>
  <c r="L22" i="3" s="1"/>
  <c r="N21" i="3"/>
  <c r="AH21" i="3" s="1"/>
  <c r="AE17" i="3" l="1"/>
  <c r="AF17" i="3" s="1"/>
  <c r="AI17" i="3" s="1"/>
  <c r="AC17" i="3"/>
  <c r="AB18" i="3" s="1"/>
  <c r="AD18" i="3" s="1"/>
  <c r="M22" i="3"/>
  <c r="K23" i="3" s="1"/>
  <c r="L23" i="3" s="1"/>
  <c r="N22" i="3"/>
  <c r="AH22" i="3" s="1"/>
  <c r="AE18" i="3" l="1"/>
  <c r="AF18" i="3" s="1"/>
  <c r="AI18" i="3" s="1"/>
  <c r="AC18" i="3"/>
  <c r="AB19" i="3" s="1"/>
  <c r="AD19" i="3" s="1"/>
  <c r="M23" i="3"/>
  <c r="K24" i="3" s="1"/>
  <c r="L24" i="3" s="1"/>
  <c r="N23" i="3"/>
  <c r="AH23" i="3" s="1"/>
  <c r="AE19" i="3" l="1"/>
  <c r="AF19" i="3" s="1"/>
  <c r="AI19" i="3" s="1"/>
  <c r="AC19" i="3"/>
  <c r="AB20" i="3" s="1"/>
  <c r="AD20" i="3" s="1"/>
  <c r="M24" i="3"/>
  <c r="K25" i="3" s="1"/>
  <c r="L25" i="3" s="1"/>
  <c r="N24" i="3"/>
  <c r="AH24" i="3" s="1"/>
  <c r="AE20" i="3" l="1"/>
  <c r="AF20" i="3" s="1"/>
  <c r="AI20" i="3" s="1"/>
  <c r="AC20" i="3"/>
  <c r="AB21" i="3" s="1"/>
  <c r="AD21" i="3" s="1"/>
  <c r="M25" i="3"/>
  <c r="K26" i="3" s="1"/>
  <c r="L26" i="3" s="1"/>
  <c r="N25" i="3"/>
  <c r="AH25" i="3" s="1"/>
  <c r="AE21" i="3" l="1"/>
  <c r="AF21" i="3" s="1"/>
  <c r="AI21" i="3" s="1"/>
  <c r="AC21" i="3"/>
  <c r="AB22" i="3" s="1"/>
  <c r="AD22" i="3" s="1"/>
  <c r="M26" i="3"/>
  <c r="K27" i="3" s="1"/>
  <c r="L27" i="3" s="1"/>
  <c r="N26" i="3"/>
  <c r="AH26" i="3" s="1"/>
  <c r="AE22" i="3" l="1"/>
  <c r="AF22" i="3" s="1"/>
  <c r="AI22" i="3" s="1"/>
  <c r="AC22" i="3"/>
  <c r="AB23" i="3" s="1"/>
  <c r="AD23" i="3" s="1"/>
  <c r="M27" i="3"/>
  <c r="K28" i="3" s="1"/>
  <c r="L28" i="3" s="1"/>
  <c r="N27" i="3"/>
  <c r="AH27" i="3" s="1"/>
  <c r="AE23" i="3" l="1"/>
  <c r="AF23" i="3" s="1"/>
  <c r="AI23" i="3" s="1"/>
  <c r="AC23" i="3"/>
  <c r="AB24" i="3" s="1"/>
  <c r="AD24" i="3" s="1"/>
  <c r="M28" i="3"/>
  <c r="K29" i="3" s="1"/>
  <c r="L29" i="3" s="1"/>
  <c r="N28" i="3"/>
  <c r="AH28" i="3" s="1"/>
  <c r="AE24" i="3" l="1"/>
  <c r="AF24" i="3" s="1"/>
  <c r="AI24" i="3" s="1"/>
  <c r="AC24" i="3"/>
  <c r="AB25" i="3" s="1"/>
  <c r="AD25" i="3" s="1"/>
  <c r="M29" i="3"/>
  <c r="K30" i="3" s="1"/>
  <c r="L30" i="3" s="1"/>
  <c r="N29" i="3"/>
  <c r="AH29" i="3" s="1"/>
  <c r="AE25" i="3" l="1"/>
  <c r="AF25" i="3" s="1"/>
  <c r="AI25" i="3" s="1"/>
  <c r="AC25" i="3"/>
  <c r="AB26" i="3" s="1"/>
  <c r="AD26" i="3" s="1"/>
  <c r="M30" i="3"/>
  <c r="K31" i="3" s="1"/>
  <c r="L31" i="3" s="1"/>
  <c r="N30" i="3"/>
  <c r="AH30" i="3" s="1"/>
  <c r="AE26" i="3" l="1"/>
  <c r="AF26" i="3" s="1"/>
  <c r="AI26" i="3" s="1"/>
  <c r="AC26" i="3"/>
  <c r="AB27" i="3" s="1"/>
  <c r="AD27" i="3" s="1"/>
  <c r="M31" i="3"/>
  <c r="K32" i="3" s="1"/>
  <c r="L32" i="3" s="1"/>
  <c r="N31" i="3"/>
  <c r="AH31" i="3" s="1"/>
  <c r="AE27" i="3" l="1"/>
  <c r="AF27" i="3" s="1"/>
  <c r="AI27" i="3" s="1"/>
  <c r="AC27" i="3"/>
  <c r="AB28" i="3" s="1"/>
  <c r="AD28" i="3" s="1"/>
  <c r="M32" i="3"/>
  <c r="K33" i="3" s="1"/>
  <c r="L33" i="3" s="1"/>
  <c r="N32" i="3"/>
  <c r="AH32" i="3" s="1"/>
  <c r="AE28" i="3" l="1"/>
  <c r="AF28" i="3" s="1"/>
  <c r="AI28" i="3" s="1"/>
  <c r="AC28" i="3"/>
  <c r="AB29" i="3" s="1"/>
  <c r="AD29" i="3" s="1"/>
  <c r="M33" i="3"/>
  <c r="K34" i="3" s="1"/>
  <c r="L34" i="3" s="1"/>
  <c r="N33" i="3"/>
  <c r="AH33" i="3" s="1"/>
  <c r="AE29" i="3" l="1"/>
  <c r="AF29" i="3" s="1"/>
  <c r="AI29" i="3" s="1"/>
  <c r="AC29" i="3"/>
  <c r="AB30" i="3" s="1"/>
  <c r="AD30" i="3" s="1"/>
  <c r="M34" i="3"/>
  <c r="K35" i="3" s="1"/>
  <c r="L35" i="3" s="1"/>
  <c r="N34" i="3"/>
  <c r="AH34" i="3" s="1"/>
  <c r="AE30" i="3" l="1"/>
  <c r="AF30" i="3" s="1"/>
  <c r="AI30" i="3" s="1"/>
  <c r="AC30" i="3"/>
  <c r="AB31" i="3" s="1"/>
  <c r="AD31" i="3" s="1"/>
  <c r="M35" i="3"/>
  <c r="K36" i="3" s="1"/>
  <c r="L36" i="3" s="1"/>
  <c r="N35" i="3"/>
  <c r="AH35" i="3" s="1"/>
  <c r="AE31" i="3" l="1"/>
  <c r="AF31" i="3" s="1"/>
  <c r="AI31" i="3" s="1"/>
  <c r="AC31" i="3"/>
  <c r="AB32" i="3" s="1"/>
  <c r="AD32" i="3" s="1"/>
  <c r="N36" i="3"/>
  <c r="AH36" i="3" s="1"/>
  <c r="M36" i="3"/>
  <c r="K37" i="3" s="1"/>
  <c r="L37" i="3" s="1"/>
  <c r="AE32" i="3" l="1"/>
  <c r="AF32" i="3" s="1"/>
  <c r="AI32" i="3" s="1"/>
  <c r="AC32" i="3"/>
  <c r="AB33" i="3" s="1"/>
  <c r="AD33" i="3" s="1"/>
  <c r="M37" i="3"/>
  <c r="K38" i="3" s="1"/>
  <c r="L38" i="3" s="1"/>
  <c r="N37" i="3"/>
  <c r="AH37" i="3" s="1"/>
  <c r="AE33" i="3" l="1"/>
  <c r="AF33" i="3" s="1"/>
  <c r="AI33" i="3" s="1"/>
  <c r="AC33" i="3"/>
  <c r="AB34" i="3" s="1"/>
  <c r="AD34" i="3" s="1"/>
  <c r="M38" i="3"/>
  <c r="K39" i="3" s="1"/>
  <c r="L39" i="3" s="1"/>
  <c r="N38" i="3"/>
  <c r="AH38" i="3" s="1"/>
  <c r="AE34" i="3" l="1"/>
  <c r="AF34" i="3" s="1"/>
  <c r="AI34" i="3" s="1"/>
  <c r="AC34" i="3"/>
  <c r="AB35" i="3" s="1"/>
  <c r="AD35" i="3" s="1"/>
  <c r="M39" i="3"/>
  <c r="K40" i="3" s="1"/>
  <c r="L40" i="3" s="1"/>
  <c r="N39" i="3"/>
  <c r="AH39" i="3" s="1"/>
  <c r="AE35" i="3" l="1"/>
  <c r="AF35" i="3" s="1"/>
  <c r="AI35" i="3" s="1"/>
  <c r="AC35" i="3"/>
  <c r="AB36" i="3" s="1"/>
  <c r="AD36" i="3" s="1"/>
  <c r="M40" i="3"/>
  <c r="K41" i="3" s="1"/>
  <c r="L41" i="3" s="1"/>
  <c r="N40" i="3"/>
  <c r="AH40" i="3" s="1"/>
  <c r="AE36" i="3" l="1"/>
  <c r="AF36" i="3" s="1"/>
  <c r="AI36" i="3" s="1"/>
  <c r="AC36" i="3"/>
  <c r="AB37" i="3" s="1"/>
  <c r="AD37" i="3" s="1"/>
  <c r="M41" i="3"/>
  <c r="K42" i="3" s="1"/>
  <c r="L42" i="3" s="1"/>
  <c r="N41" i="3"/>
  <c r="AH41" i="3" s="1"/>
  <c r="AE37" i="3" l="1"/>
  <c r="AF37" i="3" s="1"/>
  <c r="AI37" i="3" s="1"/>
  <c r="AC37" i="3"/>
  <c r="AB38" i="3" s="1"/>
  <c r="AD38" i="3" s="1"/>
  <c r="M42" i="3"/>
  <c r="K43" i="3" s="1"/>
  <c r="L43" i="3" s="1"/>
  <c r="N42" i="3"/>
  <c r="AH42" i="3" s="1"/>
  <c r="AE38" i="3" l="1"/>
  <c r="AF38" i="3" s="1"/>
  <c r="AI38" i="3" s="1"/>
  <c r="AC38" i="3"/>
  <c r="AB39" i="3" s="1"/>
  <c r="AD39" i="3" s="1"/>
  <c r="M43" i="3"/>
  <c r="K44" i="3" s="1"/>
  <c r="L44" i="3" s="1"/>
  <c r="N43" i="3"/>
  <c r="AH43" i="3" s="1"/>
  <c r="AE39" i="3" l="1"/>
  <c r="AF39" i="3" s="1"/>
  <c r="AI39" i="3" s="1"/>
  <c r="AC39" i="3"/>
  <c r="AB40" i="3" s="1"/>
  <c r="AD40" i="3" s="1"/>
  <c r="N44" i="3"/>
  <c r="AH44" i="3" s="1"/>
  <c r="M44" i="3"/>
  <c r="K45" i="3" s="1"/>
  <c r="L45" i="3" s="1"/>
  <c r="AE40" i="3" l="1"/>
  <c r="AF40" i="3" s="1"/>
  <c r="AI40" i="3" s="1"/>
  <c r="AC40" i="3"/>
  <c r="AB41" i="3" s="1"/>
  <c r="AD41" i="3" s="1"/>
  <c r="M45" i="3"/>
  <c r="K46" i="3" s="1"/>
  <c r="L46" i="3" s="1"/>
  <c r="N45" i="3"/>
  <c r="AH45" i="3" s="1"/>
  <c r="AE41" i="3" l="1"/>
  <c r="AF41" i="3" s="1"/>
  <c r="AI41" i="3" s="1"/>
  <c r="AC41" i="3"/>
  <c r="AB42" i="3" s="1"/>
  <c r="AD42" i="3" s="1"/>
  <c r="N46" i="3"/>
  <c r="AH46" i="3" s="1"/>
  <c r="M46" i="3"/>
  <c r="K47" i="3" s="1"/>
  <c r="L47" i="3" s="1"/>
  <c r="AE42" i="3" l="1"/>
  <c r="AF42" i="3" s="1"/>
  <c r="AI42" i="3" s="1"/>
  <c r="AC42" i="3"/>
  <c r="AB43" i="3" s="1"/>
  <c r="AD43" i="3" s="1"/>
  <c r="M47" i="3"/>
  <c r="K48" i="3" s="1"/>
  <c r="L48" i="3" s="1"/>
  <c r="N47" i="3"/>
  <c r="AH47" i="3" s="1"/>
  <c r="AC43" i="3" l="1"/>
  <c r="AB44" i="3" s="1"/>
  <c r="AE43" i="3"/>
  <c r="AF43" i="3" s="1"/>
  <c r="AI43" i="3" s="1"/>
  <c r="M48" i="3"/>
  <c r="K49" i="3" s="1"/>
  <c r="L49" i="3" s="1"/>
  <c r="N48" i="3"/>
  <c r="AH48" i="3" s="1"/>
  <c r="AD44" i="3" l="1"/>
  <c r="AE44" i="3" s="1"/>
  <c r="AF44" i="3" s="1"/>
  <c r="AI44" i="3" s="1"/>
  <c r="AC44" i="3"/>
  <c r="AB45" i="3" s="1"/>
  <c r="M49" i="3"/>
  <c r="K50" i="3" s="1"/>
  <c r="L50" i="3" s="1"/>
  <c r="N49" i="3"/>
  <c r="AH49" i="3" s="1"/>
  <c r="AD45" i="3" l="1"/>
  <c r="AE45" i="3" s="1"/>
  <c r="AF45" i="3" s="1"/>
  <c r="AI45" i="3" s="1"/>
  <c r="AC45" i="3"/>
  <c r="AB46" i="3" s="1"/>
  <c r="M50" i="3"/>
  <c r="K51" i="3" s="1"/>
  <c r="L51" i="3" s="1"/>
  <c r="N50" i="3"/>
  <c r="AH50" i="3" s="1"/>
  <c r="AD46" i="3" l="1"/>
  <c r="AE46" i="3" s="1"/>
  <c r="AF46" i="3" s="1"/>
  <c r="AI46" i="3" s="1"/>
  <c r="AC46" i="3"/>
  <c r="AB47" i="3" s="1"/>
  <c r="M51" i="3"/>
  <c r="K52" i="3" s="1"/>
  <c r="L52" i="3" s="1"/>
  <c r="N51" i="3"/>
  <c r="AH51" i="3" s="1"/>
  <c r="AD47" i="3" l="1"/>
  <c r="AE47" i="3" s="1"/>
  <c r="AF47" i="3" s="1"/>
  <c r="AI47" i="3" s="1"/>
  <c r="AC47" i="3"/>
  <c r="AB48" i="3" s="1"/>
  <c r="M52" i="3"/>
  <c r="K53" i="3" s="1"/>
  <c r="L53" i="3" s="1"/>
  <c r="N52" i="3"/>
  <c r="AH52" i="3" s="1"/>
  <c r="AD48" i="3" l="1"/>
  <c r="AE48" i="3" s="1"/>
  <c r="AF48" i="3" s="1"/>
  <c r="AI48" i="3" s="1"/>
  <c r="AC48" i="3"/>
  <c r="AB49" i="3" s="1"/>
  <c r="M53" i="3"/>
  <c r="K54" i="3" s="1"/>
  <c r="L54" i="3" s="1"/>
  <c r="N53" i="3"/>
  <c r="AH53" i="3" s="1"/>
  <c r="AD49" i="3" l="1"/>
  <c r="AE49" i="3" s="1"/>
  <c r="AF49" i="3" s="1"/>
  <c r="AI49" i="3" s="1"/>
  <c r="AC49" i="3"/>
  <c r="AB50" i="3" s="1"/>
  <c r="M54" i="3"/>
  <c r="K55" i="3" s="1"/>
  <c r="L55" i="3" s="1"/>
  <c r="N54" i="3"/>
  <c r="AH54" i="3" s="1"/>
  <c r="AD50" i="3" l="1"/>
  <c r="AE50" i="3" s="1"/>
  <c r="AF50" i="3" s="1"/>
  <c r="AI50" i="3" s="1"/>
  <c r="AC50" i="3"/>
  <c r="AB51" i="3" s="1"/>
  <c r="M55" i="3"/>
  <c r="K56" i="3" s="1"/>
  <c r="L56" i="3" s="1"/>
  <c r="N55" i="3"/>
  <c r="AH55" i="3" s="1"/>
  <c r="AD51" i="3" l="1"/>
  <c r="AE51" i="3" s="1"/>
  <c r="AF51" i="3" s="1"/>
  <c r="AI51" i="3" s="1"/>
  <c r="AC51" i="3"/>
  <c r="AB52" i="3" s="1"/>
  <c r="M56" i="3"/>
  <c r="K57" i="3" s="1"/>
  <c r="L57" i="3" s="1"/>
  <c r="N56" i="3"/>
  <c r="AH56" i="3" s="1"/>
  <c r="AD52" i="3" l="1"/>
  <c r="AE52" i="3" s="1"/>
  <c r="AF52" i="3" s="1"/>
  <c r="AI52" i="3" s="1"/>
  <c r="AC52" i="3"/>
  <c r="AB53" i="3" s="1"/>
  <c r="M57" i="3"/>
  <c r="K58" i="3" s="1"/>
  <c r="L58" i="3" s="1"/>
  <c r="N57" i="3"/>
  <c r="AH57" i="3" s="1"/>
  <c r="AD53" i="3" l="1"/>
  <c r="AE53" i="3" s="1"/>
  <c r="AF53" i="3" s="1"/>
  <c r="AI53" i="3" s="1"/>
  <c r="AC53" i="3"/>
  <c r="AB54" i="3" s="1"/>
  <c r="M58" i="3"/>
  <c r="K59" i="3" s="1"/>
  <c r="L59" i="3" s="1"/>
  <c r="N58" i="3"/>
  <c r="AH58" i="3" s="1"/>
  <c r="AD54" i="3" l="1"/>
  <c r="AE54" i="3" s="1"/>
  <c r="AF54" i="3" s="1"/>
  <c r="AI54" i="3" s="1"/>
  <c r="AC54" i="3"/>
  <c r="AB55" i="3" s="1"/>
  <c r="M59" i="3"/>
  <c r="K60" i="3" s="1"/>
  <c r="L60" i="3" s="1"/>
  <c r="N59" i="3"/>
  <c r="AH59" i="3" s="1"/>
  <c r="AD55" i="3" l="1"/>
  <c r="AE55" i="3" s="1"/>
  <c r="AF55" i="3" s="1"/>
  <c r="AI55" i="3" s="1"/>
  <c r="AC55" i="3"/>
  <c r="AB56" i="3" s="1"/>
  <c r="N60" i="3"/>
  <c r="AH60" i="3" s="1"/>
  <c r="M60" i="3"/>
  <c r="K61" i="3" s="1"/>
  <c r="L61" i="3" s="1"/>
  <c r="AD56" i="3" l="1"/>
  <c r="AE56" i="3" s="1"/>
  <c r="AF56" i="3" s="1"/>
  <c r="AI56" i="3" s="1"/>
  <c r="AC56" i="3"/>
  <c r="AB57" i="3" s="1"/>
  <c r="M61" i="3"/>
  <c r="K62" i="3" s="1"/>
  <c r="L62" i="3" s="1"/>
  <c r="N61" i="3"/>
  <c r="AH61" i="3" s="1"/>
  <c r="AD57" i="3" l="1"/>
  <c r="AE57" i="3" s="1"/>
  <c r="AF57" i="3" s="1"/>
  <c r="AI57" i="3" s="1"/>
  <c r="AC57" i="3"/>
  <c r="AB58" i="3" s="1"/>
  <c r="M62" i="3"/>
  <c r="K63" i="3" s="1"/>
  <c r="L63" i="3" s="1"/>
  <c r="N62" i="3"/>
  <c r="AH62" i="3" s="1"/>
  <c r="AD58" i="3" l="1"/>
  <c r="AE58" i="3" s="1"/>
  <c r="AF58" i="3" s="1"/>
  <c r="AI58" i="3" s="1"/>
  <c r="AC58" i="3"/>
  <c r="AB59" i="3" s="1"/>
  <c r="M63" i="3"/>
  <c r="K64" i="3" s="1"/>
  <c r="L64" i="3" s="1"/>
  <c r="N63" i="3"/>
  <c r="AH63" i="3" s="1"/>
  <c r="AD59" i="3" l="1"/>
  <c r="AE59" i="3" s="1"/>
  <c r="AF59" i="3" s="1"/>
  <c r="AI59" i="3" s="1"/>
  <c r="AC59" i="3"/>
  <c r="AB60" i="3" s="1"/>
  <c r="M64" i="3"/>
  <c r="K65" i="3" s="1"/>
  <c r="L65" i="3" s="1"/>
  <c r="N64" i="3"/>
  <c r="AH64" i="3" s="1"/>
  <c r="AD60" i="3" l="1"/>
  <c r="AE60" i="3" s="1"/>
  <c r="AF60" i="3" s="1"/>
  <c r="AI60" i="3" s="1"/>
  <c r="AC60" i="3"/>
  <c r="AB61" i="3" s="1"/>
  <c r="M65" i="3"/>
  <c r="K66" i="3" s="1"/>
  <c r="L66" i="3" s="1"/>
  <c r="N65" i="3"/>
  <c r="AH65" i="3" s="1"/>
  <c r="AD61" i="3" l="1"/>
  <c r="AE61" i="3" s="1"/>
  <c r="AF61" i="3" s="1"/>
  <c r="AI61" i="3" s="1"/>
  <c r="AC61" i="3"/>
  <c r="AB62" i="3" s="1"/>
  <c r="M66" i="3"/>
  <c r="K67" i="3" s="1"/>
  <c r="L67" i="3" s="1"/>
  <c r="N66" i="3"/>
  <c r="AH66" i="3" s="1"/>
  <c r="AD62" i="3" l="1"/>
  <c r="AE62" i="3" s="1"/>
  <c r="AF62" i="3" s="1"/>
  <c r="AI62" i="3" s="1"/>
  <c r="AC62" i="3"/>
  <c r="AB63" i="3" s="1"/>
  <c r="M67" i="3"/>
  <c r="K68" i="3" s="1"/>
  <c r="L68" i="3" s="1"/>
  <c r="N67" i="3"/>
  <c r="AH67" i="3" s="1"/>
  <c r="AD63" i="3" l="1"/>
  <c r="AE63" i="3" s="1"/>
  <c r="AF63" i="3" s="1"/>
  <c r="AI63" i="3" s="1"/>
  <c r="AC63" i="3"/>
  <c r="AB64" i="3" s="1"/>
  <c r="N68" i="3"/>
  <c r="AH68" i="3" s="1"/>
  <c r="M68" i="3"/>
  <c r="K69" i="3" s="1"/>
  <c r="L69" i="3" s="1"/>
  <c r="AD64" i="3" l="1"/>
  <c r="AE64" i="3" s="1"/>
  <c r="AF64" i="3" s="1"/>
  <c r="AI64" i="3" s="1"/>
  <c r="AC64" i="3"/>
  <c r="AB65" i="3" s="1"/>
  <c r="M69" i="3"/>
  <c r="K70" i="3" s="1"/>
  <c r="L70" i="3" s="1"/>
  <c r="N69" i="3"/>
  <c r="AH69" i="3" s="1"/>
  <c r="AD65" i="3" l="1"/>
  <c r="AE65" i="3" s="1"/>
  <c r="AF65" i="3" s="1"/>
  <c r="AI65" i="3" s="1"/>
  <c r="AC65" i="3"/>
  <c r="AB66" i="3" s="1"/>
  <c r="M70" i="3"/>
  <c r="K71" i="3" s="1"/>
  <c r="L71" i="3" s="1"/>
  <c r="N70" i="3"/>
  <c r="AH70" i="3" s="1"/>
  <c r="AD66" i="3" l="1"/>
  <c r="AE66" i="3" s="1"/>
  <c r="AF66" i="3" s="1"/>
  <c r="AI66" i="3" s="1"/>
  <c r="AC66" i="3"/>
  <c r="AB67" i="3" s="1"/>
  <c r="M71" i="3"/>
  <c r="K72" i="3" s="1"/>
  <c r="L72" i="3" s="1"/>
  <c r="N71" i="3"/>
  <c r="AH71" i="3" s="1"/>
  <c r="AD67" i="3" l="1"/>
  <c r="AE67" i="3" s="1"/>
  <c r="AF67" i="3" s="1"/>
  <c r="AI67" i="3" s="1"/>
  <c r="AC67" i="3"/>
  <c r="AB68" i="3" s="1"/>
  <c r="M72" i="3"/>
  <c r="K73" i="3" s="1"/>
  <c r="L73" i="3" s="1"/>
  <c r="N72" i="3"/>
  <c r="AH72" i="3" s="1"/>
  <c r="AD68" i="3" l="1"/>
  <c r="AE68" i="3" s="1"/>
  <c r="AF68" i="3" s="1"/>
  <c r="AI68" i="3" s="1"/>
  <c r="AC68" i="3"/>
  <c r="AB69" i="3" s="1"/>
  <c r="M73" i="3"/>
  <c r="K74" i="3" s="1"/>
  <c r="L74" i="3" s="1"/>
  <c r="N73" i="3"/>
  <c r="AH73" i="3" s="1"/>
  <c r="AD69" i="3" l="1"/>
  <c r="AE69" i="3" s="1"/>
  <c r="AF69" i="3" s="1"/>
  <c r="AI69" i="3" s="1"/>
  <c r="AC69" i="3"/>
  <c r="AB70" i="3" s="1"/>
  <c r="M74" i="3"/>
  <c r="K75" i="3" s="1"/>
  <c r="L75" i="3" s="1"/>
  <c r="N74" i="3"/>
  <c r="AH74" i="3" s="1"/>
  <c r="AD70" i="3" l="1"/>
  <c r="AE70" i="3" s="1"/>
  <c r="AF70" i="3" s="1"/>
  <c r="AI70" i="3" s="1"/>
  <c r="AC70" i="3"/>
  <c r="AB71" i="3" s="1"/>
  <c r="M75" i="3"/>
  <c r="K76" i="3" s="1"/>
  <c r="L76" i="3" s="1"/>
  <c r="N75" i="3"/>
  <c r="AH75" i="3" s="1"/>
  <c r="AD71" i="3" l="1"/>
  <c r="AE71" i="3" s="1"/>
  <c r="AF71" i="3" s="1"/>
  <c r="AI71" i="3" s="1"/>
  <c r="AC71" i="3"/>
  <c r="AB72" i="3" s="1"/>
  <c r="N76" i="3"/>
  <c r="AH76" i="3" s="1"/>
  <c r="M76" i="3"/>
  <c r="K77" i="3" s="1"/>
  <c r="L77" i="3" s="1"/>
  <c r="AD72" i="3" l="1"/>
  <c r="AE72" i="3" s="1"/>
  <c r="AF72" i="3" s="1"/>
  <c r="AI72" i="3" s="1"/>
  <c r="AC72" i="3"/>
  <c r="AB73" i="3" s="1"/>
  <c r="M77" i="3"/>
  <c r="K78" i="3" s="1"/>
  <c r="L78" i="3" s="1"/>
  <c r="N77" i="3"/>
  <c r="AH77" i="3" s="1"/>
  <c r="AD73" i="3" l="1"/>
  <c r="AE73" i="3" s="1"/>
  <c r="AF73" i="3" s="1"/>
  <c r="AI73" i="3" s="1"/>
  <c r="AC73" i="3"/>
  <c r="AB74" i="3" s="1"/>
  <c r="N78" i="3"/>
  <c r="AH78" i="3" s="1"/>
  <c r="M78" i="3"/>
  <c r="K79" i="3" s="1"/>
  <c r="L79" i="3" s="1"/>
  <c r="AD74" i="3" l="1"/>
  <c r="AE74" i="3" s="1"/>
  <c r="AF74" i="3" s="1"/>
  <c r="AI74" i="3" s="1"/>
  <c r="AC74" i="3"/>
  <c r="AB75" i="3" s="1"/>
  <c r="M79" i="3"/>
  <c r="K80" i="3" s="1"/>
  <c r="L80" i="3" s="1"/>
  <c r="N79" i="3"/>
  <c r="AH79" i="3" s="1"/>
  <c r="AD75" i="3" l="1"/>
  <c r="AE75" i="3" s="1"/>
  <c r="AF75" i="3" s="1"/>
  <c r="AI75" i="3" s="1"/>
  <c r="AC75" i="3"/>
  <c r="AB76" i="3" s="1"/>
  <c r="M80" i="3"/>
  <c r="K81" i="3" s="1"/>
  <c r="L81" i="3" s="1"/>
  <c r="N80" i="3"/>
  <c r="AH80" i="3" s="1"/>
  <c r="AD76" i="3" l="1"/>
  <c r="AE76" i="3" s="1"/>
  <c r="AF76" i="3" s="1"/>
  <c r="AI76" i="3" s="1"/>
  <c r="AC76" i="3"/>
  <c r="AB77" i="3" s="1"/>
  <c r="M81" i="3"/>
  <c r="K82" i="3" s="1"/>
  <c r="L82" i="3" s="1"/>
  <c r="N81" i="3"/>
  <c r="AH81" i="3" s="1"/>
  <c r="AD77" i="3" l="1"/>
  <c r="AE77" i="3" s="1"/>
  <c r="AF77" i="3" s="1"/>
  <c r="AI77" i="3" s="1"/>
  <c r="AC77" i="3"/>
  <c r="AB78" i="3" s="1"/>
  <c r="M82" i="3"/>
  <c r="K83" i="3" s="1"/>
  <c r="L83" i="3" s="1"/>
  <c r="N82" i="3"/>
  <c r="AH82" i="3" s="1"/>
  <c r="AD78" i="3" l="1"/>
  <c r="AE78" i="3" s="1"/>
  <c r="AF78" i="3" s="1"/>
  <c r="AI78" i="3" s="1"/>
  <c r="AC78" i="3"/>
  <c r="AB79" i="3" s="1"/>
  <c r="M83" i="3"/>
  <c r="K84" i="3" s="1"/>
  <c r="L84" i="3" s="1"/>
  <c r="N83" i="3"/>
  <c r="AH83" i="3" s="1"/>
  <c r="AD79" i="3" l="1"/>
  <c r="AE79" i="3" s="1"/>
  <c r="AF79" i="3" s="1"/>
  <c r="AI79" i="3" s="1"/>
  <c r="AC79" i="3"/>
  <c r="AB80" i="3" s="1"/>
  <c r="M84" i="3"/>
  <c r="K85" i="3" s="1"/>
  <c r="L85" i="3" s="1"/>
  <c r="N84" i="3"/>
  <c r="AH84" i="3" s="1"/>
  <c r="AD80" i="3" l="1"/>
  <c r="AE80" i="3" s="1"/>
  <c r="AF80" i="3" s="1"/>
  <c r="AI80" i="3" s="1"/>
  <c r="AC80" i="3"/>
  <c r="AB81" i="3" s="1"/>
  <c r="M85" i="3"/>
  <c r="K86" i="3" s="1"/>
  <c r="L86" i="3" s="1"/>
  <c r="N85" i="3"/>
  <c r="AH85" i="3" s="1"/>
  <c r="AD81" i="3" l="1"/>
  <c r="AE81" i="3" s="1"/>
  <c r="AF81" i="3" s="1"/>
  <c r="AI81" i="3" s="1"/>
  <c r="AC81" i="3"/>
  <c r="AB82" i="3" s="1"/>
  <c r="M86" i="3"/>
  <c r="K87" i="3" s="1"/>
  <c r="L87" i="3" s="1"/>
  <c r="N86" i="3"/>
  <c r="AH86" i="3" s="1"/>
  <c r="AD82" i="3" l="1"/>
  <c r="AE82" i="3" s="1"/>
  <c r="AF82" i="3" s="1"/>
  <c r="AI82" i="3" s="1"/>
  <c r="AC82" i="3"/>
  <c r="AB83" i="3" s="1"/>
  <c r="M87" i="3"/>
  <c r="K88" i="3" s="1"/>
  <c r="L88" i="3" s="1"/>
  <c r="N87" i="3"/>
  <c r="AH87" i="3" s="1"/>
  <c r="AD83" i="3" l="1"/>
  <c r="AE83" i="3" s="1"/>
  <c r="AF83" i="3" s="1"/>
  <c r="AI83" i="3" s="1"/>
  <c r="AC83" i="3"/>
  <c r="AB84" i="3" s="1"/>
  <c r="M88" i="3"/>
  <c r="K89" i="3" s="1"/>
  <c r="L89" i="3" s="1"/>
  <c r="N88" i="3"/>
  <c r="AH88" i="3" s="1"/>
  <c r="AD84" i="3" l="1"/>
  <c r="AE84" i="3" s="1"/>
  <c r="AF84" i="3" s="1"/>
  <c r="AI84" i="3" s="1"/>
  <c r="AC84" i="3"/>
  <c r="AB85" i="3" s="1"/>
  <c r="M89" i="3"/>
  <c r="K90" i="3" s="1"/>
  <c r="L90" i="3" s="1"/>
  <c r="N89" i="3"/>
  <c r="AH89" i="3" s="1"/>
  <c r="AD85" i="3" l="1"/>
  <c r="AE85" i="3" s="1"/>
  <c r="AF85" i="3" s="1"/>
  <c r="AI85" i="3" s="1"/>
  <c r="AC85" i="3"/>
  <c r="AB86" i="3" s="1"/>
  <c r="M90" i="3"/>
  <c r="K91" i="3" s="1"/>
  <c r="L91" i="3" s="1"/>
  <c r="N90" i="3"/>
  <c r="AH90" i="3" s="1"/>
  <c r="AD86" i="3" l="1"/>
  <c r="AE86" i="3" s="1"/>
  <c r="AF86" i="3" s="1"/>
  <c r="AI86" i="3" s="1"/>
  <c r="AC86" i="3"/>
  <c r="AB87" i="3" s="1"/>
  <c r="M91" i="3"/>
  <c r="K92" i="3" s="1"/>
  <c r="L92" i="3" s="1"/>
  <c r="N91" i="3"/>
  <c r="AH91" i="3" s="1"/>
  <c r="AD87" i="3" l="1"/>
  <c r="AE87" i="3" s="1"/>
  <c r="AF87" i="3" s="1"/>
  <c r="AI87" i="3" s="1"/>
  <c r="AC87" i="3"/>
  <c r="AB88" i="3" s="1"/>
  <c r="N92" i="3"/>
  <c r="AH92" i="3" s="1"/>
  <c r="M92" i="3"/>
  <c r="K93" i="3" s="1"/>
  <c r="L93" i="3" s="1"/>
  <c r="AD88" i="3" l="1"/>
  <c r="AE88" i="3" s="1"/>
  <c r="AF88" i="3" s="1"/>
  <c r="AI88" i="3" s="1"/>
  <c r="AC88" i="3"/>
  <c r="AB89" i="3" s="1"/>
  <c r="M93" i="3"/>
  <c r="K94" i="3" s="1"/>
  <c r="L94" i="3" s="1"/>
  <c r="N93" i="3"/>
  <c r="AH93" i="3" s="1"/>
  <c r="AD89" i="3" l="1"/>
  <c r="AE89" i="3" s="1"/>
  <c r="AF89" i="3" s="1"/>
  <c r="AI89" i="3" s="1"/>
  <c r="AC89" i="3"/>
  <c r="AB90" i="3" s="1"/>
  <c r="M94" i="3"/>
  <c r="K95" i="3" s="1"/>
  <c r="L95" i="3" s="1"/>
  <c r="N94" i="3"/>
  <c r="AH94" i="3" s="1"/>
  <c r="AD90" i="3" l="1"/>
  <c r="AE90" i="3" s="1"/>
  <c r="AF90" i="3" s="1"/>
  <c r="AI90" i="3" s="1"/>
  <c r="AC90" i="3"/>
  <c r="AB91" i="3" s="1"/>
  <c r="M95" i="3"/>
  <c r="K96" i="3" s="1"/>
  <c r="L96" i="3" s="1"/>
  <c r="N95" i="3"/>
  <c r="AH95" i="3" s="1"/>
  <c r="AD91" i="3" l="1"/>
  <c r="AE91" i="3" s="1"/>
  <c r="AF91" i="3" s="1"/>
  <c r="AI91" i="3" s="1"/>
  <c r="AC91" i="3"/>
  <c r="AB92" i="3" s="1"/>
  <c r="M96" i="3"/>
  <c r="K97" i="3" s="1"/>
  <c r="L97" i="3" s="1"/>
  <c r="N96" i="3"/>
  <c r="AH96" i="3" s="1"/>
  <c r="AD92" i="3" l="1"/>
  <c r="AE92" i="3" s="1"/>
  <c r="AF92" i="3" s="1"/>
  <c r="AI92" i="3" s="1"/>
  <c r="AC92" i="3"/>
  <c r="AB93" i="3" s="1"/>
  <c r="M97" i="3"/>
  <c r="K98" i="3" s="1"/>
  <c r="L98" i="3" s="1"/>
  <c r="N97" i="3"/>
  <c r="AH97" i="3" s="1"/>
  <c r="AD93" i="3" l="1"/>
  <c r="AE93" i="3" s="1"/>
  <c r="AF93" i="3" s="1"/>
  <c r="AI93" i="3" s="1"/>
  <c r="AC93" i="3"/>
  <c r="AB94" i="3" s="1"/>
  <c r="M98" i="3"/>
  <c r="K99" i="3" s="1"/>
  <c r="L99" i="3" s="1"/>
  <c r="N98" i="3"/>
  <c r="AH98" i="3" s="1"/>
  <c r="AD94" i="3" l="1"/>
  <c r="AE94" i="3" s="1"/>
  <c r="AF94" i="3" s="1"/>
  <c r="AI94" i="3" s="1"/>
  <c r="AC94" i="3"/>
  <c r="AB95" i="3" s="1"/>
  <c r="M99" i="3"/>
  <c r="K100" i="3" s="1"/>
  <c r="L100" i="3" s="1"/>
  <c r="N99" i="3"/>
  <c r="AH99" i="3" s="1"/>
  <c r="AD95" i="3" l="1"/>
  <c r="AE95" i="3" s="1"/>
  <c r="AF95" i="3" s="1"/>
  <c r="AI95" i="3" s="1"/>
  <c r="AC95" i="3"/>
  <c r="AB96" i="3" s="1"/>
  <c r="N100" i="3"/>
  <c r="AH100" i="3" s="1"/>
  <c r="M100" i="3"/>
  <c r="K101" i="3" s="1"/>
  <c r="L101" i="3" s="1"/>
  <c r="AD96" i="3" l="1"/>
  <c r="AE96" i="3" s="1"/>
  <c r="AF96" i="3" s="1"/>
  <c r="AI96" i="3" s="1"/>
  <c r="AC96" i="3"/>
  <c r="AB97" i="3" s="1"/>
  <c r="M101" i="3"/>
  <c r="K102" i="3" s="1"/>
  <c r="L102" i="3" s="1"/>
  <c r="N101" i="3"/>
  <c r="AH101" i="3" s="1"/>
  <c r="AD97" i="3" l="1"/>
  <c r="AE97" i="3" s="1"/>
  <c r="AF97" i="3" s="1"/>
  <c r="AI97" i="3" s="1"/>
  <c r="AC97" i="3"/>
  <c r="AB98" i="3" s="1"/>
  <c r="M102" i="3"/>
  <c r="K103" i="3" s="1"/>
  <c r="L103" i="3" s="1"/>
  <c r="N102" i="3"/>
  <c r="AH102" i="3" s="1"/>
  <c r="AD98" i="3" l="1"/>
  <c r="AE98" i="3" s="1"/>
  <c r="AF98" i="3" s="1"/>
  <c r="AI98" i="3" s="1"/>
  <c r="AC98" i="3"/>
  <c r="AB99" i="3" s="1"/>
  <c r="M103" i="3"/>
  <c r="K104" i="3" s="1"/>
  <c r="L104" i="3" s="1"/>
  <c r="N103" i="3"/>
  <c r="AH103" i="3" s="1"/>
  <c r="AD99" i="3" l="1"/>
  <c r="AE99" i="3" s="1"/>
  <c r="AF99" i="3" s="1"/>
  <c r="AI99" i="3" s="1"/>
  <c r="AC99" i="3"/>
  <c r="AB100" i="3" s="1"/>
  <c r="M104" i="3"/>
  <c r="K105" i="3" s="1"/>
  <c r="L105" i="3" s="1"/>
  <c r="N104" i="3"/>
  <c r="AH104" i="3" s="1"/>
  <c r="AD100" i="3" l="1"/>
  <c r="AE100" i="3" s="1"/>
  <c r="AF100" i="3" s="1"/>
  <c r="AI100" i="3" s="1"/>
  <c r="AC100" i="3"/>
  <c r="AB101" i="3" s="1"/>
  <c r="M105" i="3"/>
  <c r="K106" i="3" s="1"/>
  <c r="L106" i="3" s="1"/>
  <c r="N105" i="3"/>
  <c r="AH105" i="3" s="1"/>
  <c r="AD101" i="3" l="1"/>
  <c r="AE101" i="3" s="1"/>
  <c r="AF101" i="3" s="1"/>
  <c r="AI101" i="3" s="1"/>
  <c r="AC101" i="3"/>
  <c r="AB102" i="3" s="1"/>
  <c r="M106" i="3"/>
  <c r="K107" i="3" s="1"/>
  <c r="L107" i="3" s="1"/>
  <c r="N106" i="3"/>
  <c r="AH106" i="3" s="1"/>
  <c r="AD102" i="3" l="1"/>
  <c r="AE102" i="3" s="1"/>
  <c r="AF102" i="3" s="1"/>
  <c r="AI102" i="3" s="1"/>
  <c r="AC102" i="3"/>
  <c r="AB103" i="3" s="1"/>
  <c r="M107" i="3"/>
  <c r="K108" i="3" s="1"/>
  <c r="L108" i="3" s="1"/>
  <c r="N107" i="3"/>
  <c r="AH107" i="3" s="1"/>
  <c r="AD103" i="3" l="1"/>
  <c r="AE103" i="3" s="1"/>
  <c r="AF103" i="3" s="1"/>
  <c r="AI103" i="3" s="1"/>
  <c r="AC103" i="3"/>
  <c r="AB104" i="3" s="1"/>
  <c r="N108" i="3"/>
  <c r="AH108" i="3" s="1"/>
  <c r="M108" i="3"/>
  <c r="K109" i="3" s="1"/>
  <c r="L109" i="3" s="1"/>
  <c r="AD104" i="3" l="1"/>
  <c r="AE104" i="3" s="1"/>
  <c r="AF104" i="3" s="1"/>
  <c r="AI104" i="3" s="1"/>
  <c r="AC104" i="3"/>
  <c r="AB105" i="3" s="1"/>
  <c r="M109" i="3"/>
  <c r="K110" i="3" s="1"/>
  <c r="L110" i="3" s="1"/>
  <c r="N109" i="3"/>
  <c r="AH109" i="3" s="1"/>
  <c r="AD105" i="3" l="1"/>
  <c r="AE105" i="3" s="1"/>
  <c r="AF105" i="3" s="1"/>
  <c r="AI105" i="3" s="1"/>
  <c r="AC105" i="3"/>
  <c r="AB106" i="3" s="1"/>
  <c r="N110" i="3"/>
  <c r="AH110" i="3" s="1"/>
  <c r="M110" i="3"/>
  <c r="K111" i="3" s="1"/>
  <c r="L111" i="3" s="1"/>
  <c r="AD106" i="3" l="1"/>
  <c r="AE106" i="3" s="1"/>
  <c r="AF106" i="3" s="1"/>
  <c r="AI106" i="3" s="1"/>
  <c r="AC106" i="3"/>
  <c r="AB107" i="3" s="1"/>
  <c r="M111" i="3"/>
  <c r="K112" i="3" s="1"/>
  <c r="L112" i="3" s="1"/>
  <c r="N111" i="3"/>
  <c r="AH111" i="3" s="1"/>
  <c r="AD107" i="3" l="1"/>
  <c r="AE107" i="3" s="1"/>
  <c r="AF107" i="3" s="1"/>
  <c r="AI107" i="3" s="1"/>
  <c r="AC107" i="3"/>
  <c r="AB108" i="3" s="1"/>
  <c r="M112" i="3"/>
  <c r="K113" i="3" s="1"/>
  <c r="L113" i="3" s="1"/>
  <c r="N112" i="3"/>
  <c r="AH112" i="3" s="1"/>
  <c r="AD108" i="3" l="1"/>
  <c r="AE108" i="3" s="1"/>
  <c r="AF108" i="3" s="1"/>
  <c r="AI108" i="3" s="1"/>
  <c r="AC108" i="3"/>
  <c r="AB109" i="3" s="1"/>
  <c r="M113" i="3"/>
  <c r="K114" i="3" s="1"/>
  <c r="L114" i="3" s="1"/>
  <c r="N113" i="3"/>
  <c r="AH113" i="3" s="1"/>
  <c r="AD109" i="3" l="1"/>
  <c r="AE109" i="3" s="1"/>
  <c r="AF109" i="3" s="1"/>
  <c r="AI109" i="3" s="1"/>
  <c r="AC109" i="3"/>
  <c r="AB110" i="3" s="1"/>
  <c r="M114" i="3"/>
  <c r="K115" i="3" s="1"/>
  <c r="L115" i="3" s="1"/>
  <c r="N114" i="3"/>
  <c r="AH114" i="3" s="1"/>
  <c r="AD110" i="3" l="1"/>
  <c r="AE110" i="3" s="1"/>
  <c r="AF110" i="3" s="1"/>
  <c r="AI110" i="3" s="1"/>
  <c r="AC110" i="3"/>
  <c r="AB111" i="3" s="1"/>
  <c r="M115" i="3"/>
  <c r="K116" i="3" s="1"/>
  <c r="L116" i="3" s="1"/>
  <c r="N115" i="3"/>
  <c r="AH115" i="3" s="1"/>
  <c r="AD111" i="3" l="1"/>
  <c r="AE111" i="3" s="1"/>
  <c r="AF111" i="3" s="1"/>
  <c r="AI111" i="3" s="1"/>
  <c r="AC111" i="3"/>
  <c r="AB112" i="3" s="1"/>
  <c r="M116" i="3"/>
  <c r="K117" i="3" s="1"/>
  <c r="L117" i="3" s="1"/>
  <c r="N116" i="3"/>
  <c r="AH116" i="3" s="1"/>
  <c r="AD112" i="3" l="1"/>
  <c r="AE112" i="3" s="1"/>
  <c r="AF112" i="3" s="1"/>
  <c r="AI112" i="3" s="1"/>
  <c r="AC112" i="3"/>
  <c r="AB113" i="3" s="1"/>
  <c r="M117" i="3"/>
  <c r="K118" i="3" s="1"/>
  <c r="L118" i="3" s="1"/>
  <c r="N117" i="3"/>
  <c r="AH117" i="3" s="1"/>
  <c r="AD113" i="3" l="1"/>
  <c r="AE113" i="3" s="1"/>
  <c r="AF113" i="3" s="1"/>
  <c r="AI113" i="3" s="1"/>
  <c r="AC113" i="3"/>
  <c r="AB114" i="3" s="1"/>
  <c r="M118" i="3"/>
  <c r="K119" i="3" s="1"/>
  <c r="L119" i="3" s="1"/>
  <c r="N118" i="3"/>
  <c r="AH118" i="3" s="1"/>
  <c r="AD114" i="3" l="1"/>
  <c r="AE114" i="3" s="1"/>
  <c r="AF114" i="3" s="1"/>
  <c r="AI114" i="3" s="1"/>
  <c r="AC114" i="3"/>
  <c r="AB115" i="3" s="1"/>
  <c r="M119" i="3"/>
  <c r="K120" i="3" s="1"/>
  <c r="L120" i="3" s="1"/>
  <c r="N119" i="3"/>
  <c r="AH119" i="3" s="1"/>
  <c r="AD115" i="3" l="1"/>
  <c r="AE115" i="3" s="1"/>
  <c r="AF115" i="3" s="1"/>
  <c r="AI115" i="3" s="1"/>
  <c r="AC115" i="3"/>
  <c r="AB116" i="3" s="1"/>
  <c r="M120" i="3"/>
  <c r="K121" i="3" s="1"/>
  <c r="L121" i="3" s="1"/>
  <c r="N120" i="3"/>
  <c r="AH120" i="3" s="1"/>
  <c r="AD116" i="3" l="1"/>
  <c r="AE116" i="3" s="1"/>
  <c r="AF116" i="3" s="1"/>
  <c r="AI116" i="3" s="1"/>
  <c r="AC116" i="3"/>
  <c r="AB117" i="3" s="1"/>
  <c r="M121" i="3"/>
  <c r="K122" i="3" s="1"/>
  <c r="L122" i="3" s="1"/>
  <c r="N121" i="3"/>
  <c r="AH121" i="3" s="1"/>
  <c r="AD117" i="3" l="1"/>
  <c r="AE117" i="3" s="1"/>
  <c r="AF117" i="3" s="1"/>
  <c r="AI117" i="3" s="1"/>
  <c r="AC117" i="3"/>
  <c r="AB118" i="3" s="1"/>
  <c r="M122" i="3"/>
  <c r="K123" i="3" s="1"/>
  <c r="L123" i="3" s="1"/>
  <c r="N122" i="3"/>
  <c r="AH122" i="3" s="1"/>
  <c r="AD118" i="3" l="1"/>
  <c r="AE118" i="3" s="1"/>
  <c r="AF118" i="3" s="1"/>
  <c r="AI118" i="3" s="1"/>
  <c r="AC118" i="3"/>
  <c r="AB119" i="3" s="1"/>
  <c r="M123" i="3"/>
  <c r="K124" i="3" s="1"/>
  <c r="L124" i="3" s="1"/>
  <c r="N123" i="3"/>
  <c r="AH123" i="3" s="1"/>
  <c r="AD119" i="3" l="1"/>
  <c r="AE119" i="3" s="1"/>
  <c r="AF119" i="3" s="1"/>
  <c r="AI119" i="3" s="1"/>
  <c r="AC119" i="3"/>
  <c r="AB120" i="3" s="1"/>
  <c r="N124" i="3"/>
  <c r="AH124" i="3" s="1"/>
  <c r="M124" i="3"/>
  <c r="K125" i="3" s="1"/>
  <c r="L125" i="3" s="1"/>
  <c r="AD120" i="3" l="1"/>
  <c r="AE120" i="3" s="1"/>
  <c r="AF120" i="3" s="1"/>
  <c r="AI120" i="3" s="1"/>
  <c r="AC120" i="3"/>
  <c r="AB121" i="3" s="1"/>
  <c r="M125" i="3"/>
  <c r="K126" i="3" s="1"/>
  <c r="L126" i="3" s="1"/>
  <c r="N125" i="3"/>
  <c r="AH125" i="3" s="1"/>
  <c r="AD121" i="3" l="1"/>
  <c r="AE121" i="3" s="1"/>
  <c r="AF121" i="3" s="1"/>
  <c r="AI121" i="3" s="1"/>
  <c r="AC121" i="3"/>
  <c r="AB122" i="3" s="1"/>
  <c r="M126" i="3"/>
  <c r="K127" i="3" s="1"/>
  <c r="L127" i="3" s="1"/>
  <c r="N126" i="3"/>
  <c r="AH126" i="3" s="1"/>
  <c r="AD122" i="3" l="1"/>
  <c r="AE122" i="3" s="1"/>
  <c r="AF122" i="3" s="1"/>
  <c r="AI122" i="3" s="1"/>
  <c r="AC122" i="3"/>
  <c r="AB123" i="3" s="1"/>
  <c r="M127" i="3"/>
  <c r="K128" i="3" s="1"/>
  <c r="L128" i="3" s="1"/>
  <c r="N127" i="3"/>
  <c r="AH127" i="3" s="1"/>
  <c r="AD123" i="3" l="1"/>
  <c r="AE123" i="3" s="1"/>
  <c r="AF123" i="3" s="1"/>
  <c r="AI123" i="3" s="1"/>
  <c r="AC123" i="3"/>
  <c r="AB124" i="3" s="1"/>
  <c r="M128" i="3"/>
  <c r="K129" i="3" s="1"/>
  <c r="L129" i="3" s="1"/>
  <c r="N128" i="3"/>
  <c r="AH128" i="3" s="1"/>
  <c r="AD124" i="3" l="1"/>
  <c r="AE124" i="3" s="1"/>
  <c r="AF124" i="3" s="1"/>
  <c r="AI124" i="3" s="1"/>
  <c r="AC124" i="3"/>
  <c r="AB125" i="3" s="1"/>
  <c r="M129" i="3"/>
  <c r="K130" i="3" s="1"/>
  <c r="L130" i="3" s="1"/>
  <c r="N129" i="3"/>
  <c r="AH129" i="3" s="1"/>
  <c r="AD125" i="3" l="1"/>
  <c r="AE125" i="3" s="1"/>
  <c r="AF125" i="3" s="1"/>
  <c r="AI125" i="3" s="1"/>
  <c r="AC125" i="3"/>
  <c r="AB126" i="3" s="1"/>
  <c r="M130" i="3"/>
  <c r="K131" i="3" s="1"/>
  <c r="L131" i="3" s="1"/>
  <c r="N130" i="3"/>
  <c r="AH130" i="3" s="1"/>
  <c r="AD126" i="3" l="1"/>
  <c r="AE126" i="3" s="1"/>
  <c r="AF126" i="3" s="1"/>
  <c r="AI126" i="3" s="1"/>
  <c r="AC126" i="3"/>
  <c r="AB127" i="3" s="1"/>
  <c r="M131" i="3"/>
  <c r="K132" i="3" s="1"/>
  <c r="L132" i="3" s="1"/>
  <c r="N131" i="3"/>
  <c r="AH131" i="3" s="1"/>
  <c r="AD127" i="3" l="1"/>
  <c r="AE127" i="3" s="1"/>
  <c r="AF127" i="3" s="1"/>
  <c r="AI127" i="3" s="1"/>
  <c r="AC127" i="3"/>
  <c r="AB128" i="3" s="1"/>
  <c r="N132" i="3"/>
  <c r="AH132" i="3" s="1"/>
  <c r="M132" i="3"/>
  <c r="K133" i="3" s="1"/>
  <c r="L133" i="3" s="1"/>
  <c r="AD128" i="3" l="1"/>
  <c r="AE128" i="3" s="1"/>
  <c r="AF128" i="3" s="1"/>
  <c r="AI128" i="3" s="1"/>
  <c r="AC128" i="3"/>
  <c r="AB129" i="3" s="1"/>
  <c r="M133" i="3"/>
  <c r="K134" i="3" s="1"/>
  <c r="L134" i="3" s="1"/>
  <c r="N133" i="3"/>
  <c r="AH133" i="3" s="1"/>
  <c r="AD129" i="3" l="1"/>
  <c r="AE129" i="3" s="1"/>
  <c r="AF129" i="3" s="1"/>
  <c r="AI129" i="3" s="1"/>
  <c r="AC129" i="3"/>
  <c r="AB130" i="3" s="1"/>
  <c r="M134" i="3"/>
  <c r="K135" i="3" s="1"/>
  <c r="L135" i="3" s="1"/>
  <c r="N134" i="3"/>
  <c r="AH134" i="3" s="1"/>
  <c r="AD130" i="3" l="1"/>
  <c r="AE130" i="3" s="1"/>
  <c r="AF130" i="3" s="1"/>
  <c r="AI130" i="3" s="1"/>
  <c r="AC130" i="3"/>
  <c r="AB131" i="3" s="1"/>
  <c r="M135" i="3"/>
  <c r="K136" i="3" s="1"/>
  <c r="L136" i="3" s="1"/>
  <c r="N135" i="3"/>
  <c r="AH135" i="3" s="1"/>
  <c r="AD131" i="3" l="1"/>
  <c r="AE131" i="3" s="1"/>
  <c r="AF131" i="3" s="1"/>
  <c r="AI131" i="3" s="1"/>
  <c r="AC131" i="3"/>
  <c r="AB132" i="3" s="1"/>
  <c r="M136" i="3"/>
  <c r="K137" i="3" s="1"/>
  <c r="L137" i="3" s="1"/>
  <c r="N136" i="3"/>
  <c r="AH136" i="3" s="1"/>
  <c r="AD132" i="3" l="1"/>
  <c r="AE132" i="3" s="1"/>
  <c r="AF132" i="3" s="1"/>
  <c r="AI132" i="3" s="1"/>
  <c r="AC132" i="3"/>
  <c r="AB133" i="3" s="1"/>
  <c r="M137" i="3"/>
  <c r="K138" i="3" s="1"/>
  <c r="L138" i="3" s="1"/>
  <c r="N137" i="3"/>
  <c r="AH137" i="3" s="1"/>
  <c r="AD133" i="3" l="1"/>
  <c r="AE133" i="3" s="1"/>
  <c r="AF133" i="3" s="1"/>
  <c r="AI133" i="3" s="1"/>
  <c r="AC133" i="3"/>
  <c r="AB134" i="3" s="1"/>
  <c r="M138" i="3"/>
  <c r="K139" i="3" s="1"/>
  <c r="L139" i="3" s="1"/>
  <c r="N138" i="3"/>
  <c r="AH138" i="3" s="1"/>
  <c r="AD134" i="3" l="1"/>
  <c r="AE134" i="3" s="1"/>
  <c r="AF134" i="3" s="1"/>
  <c r="AI134" i="3" s="1"/>
  <c r="AC134" i="3"/>
  <c r="AB135" i="3" s="1"/>
  <c r="M139" i="3"/>
  <c r="K140" i="3" s="1"/>
  <c r="L140" i="3" s="1"/>
  <c r="N139" i="3"/>
  <c r="AH139" i="3" s="1"/>
  <c r="AD135" i="3" l="1"/>
  <c r="AE135" i="3" s="1"/>
  <c r="AF135" i="3" s="1"/>
  <c r="AI135" i="3" s="1"/>
  <c r="AC135" i="3"/>
  <c r="AB136" i="3" s="1"/>
  <c r="N140" i="3"/>
  <c r="AH140" i="3" s="1"/>
  <c r="M140" i="3"/>
  <c r="K141" i="3" s="1"/>
  <c r="L141" i="3" s="1"/>
  <c r="AD136" i="3" l="1"/>
  <c r="AE136" i="3" s="1"/>
  <c r="AF136" i="3" s="1"/>
  <c r="AI136" i="3" s="1"/>
  <c r="AC136" i="3"/>
  <c r="AB137" i="3" s="1"/>
  <c r="M141" i="3"/>
  <c r="K142" i="3" s="1"/>
  <c r="L142" i="3" s="1"/>
  <c r="N141" i="3"/>
  <c r="AH141" i="3" s="1"/>
  <c r="AD137" i="3" l="1"/>
  <c r="AE137" i="3" s="1"/>
  <c r="AF137" i="3" s="1"/>
  <c r="AI137" i="3" s="1"/>
  <c r="AC137" i="3"/>
  <c r="AB138" i="3" s="1"/>
  <c r="N142" i="3"/>
  <c r="AH142" i="3" s="1"/>
  <c r="M142" i="3"/>
  <c r="K143" i="3" s="1"/>
  <c r="L143" i="3" s="1"/>
  <c r="AD138" i="3" l="1"/>
  <c r="AE138" i="3" s="1"/>
  <c r="AF138" i="3" s="1"/>
  <c r="AI138" i="3" s="1"/>
  <c r="AC138" i="3"/>
  <c r="AB139" i="3" s="1"/>
  <c r="M143" i="3"/>
  <c r="K144" i="3" s="1"/>
  <c r="L144" i="3" s="1"/>
  <c r="N143" i="3"/>
  <c r="AH143" i="3" s="1"/>
  <c r="AD139" i="3" l="1"/>
  <c r="AE139" i="3" s="1"/>
  <c r="AF139" i="3" s="1"/>
  <c r="AI139" i="3" s="1"/>
  <c r="AC139" i="3"/>
  <c r="AB140" i="3" s="1"/>
  <c r="M144" i="3"/>
  <c r="K145" i="3" s="1"/>
  <c r="L145" i="3" s="1"/>
  <c r="N144" i="3"/>
  <c r="AH144" i="3" s="1"/>
  <c r="AD140" i="3" l="1"/>
  <c r="AE140" i="3" s="1"/>
  <c r="AF140" i="3" s="1"/>
  <c r="AI140" i="3" s="1"/>
  <c r="AC140" i="3"/>
  <c r="AB141" i="3" s="1"/>
  <c r="M145" i="3"/>
  <c r="K146" i="3" s="1"/>
  <c r="L146" i="3" s="1"/>
  <c r="N145" i="3"/>
  <c r="AH145" i="3" s="1"/>
  <c r="AD141" i="3" l="1"/>
  <c r="AE141" i="3" s="1"/>
  <c r="AF141" i="3" s="1"/>
  <c r="AI141" i="3" s="1"/>
  <c r="AC141" i="3"/>
  <c r="AB142" i="3" s="1"/>
  <c r="M146" i="3"/>
  <c r="K147" i="3" s="1"/>
  <c r="L147" i="3" s="1"/>
  <c r="N146" i="3"/>
  <c r="AH146" i="3" s="1"/>
  <c r="AD142" i="3" l="1"/>
  <c r="AE142" i="3" s="1"/>
  <c r="AF142" i="3" s="1"/>
  <c r="AI142" i="3" s="1"/>
  <c r="AC142" i="3"/>
  <c r="AB143" i="3" s="1"/>
  <c r="M147" i="3"/>
  <c r="K148" i="3" s="1"/>
  <c r="L148" i="3" s="1"/>
  <c r="N147" i="3"/>
  <c r="AH147" i="3" s="1"/>
  <c r="AD143" i="3" l="1"/>
  <c r="AE143" i="3" s="1"/>
  <c r="AF143" i="3" s="1"/>
  <c r="AI143" i="3" s="1"/>
  <c r="AC143" i="3"/>
  <c r="AB144" i="3" s="1"/>
  <c r="M148" i="3"/>
  <c r="K149" i="3" s="1"/>
  <c r="L149" i="3" s="1"/>
  <c r="N148" i="3"/>
  <c r="AH148" i="3" s="1"/>
  <c r="AD144" i="3" l="1"/>
  <c r="AE144" i="3" s="1"/>
  <c r="AF144" i="3" s="1"/>
  <c r="AI144" i="3" s="1"/>
  <c r="AC144" i="3"/>
  <c r="AB145" i="3" s="1"/>
  <c r="M149" i="3"/>
  <c r="K150" i="3" s="1"/>
  <c r="L150" i="3" s="1"/>
  <c r="N149" i="3"/>
  <c r="AH149" i="3" s="1"/>
  <c r="AD145" i="3" l="1"/>
  <c r="AE145" i="3" s="1"/>
  <c r="AF145" i="3" s="1"/>
  <c r="AI145" i="3" s="1"/>
  <c r="AC145" i="3"/>
  <c r="AB146" i="3" s="1"/>
  <c r="M150" i="3"/>
  <c r="K151" i="3" s="1"/>
  <c r="L151" i="3" s="1"/>
  <c r="N150" i="3"/>
  <c r="AH150" i="3" s="1"/>
  <c r="AD146" i="3" l="1"/>
  <c r="AE146" i="3" s="1"/>
  <c r="AF146" i="3" s="1"/>
  <c r="AI146" i="3" s="1"/>
  <c r="AC146" i="3"/>
  <c r="AB147" i="3" s="1"/>
  <c r="M151" i="3"/>
  <c r="K152" i="3" s="1"/>
  <c r="L152" i="3" s="1"/>
  <c r="N151" i="3"/>
  <c r="AH151" i="3" s="1"/>
  <c r="AD147" i="3" l="1"/>
  <c r="AE147" i="3" s="1"/>
  <c r="AF147" i="3" s="1"/>
  <c r="AI147" i="3" s="1"/>
  <c r="AC147" i="3"/>
  <c r="AB148" i="3" s="1"/>
  <c r="M152" i="3"/>
  <c r="K153" i="3" s="1"/>
  <c r="L153" i="3" s="1"/>
  <c r="N152" i="3"/>
  <c r="AH152" i="3" s="1"/>
  <c r="AD148" i="3" l="1"/>
  <c r="AE148" i="3" s="1"/>
  <c r="AF148" i="3" s="1"/>
  <c r="AI148" i="3" s="1"/>
  <c r="AC148" i="3"/>
  <c r="AB149" i="3" s="1"/>
  <c r="M153" i="3"/>
  <c r="K154" i="3" s="1"/>
  <c r="L154" i="3" s="1"/>
  <c r="N153" i="3"/>
  <c r="AH153" i="3" s="1"/>
  <c r="AD149" i="3" l="1"/>
  <c r="AE149" i="3" s="1"/>
  <c r="AF149" i="3" s="1"/>
  <c r="AI149" i="3" s="1"/>
  <c r="AC149" i="3"/>
  <c r="AB150" i="3" s="1"/>
  <c r="M154" i="3"/>
  <c r="K155" i="3" s="1"/>
  <c r="L155" i="3" s="1"/>
  <c r="N154" i="3"/>
  <c r="AH154" i="3" s="1"/>
  <c r="AD150" i="3" l="1"/>
  <c r="AE150" i="3" s="1"/>
  <c r="AF150" i="3" s="1"/>
  <c r="AI150" i="3" s="1"/>
  <c r="AC150" i="3"/>
  <c r="AB151" i="3" s="1"/>
  <c r="M155" i="3"/>
  <c r="K156" i="3" s="1"/>
  <c r="L156" i="3" s="1"/>
  <c r="N155" i="3"/>
  <c r="AH155" i="3" s="1"/>
  <c r="AD151" i="3" l="1"/>
  <c r="AE151" i="3" s="1"/>
  <c r="AF151" i="3" s="1"/>
  <c r="AI151" i="3" s="1"/>
  <c r="AC151" i="3"/>
  <c r="AB152" i="3" s="1"/>
  <c r="N156" i="3"/>
  <c r="AH156" i="3" s="1"/>
  <c r="M156" i="3"/>
  <c r="K157" i="3" s="1"/>
  <c r="L157" i="3" s="1"/>
  <c r="AD152" i="3" l="1"/>
  <c r="AE152" i="3" s="1"/>
  <c r="AF152" i="3" s="1"/>
  <c r="AI152" i="3" s="1"/>
  <c r="AC152" i="3"/>
  <c r="AB153" i="3" s="1"/>
  <c r="M157" i="3"/>
  <c r="K158" i="3" s="1"/>
  <c r="L158" i="3" s="1"/>
  <c r="N157" i="3"/>
  <c r="AH157" i="3" s="1"/>
  <c r="AD153" i="3" l="1"/>
  <c r="AE153" i="3" s="1"/>
  <c r="AF153" i="3" s="1"/>
  <c r="AI153" i="3" s="1"/>
  <c r="AC153" i="3"/>
  <c r="AB154" i="3" s="1"/>
  <c r="M158" i="3"/>
  <c r="K159" i="3" s="1"/>
  <c r="L159" i="3" s="1"/>
  <c r="N158" i="3"/>
  <c r="AH158" i="3" s="1"/>
  <c r="AD154" i="3" l="1"/>
  <c r="AE154" i="3" s="1"/>
  <c r="AF154" i="3" s="1"/>
  <c r="AI154" i="3" s="1"/>
  <c r="AC154" i="3"/>
  <c r="AB155" i="3" s="1"/>
  <c r="M159" i="3"/>
  <c r="K160" i="3" s="1"/>
  <c r="L160" i="3" s="1"/>
  <c r="N159" i="3"/>
  <c r="AH159" i="3" s="1"/>
  <c r="AD155" i="3" l="1"/>
  <c r="AE155" i="3" s="1"/>
  <c r="AF155" i="3" s="1"/>
  <c r="AI155" i="3" s="1"/>
  <c r="AC155" i="3"/>
  <c r="AB156" i="3" s="1"/>
  <c r="M160" i="3"/>
  <c r="K161" i="3" s="1"/>
  <c r="L161" i="3" s="1"/>
  <c r="N160" i="3"/>
  <c r="AH160" i="3" s="1"/>
  <c r="AD156" i="3" l="1"/>
  <c r="AE156" i="3" s="1"/>
  <c r="AF156" i="3" s="1"/>
  <c r="AI156" i="3" s="1"/>
  <c r="AC156" i="3"/>
  <c r="AB157" i="3" s="1"/>
  <c r="M161" i="3"/>
  <c r="K162" i="3" s="1"/>
  <c r="L162" i="3" s="1"/>
  <c r="N161" i="3"/>
  <c r="AH161" i="3" s="1"/>
  <c r="AD157" i="3" l="1"/>
  <c r="AE157" i="3" s="1"/>
  <c r="AF157" i="3" s="1"/>
  <c r="AI157" i="3" s="1"/>
  <c r="AC157" i="3"/>
  <c r="AB158" i="3" s="1"/>
  <c r="M162" i="3"/>
  <c r="K163" i="3" s="1"/>
  <c r="L163" i="3" s="1"/>
  <c r="N162" i="3"/>
  <c r="AH162" i="3" s="1"/>
  <c r="AD158" i="3" l="1"/>
  <c r="AE158" i="3" s="1"/>
  <c r="AF158" i="3" s="1"/>
  <c r="AI158" i="3" s="1"/>
  <c r="AC158" i="3"/>
  <c r="AB159" i="3" s="1"/>
  <c r="M163" i="3"/>
  <c r="K164" i="3" s="1"/>
  <c r="L164" i="3" s="1"/>
  <c r="N163" i="3"/>
  <c r="AH163" i="3" s="1"/>
  <c r="AD159" i="3" l="1"/>
  <c r="AE159" i="3" s="1"/>
  <c r="AF159" i="3" s="1"/>
  <c r="AI159" i="3" s="1"/>
  <c r="AC159" i="3"/>
  <c r="AB160" i="3" s="1"/>
  <c r="N164" i="3"/>
  <c r="AH164" i="3" s="1"/>
  <c r="M164" i="3"/>
  <c r="K165" i="3" s="1"/>
  <c r="L165" i="3" s="1"/>
  <c r="AD160" i="3" l="1"/>
  <c r="AE160" i="3" s="1"/>
  <c r="AF160" i="3" s="1"/>
  <c r="AI160" i="3" s="1"/>
  <c r="AC160" i="3"/>
  <c r="AB161" i="3" s="1"/>
  <c r="M165" i="3"/>
  <c r="K166" i="3" s="1"/>
  <c r="L166" i="3" s="1"/>
  <c r="N165" i="3"/>
  <c r="AH165" i="3" s="1"/>
  <c r="AD161" i="3" l="1"/>
  <c r="AE161" i="3" s="1"/>
  <c r="AF161" i="3" s="1"/>
  <c r="AI161" i="3" s="1"/>
  <c r="AC161" i="3"/>
  <c r="AB162" i="3" s="1"/>
  <c r="M166" i="3"/>
  <c r="K167" i="3" s="1"/>
  <c r="L167" i="3" s="1"/>
  <c r="N166" i="3"/>
  <c r="AH166" i="3" s="1"/>
  <c r="AD162" i="3" l="1"/>
  <c r="AE162" i="3" s="1"/>
  <c r="AF162" i="3" s="1"/>
  <c r="AI162" i="3" s="1"/>
  <c r="AC162" i="3"/>
  <c r="AB163" i="3" s="1"/>
  <c r="M167" i="3"/>
  <c r="K168" i="3" s="1"/>
  <c r="L168" i="3" s="1"/>
  <c r="N167" i="3"/>
  <c r="AH167" i="3" s="1"/>
  <c r="AD163" i="3" l="1"/>
  <c r="AE163" i="3" s="1"/>
  <c r="AF163" i="3" s="1"/>
  <c r="AI163" i="3" s="1"/>
  <c r="AC163" i="3"/>
  <c r="AB164" i="3" s="1"/>
  <c r="M168" i="3"/>
  <c r="K169" i="3" s="1"/>
  <c r="L169" i="3" s="1"/>
  <c r="N168" i="3"/>
  <c r="AH168" i="3" s="1"/>
  <c r="AD164" i="3" l="1"/>
  <c r="AE164" i="3" s="1"/>
  <c r="AF164" i="3" s="1"/>
  <c r="AI164" i="3" s="1"/>
  <c r="AC164" i="3"/>
  <c r="AB165" i="3" s="1"/>
  <c r="M169" i="3"/>
  <c r="K170" i="3" s="1"/>
  <c r="L170" i="3" s="1"/>
  <c r="N169" i="3"/>
  <c r="AH169" i="3" s="1"/>
  <c r="AD165" i="3" l="1"/>
  <c r="AE165" i="3" s="1"/>
  <c r="AF165" i="3" s="1"/>
  <c r="AI165" i="3" s="1"/>
  <c r="AC165" i="3"/>
  <c r="AB166" i="3" s="1"/>
  <c r="M170" i="3"/>
  <c r="K171" i="3" s="1"/>
  <c r="L171" i="3" s="1"/>
  <c r="N170" i="3"/>
  <c r="AH170" i="3" s="1"/>
  <c r="AD166" i="3" l="1"/>
  <c r="AE166" i="3" s="1"/>
  <c r="AF166" i="3" s="1"/>
  <c r="AI166" i="3" s="1"/>
  <c r="AC166" i="3"/>
  <c r="AB167" i="3" s="1"/>
  <c r="M171" i="3"/>
  <c r="K172" i="3" s="1"/>
  <c r="L172" i="3" s="1"/>
  <c r="N171" i="3"/>
  <c r="AH171" i="3" s="1"/>
  <c r="AD167" i="3" l="1"/>
  <c r="AE167" i="3" s="1"/>
  <c r="AF167" i="3" s="1"/>
  <c r="AI167" i="3" s="1"/>
  <c r="AC167" i="3"/>
  <c r="AB168" i="3" s="1"/>
  <c r="N172" i="3"/>
  <c r="AH172" i="3" s="1"/>
  <c r="M172" i="3"/>
  <c r="K173" i="3" s="1"/>
  <c r="L173" i="3" s="1"/>
  <c r="AD168" i="3" l="1"/>
  <c r="AE168" i="3" s="1"/>
  <c r="AF168" i="3" s="1"/>
  <c r="AI168" i="3" s="1"/>
  <c r="AC168" i="3"/>
  <c r="AB169" i="3" s="1"/>
  <c r="M173" i="3"/>
  <c r="K174" i="3" s="1"/>
  <c r="L174" i="3" s="1"/>
  <c r="N173" i="3"/>
  <c r="AH173" i="3" s="1"/>
  <c r="AD169" i="3" l="1"/>
  <c r="AE169" i="3" s="1"/>
  <c r="AF169" i="3" s="1"/>
  <c r="AI169" i="3" s="1"/>
  <c r="AC169" i="3"/>
  <c r="AB170" i="3" s="1"/>
  <c r="N174" i="3"/>
  <c r="AH174" i="3" s="1"/>
  <c r="M174" i="3"/>
  <c r="K175" i="3" s="1"/>
  <c r="L175" i="3" s="1"/>
  <c r="AD170" i="3" l="1"/>
  <c r="AE170" i="3" s="1"/>
  <c r="AF170" i="3" s="1"/>
  <c r="AI170" i="3" s="1"/>
  <c r="AC170" i="3"/>
  <c r="AB171" i="3" s="1"/>
  <c r="M175" i="3"/>
  <c r="K176" i="3" s="1"/>
  <c r="L176" i="3" s="1"/>
  <c r="N175" i="3"/>
  <c r="AH175" i="3" s="1"/>
  <c r="AD171" i="3" l="1"/>
  <c r="AE171" i="3" s="1"/>
  <c r="AF171" i="3" s="1"/>
  <c r="AI171" i="3" s="1"/>
  <c r="AC171" i="3"/>
  <c r="AB172" i="3" s="1"/>
  <c r="M176" i="3"/>
  <c r="K177" i="3" s="1"/>
  <c r="L177" i="3" s="1"/>
  <c r="N176" i="3"/>
  <c r="AH176" i="3" s="1"/>
  <c r="AD172" i="3" l="1"/>
  <c r="AE172" i="3" s="1"/>
  <c r="AF172" i="3" s="1"/>
  <c r="AI172" i="3" s="1"/>
  <c r="AC172" i="3"/>
  <c r="AB173" i="3" s="1"/>
  <c r="M177" i="3"/>
  <c r="K178" i="3" s="1"/>
  <c r="L178" i="3" s="1"/>
  <c r="N177" i="3"/>
  <c r="AH177" i="3" s="1"/>
  <c r="AD173" i="3" l="1"/>
  <c r="AE173" i="3" s="1"/>
  <c r="AF173" i="3" s="1"/>
  <c r="AI173" i="3" s="1"/>
  <c r="AC173" i="3"/>
  <c r="AB174" i="3" s="1"/>
  <c r="M178" i="3"/>
  <c r="K179" i="3" s="1"/>
  <c r="L179" i="3" s="1"/>
  <c r="N178" i="3"/>
  <c r="AH178" i="3" s="1"/>
  <c r="AD174" i="3" l="1"/>
  <c r="AE174" i="3" s="1"/>
  <c r="AF174" i="3" s="1"/>
  <c r="AI174" i="3" s="1"/>
  <c r="AC174" i="3"/>
  <c r="AB175" i="3" s="1"/>
  <c r="M179" i="3"/>
  <c r="K180" i="3" s="1"/>
  <c r="L180" i="3" s="1"/>
  <c r="N179" i="3"/>
  <c r="AH179" i="3" s="1"/>
  <c r="AD175" i="3" l="1"/>
  <c r="AE175" i="3" s="1"/>
  <c r="AF175" i="3" s="1"/>
  <c r="AI175" i="3" s="1"/>
  <c r="AC175" i="3"/>
  <c r="AB176" i="3" s="1"/>
  <c r="M180" i="3"/>
  <c r="K181" i="3" s="1"/>
  <c r="L181" i="3" s="1"/>
  <c r="N180" i="3"/>
  <c r="AH180" i="3" s="1"/>
  <c r="AD176" i="3" l="1"/>
  <c r="AE176" i="3" s="1"/>
  <c r="AF176" i="3" s="1"/>
  <c r="AI176" i="3" s="1"/>
  <c r="AC176" i="3"/>
  <c r="AB177" i="3" s="1"/>
  <c r="M181" i="3"/>
  <c r="K182" i="3" s="1"/>
  <c r="L182" i="3" s="1"/>
  <c r="N181" i="3"/>
  <c r="AH181" i="3" s="1"/>
  <c r="AD177" i="3" l="1"/>
  <c r="AE177" i="3" s="1"/>
  <c r="AF177" i="3" s="1"/>
  <c r="AI177" i="3" s="1"/>
  <c r="AC177" i="3"/>
  <c r="AB178" i="3" s="1"/>
  <c r="M182" i="3"/>
  <c r="K183" i="3" s="1"/>
  <c r="L183" i="3" s="1"/>
  <c r="N182" i="3"/>
  <c r="AH182" i="3" s="1"/>
  <c r="AD178" i="3" l="1"/>
  <c r="AE178" i="3" s="1"/>
  <c r="AF178" i="3" s="1"/>
  <c r="AI178" i="3" s="1"/>
  <c r="AC178" i="3"/>
  <c r="AB179" i="3" s="1"/>
  <c r="M183" i="3"/>
  <c r="K184" i="3" s="1"/>
  <c r="L184" i="3" s="1"/>
  <c r="N183" i="3"/>
  <c r="AH183" i="3" s="1"/>
  <c r="AD179" i="3" l="1"/>
  <c r="AE179" i="3" s="1"/>
  <c r="AF179" i="3" s="1"/>
  <c r="AI179" i="3" s="1"/>
  <c r="AC179" i="3"/>
  <c r="AB180" i="3" s="1"/>
  <c r="M184" i="3"/>
  <c r="K185" i="3" s="1"/>
  <c r="L185" i="3" s="1"/>
  <c r="N184" i="3"/>
  <c r="AH184" i="3" s="1"/>
  <c r="AD180" i="3" l="1"/>
  <c r="AE180" i="3" s="1"/>
  <c r="AF180" i="3" s="1"/>
  <c r="AI180" i="3" s="1"/>
  <c r="AC180" i="3"/>
  <c r="AB181" i="3" s="1"/>
  <c r="M185" i="3"/>
  <c r="K186" i="3" s="1"/>
  <c r="L186" i="3" s="1"/>
  <c r="N185" i="3"/>
  <c r="AH185" i="3" s="1"/>
  <c r="AD181" i="3" l="1"/>
  <c r="AE181" i="3" s="1"/>
  <c r="AF181" i="3" s="1"/>
  <c r="AI181" i="3" s="1"/>
  <c r="AC181" i="3"/>
  <c r="AB182" i="3" s="1"/>
  <c r="M186" i="3"/>
  <c r="K187" i="3" s="1"/>
  <c r="L187" i="3" s="1"/>
  <c r="N186" i="3"/>
  <c r="AH186" i="3" s="1"/>
  <c r="AD182" i="3" l="1"/>
  <c r="AE182" i="3" s="1"/>
  <c r="AF182" i="3" s="1"/>
  <c r="AI182" i="3" s="1"/>
  <c r="AC182" i="3"/>
  <c r="AB183" i="3" s="1"/>
  <c r="M187" i="3"/>
  <c r="K188" i="3" s="1"/>
  <c r="L188" i="3" s="1"/>
  <c r="N187" i="3"/>
  <c r="AH187" i="3" s="1"/>
  <c r="AD183" i="3" l="1"/>
  <c r="AE183" i="3" s="1"/>
  <c r="AF183" i="3" s="1"/>
  <c r="AI183" i="3" s="1"/>
  <c r="AC183" i="3"/>
  <c r="AB184" i="3" s="1"/>
  <c r="N188" i="3"/>
  <c r="AH188" i="3" s="1"/>
  <c r="M188" i="3"/>
  <c r="K189" i="3" s="1"/>
  <c r="L189" i="3" s="1"/>
  <c r="AD184" i="3" l="1"/>
  <c r="AE184" i="3" s="1"/>
  <c r="AF184" i="3" s="1"/>
  <c r="AI184" i="3" s="1"/>
  <c r="AC184" i="3"/>
  <c r="AB185" i="3" s="1"/>
  <c r="M189" i="3"/>
  <c r="K190" i="3" s="1"/>
  <c r="L190" i="3" s="1"/>
  <c r="N189" i="3"/>
  <c r="AH189" i="3" s="1"/>
  <c r="AD185" i="3" l="1"/>
  <c r="AE185" i="3" s="1"/>
  <c r="AF185" i="3" s="1"/>
  <c r="AI185" i="3" s="1"/>
  <c r="AC185" i="3"/>
  <c r="AB186" i="3" s="1"/>
  <c r="M190" i="3"/>
  <c r="K191" i="3" s="1"/>
  <c r="L191" i="3" s="1"/>
  <c r="N190" i="3"/>
  <c r="AH190" i="3" s="1"/>
  <c r="AD186" i="3" l="1"/>
  <c r="AE186" i="3" s="1"/>
  <c r="AF186" i="3" s="1"/>
  <c r="AI186" i="3" s="1"/>
  <c r="AC186" i="3"/>
  <c r="AB187" i="3" s="1"/>
  <c r="M191" i="3"/>
  <c r="K192" i="3" s="1"/>
  <c r="L192" i="3" s="1"/>
  <c r="N191" i="3"/>
  <c r="AH191" i="3" s="1"/>
  <c r="AD187" i="3" l="1"/>
  <c r="AE187" i="3" s="1"/>
  <c r="AF187" i="3" s="1"/>
  <c r="AI187" i="3" s="1"/>
  <c r="AC187" i="3"/>
  <c r="AB188" i="3" s="1"/>
  <c r="M192" i="3"/>
  <c r="K193" i="3" s="1"/>
  <c r="L193" i="3" s="1"/>
  <c r="N192" i="3"/>
  <c r="AH192" i="3" s="1"/>
  <c r="AD188" i="3" l="1"/>
  <c r="AE188" i="3" s="1"/>
  <c r="AF188" i="3" s="1"/>
  <c r="AI188" i="3" s="1"/>
  <c r="AC188" i="3"/>
  <c r="AB189" i="3" s="1"/>
  <c r="M193" i="3"/>
  <c r="K194" i="3" s="1"/>
  <c r="L194" i="3" s="1"/>
  <c r="N193" i="3"/>
  <c r="AH193" i="3" s="1"/>
  <c r="AD189" i="3" l="1"/>
  <c r="AE189" i="3" s="1"/>
  <c r="AF189" i="3" s="1"/>
  <c r="AI189" i="3" s="1"/>
  <c r="AC189" i="3"/>
  <c r="AB190" i="3" s="1"/>
  <c r="M194" i="3"/>
  <c r="K195" i="3" s="1"/>
  <c r="L195" i="3" s="1"/>
  <c r="N194" i="3"/>
  <c r="AH194" i="3" s="1"/>
  <c r="AD190" i="3" l="1"/>
  <c r="AE190" i="3" s="1"/>
  <c r="AF190" i="3" s="1"/>
  <c r="AI190" i="3" s="1"/>
  <c r="AC190" i="3"/>
  <c r="AB191" i="3" s="1"/>
  <c r="M195" i="3"/>
  <c r="K196" i="3" s="1"/>
  <c r="L196" i="3" s="1"/>
  <c r="N195" i="3"/>
  <c r="AH195" i="3" s="1"/>
  <c r="AD191" i="3" l="1"/>
  <c r="AE191" i="3" s="1"/>
  <c r="AF191" i="3" s="1"/>
  <c r="AI191" i="3" s="1"/>
  <c r="AC191" i="3"/>
  <c r="AB192" i="3" s="1"/>
  <c r="N196" i="3"/>
  <c r="AH196" i="3" s="1"/>
  <c r="M196" i="3"/>
  <c r="K197" i="3" s="1"/>
  <c r="L197" i="3" s="1"/>
  <c r="AD192" i="3" l="1"/>
  <c r="AE192" i="3" s="1"/>
  <c r="AF192" i="3" s="1"/>
  <c r="AI192" i="3" s="1"/>
  <c r="AC192" i="3"/>
  <c r="AB193" i="3" s="1"/>
  <c r="M197" i="3"/>
  <c r="K198" i="3" s="1"/>
  <c r="L198" i="3" s="1"/>
  <c r="N197" i="3"/>
  <c r="AH197" i="3" s="1"/>
  <c r="AD193" i="3" l="1"/>
  <c r="AE193" i="3" s="1"/>
  <c r="AF193" i="3" s="1"/>
  <c r="AI193" i="3" s="1"/>
  <c r="AC193" i="3"/>
  <c r="AB194" i="3" s="1"/>
  <c r="M198" i="3"/>
  <c r="K199" i="3" s="1"/>
  <c r="L199" i="3" s="1"/>
  <c r="N198" i="3"/>
  <c r="AH198" i="3" s="1"/>
  <c r="AD194" i="3" l="1"/>
  <c r="AE194" i="3" s="1"/>
  <c r="AF194" i="3" s="1"/>
  <c r="AI194" i="3" s="1"/>
  <c r="AC194" i="3"/>
  <c r="AB195" i="3" s="1"/>
  <c r="M199" i="3"/>
  <c r="K200" i="3" s="1"/>
  <c r="L200" i="3" s="1"/>
  <c r="N199" i="3"/>
  <c r="AH199" i="3" s="1"/>
  <c r="AD195" i="3" l="1"/>
  <c r="AE195" i="3" s="1"/>
  <c r="AF195" i="3" s="1"/>
  <c r="AI195" i="3" s="1"/>
  <c r="AC195" i="3"/>
  <c r="AB196" i="3" s="1"/>
  <c r="M200" i="3"/>
  <c r="K201" i="3" s="1"/>
  <c r="L201" i="3" s="1"/>
  <c r="N200" i="3"/>
  <c r="AH200" i="3" s="1"/>
  <c r="AD196" i="3" l="1"/>
  <c r="AE196" i="3" s="1"/>
  <c r="AF196" i="3" s="1"/>
  <c r="AI196" i="3" s="1"/>
  <c r="AC196" i="3"/>
  <c r="AB197" i="3" s="1"/>
  <c r="M201" i="3"/>
  <c r="K202" i="3" s="1"/>
  <c r="L202" i="3" s="1"/>
  <c r="N201" i="3"/>
  <c r="AH201" i="3" s="1"/>
  <c r="AD197" i="3" l="1"/>
  <c r="AE197" i="3" s="1"/>
  <c r="AF197" i="3" s="1"/>
  <c r="AI197" i="3" s="1"/>
  <c r="AC197" i="3"/>
  <c r="AB198" i="3" s="1"/>
  <c r="M202" i="3"/>
  <c r="K203" i="3" s="1"/>
  <c r="L203" i="3" s="1"/>
  <c r="N202" i="3"/>
  <c r="AH202" i="3" s="1"/>
  <c r="AD198" i="3" l="1"/>
  <c r="AE198" i="3" s="1"/>
  <c r="AF198" i="3" s="1"/>
  <c r="AI198" i="3" s="1"/>
  <c r="AC198" i="3"/>
  <c r="AB199" i="3" s="1"/>
  <c r="M203" i="3"/>
  <c r="K204" i="3" s="1"/>
  <c r="L204" i="3" s="1"/>
  <c r="N203" i="3"/>
  <c r="AH203" i="3" s="1"/>
  <c r="AD199" i="3" l="1"/>
  <c r="AE199" i="3" s="1"/>
  <c r="AF199" i="3" s="1"/>
  <c r="AI199" i="3" s="1"/>
  <c r="AC199" i="3"/>
  <c r="AB200" i="3" s="1"/>
  <c r="N204" i="3"/>
  <c r="AH204" i="3" s="1"/>
  <c r="M204" i="3"/>
  <c r="K205" i="3" s="1"/>
  <c r="L205" i="3" s="1"/>
  <c r="AD200" i="3" l="1"/>
  <c r="AE200" i="3" s="1"/>
  <c r="AF200" i="3" s="1"/>
  <c r="AI200" i="3" s="1"/>
  <c r="AC200" i="3"/>
  <c r="AB201" i="3" s="1"/>
  <c r="M205" i="3"/>
  <c r="K206" i="3" s="1"/>
  <c r="L206" i="3" s="1"/>
  <c r="N205" i="3"/>
  <c r="AH205" i="3" s="1"/>
  <c r="AD201" i="3" l="1"/>
  <c r="AE201" i="3" s="1"/>
  <c r="AF201" i="3" s="1"/>
  <c r="AI201" i="3" s="1"/>
  <c r="AC201" i="3"/>
  <c r="AB202" i="3" s="1"/>
  <c r="N206" i="3"/>
  <c r="AH206" i="3" s="1"/>
  <c r="M206" i="3"/>
  <c r="K207" i="3" s="1"/>
  <c r="L207" i="3" s="1"/>
  <c r="AD202" i="3" l="1"/>
  <c r="AE202" i="3" s="1"/>
  <c r="AF202" i="3" s="1"/>
  <c r="AI202" i="3" s="1"/>
  <c r="AC202" i="3"/>
  <c r="AB203" i="3" s="1"/>
  <c r="M207" i="3"/>
  <c r="K208" i="3" s="1"/>
  <c r="L208" i="3" s="1"/>
  <c r="N207" i="3"/>
  <c r="AH207" i="3" s="1"/>
  <c r="AD203" i="3" l="1"/>
  <c r="AE203" i="3" s="1"/>
  <c r="AF203" i="3" s="1"/>
  <c r="AI203" i="3" s="1"/>
  <c r="AC203" i="3"/>
  <c r="AB204" i="3" s="1"/>
  <c r="M208" i="3"/>
  <c r="K209" i="3" s="1"/>
  <c r="L209" i="3" s="1"/>
  <c r="N208" i="3"/>
  <c r="AH208" i="3" s="1"/>
  <c r="AD204" i="3" l="1"/>
  <c r="AE204" i="3" s="1"/>
  <c r="AF204" i="3" s="1"/>
  <c r="AI204" i="3" s="1"/>
  <c r="AC204" i="3"/>
  <c r="AB205" i="3" s="1"/>
  <c r="M209" i="3"/>
  <c r="K210" i="3" s="1"/>
  <c r="L210" i="3" s="1"/>
  <c r="N209" i="3"/>
  <c r="AH209" i="3" s="1"/>
  <c r="AD205" i="3" l="1"/>
  <c r="AE205" i="3" s="1"/>
  <c r="AF205" i="3" s="1"/>
  <c r="AI205" i="3" s="1"/>
  <c r="AC205" i="3"/>
  <c r="AB206" i="3" s="1"/>
  <c r="M210" i="3"/>
  <c r="K211" i="3" s="1"/>
  <c r="L211" i="3" s="1"/>
  <c r="N210" i="3"/>
  <c r="AH210" i="3" s="1"/>
  <c r="AD206" i="3" l="1"/>
  <c r="AE206" i="3" s="1"/>
  <c r="AF206" i="3" s="1"/>
  <c r="AI206" i="3" s="1"/>
  <c r="AC206" i="3"/>
  <c r="AB207" i="3" s="1"/>
  <c r="M211" i="3"/>
  <c r="K212" i="3" s="1"/>
  <c r="L212" i="3" s="1"/>
  <c r="N211" i="3"/>
  <c r="AH211" i="3" s="1"/>
  <c r="AD207" i="3" l="1"/>
  <c r="AE207" i="3" s="1"/>
  <c r="AF207" i="3" s="1"/>
  <c r="AI207" i="3" s="1"/>
  <c r="AC207" i="3"/>
  <c r="AB208" i="3" s="1"/>
  <c r="M212" i="3"/>
  <c r="K213" i="3" s="1"/>
  <c r="L213" i="3" s="1"/>
  <c r="N212" i="3"/>
  <c r="AH212" i="3" s="1"/>
  <c r="AD208" i="3" l="1"/>
  <c r="AE208" i="3" s="1"/>
  <c r="AF208" i="3" s="1"/>
  <c r="AI208" i="3" s="1"/>
  <c r="AC208" i="3"/>
  <c r="AB209" i="3" s="1"/>
  <c r="M213" i="3"/>
  <c r="K214" i="3" s="1"/>
  <c r="L214" i="3" s="1"/>
  <c r="N213" i="3"/>
  <c r="AH213" i="3" s="1"/>
  <c r="AD209" i="3" l="1"/>
  <c r="AE209" i="3" s="1"/>
  <c r="AF209" i="3" s="1"/>
  <c r="AI209" i="3" s="1"/>
  <c r="AC209" i="3"/>
  <c r="AB210" i="3" s="1"/>
  <c r="M214" i="3"/>
  <c r="K215" i="3" s="1"/>
  <c r="L215" i="3" s="1"/>
  <c r="N214" i="3"/>
  <c r="AH214" i="3" s="1"/>
  <c r="AD210" i="3" l="1"/>
  <c r="AE210" i="3" s="1"/>
  <c r="AF210" i="3" s="1"/>
  <c r="AI210" i="3" s="1"/>
  <c r="AC210" i="3"/>
  <c r="AB211" i="3" s="1"/>
  <c r="M215" i="3"/>
  <c r="K216" i="3" s="1"/>
  <c r="L216" i="3" s="1"/>
  <c r="N215" i="3"/>
  <c r="AH215" i="3" s="1"/>
  <c r="AD211" i="3" l="1"/>
  <c r="AE211" i="3" s="1"/>
  <c r="AF211" i="3" s="1"/>
  <c r="AI211" i="3" s="1"/>
  <c r="AC211" i="3"/>
  <c r="AB212" i="3" s="1"/>
  <c r="M216" i="3"/>
  <c r="K217" i="3" s="1"/>
  <c r="L217" i="3" s="1"/>
  <c r="N216" i="3"/>
  <c r="AH216" i="3" s="1"/>
  <c r="AD212" i="3" l="1"/>
  <c r="AE212" i="3" s="1"/>
  <c r="AF212" i="3" s="1"/>
  <c r="AI212" i="3" s="1"/>
  <c r="AC212" i="3"/>
  <c r="AB213" i="3" s="1"/>
  <c r="M217" i="3"/>
  <c r="K218" i="3" s="1"/>
  <c r="L218" i="3" s="1"/>
  <c r="N217" i="3"/>
  <c r="AH217" i="3" s="1"/>
  <c r="AD213" i="3" l="1"/>
  <c r="AE213" i="3" s="1"/>
  <c r="AF213" i="3" s="1"/>
  <c r="AI213" i="3" s="1"/>
  <c r="AC213" i="3"/>
  <c r="AB214" i="3" s="1"/>
  <c r="M218" i="3"/>
  <c r="K219" i="3" s="1"/>
  <c r="L219" i="3" s="1"/>
  <c r="N218" i="3"/>
  <c r="AH218" i="3" s="1"/>
  <c r="AD214" i="3" l="1"/>
  <c r="AE214" i="3" s="1"/>
  <c r="AF214" i="3" s="1"/>
  <c r="AI214" i="3" s="1"/>
  <c r="AC214" i="3"/>
  <c r="AB215" i="3" s="1"/>
  <c r="M219" i="3"/>
  <c r="K220" i="3" s="1"/>
  <c r="L220" i="3" s="1"/>
  <c r="N219" i="3"/>
  <c r="AH219" i="3" s="1"/>
  <c r="AD215" i="3" l="1"/>
  <c r="AE215" i="3" s="1"/>
  <c r="AF215" i="3" s="1"/>
  <c r="AI215" i="3" s="1"/>
  <c r="AC215" i="3"/>
  <c r="AB216" i="3" s="1"/>
  <c r="N220" i="3"/>
  <c r="AH220" i="3" s="1"/>
  <c r="M220" i="3"/>
  <c r="K221" i="3" s="1"/>
  <c r="L221" i="3" s="1"/>
  <c r="AD216" i="3" l="1"/>
  <c r="AE216" i="3" s="1"/>
  <c r="AF216" i="3" s="1"/>
  <c r="AI216" i="3" s="1"/>
  <c r="AC216" i="3"/>
  <c r="AB217" i="3" s="1"/>
  <c r="M221" i="3"/>
  <c r="K222" i="3" s="1"/>
  <c r="L222" i="3" s="1"/>
  <c r="N221" i="3"/>
  <c r="AH221" i="3" s="1"/>
  <c r="AD217" i="3" l="1"/>
  <c r="AE217" i="3" s="1"/>
  <c r="AF217" i="3" s="1"/>
  <c r="AI217" i="3" s="1"/>
  <c r="AC217" i="3"/>
  <c r="AB218" i="3" s="1"/>
  <c r="M222" i="3"/>
  <c r="K223" i="3" s="1"/>
  <c r="L223" i="3" s="1"/>
  <c r="N222" i="3"/>
  <c r="AH222" i="3" s="1"/>
  <c r="AD218" i="3" l="1"/>
  <c r="AE218" i="3" s="1"/>
  <c r="AF218" i="3" s="1"/>
  <c r="AI218" i="3" s="1"/>
  <c r="AC218" i="3"/>
  <c r="AB219" i="3" s="1"/>
  <c r="M223" i="3"/>
  <c r="K224" i="3" s="1"/>
  <c r="L224" i="3" s="1"/>
  <c r="N223" i="3"/>
  <c r="AH223" i="3" s="1"/>
  <c r="AD219" i="3" l="1"/>
  <c r="AE219" i="3" s="1"/>
  <c r="AF219" i="3" s="1"/>
  <c r="AI219" i="3" s="1"/>
  <c r="AC219" i="3"/>
  <c r="AB220" i="3" s="1"/>
  <c r="M224" i="3"/>
  <c r="K225" i="3" s="1"/>
  <c r="L225" i="3" s="1"/>
  <c r="N224" i="3"/>
  <c r="AH224" i="3" s="1"/>
  <c r="AD220" i="3" l="1"/>
  <c r="AE220" i="3" s="1"/>
  <c r="AF220" i="3" s="1"/>
  <c r="AI220" i="3" s="1"/>
  <c r="AC220" i="3"/>
  <c r="AB221" i="3" s="1"/>
  <c r="M225" i="3"/>
  <c r="K226" i="3" s="1"/>
  <c r="L226" i="3" s="1"/>
  <c r="N225" i="3"/>
  <c r="AH225" i="3" s="1"/>
  <c r="AD221" i="3" l="1"/>
  <c r="AE221" i="3" s="1"/>
  <c r="AF221" i="3" s="1"/>
  <c r="AI221" i="3" s="1"/>
  <c r="AC221" i="3"/>
  <c r="AB222" i="3" s="1"/>
  <c r="M226" i="3"/>
  <c r="K227" i="3" s="1"/>
  <c r="L227" i="3" s="1"/>
  <c r="N226" i="3"/>
  <c r="AH226" i="3" s="1"/>
  <c r="AD222" i="3" l="1"/>
  <c r="AE222" i="3" s="1"/>
  <c r="AF222" i="3" s="1"/>
  <c r="AI222" i="3" s="1"/>
  <c r="AC222" i="3"/>
  <c r="AB223" i="3" s="1"/>
  <c r="M227" i="3"/>
  <c r="K228" i="3" s="1"/>
  <c r="L228" i="3" s="1"/>
  <c r="N227" i="3"/>
  <c r="AH227" i="3" s="1"/>
  <c r="AD223" i="3" l="1"/>
  <c r="AE223" i="3" s="1"/>
  <c r="AF223" i="3" s="1"/>
  <c r="AI223" i="3" s="1"/>
  <c r="AC223" i="3"/>
  <c r="AB224" i="3" s="1"/>
  <c r="N228" i="3"/>
  <c r="AH228" i="3" s="1"/>
  <c r="M228" i="3"/>
  <c r="K229" i="3" s="1"/>
  <c r="L229" i="3" s="1"/>
  <c r="AD224" i="3" l="1"/>
  <c r="AE224" i="3" s="1"/>
  <c r="AF224" i="3" s="1"/>
  <c r="AI224" i="3" s="1"/>
  <c r="AC224" i="3"/>
  <c r="AB225" i="3" s="1"/>
  <c r="M229" i="3"/>
  <c r="K230" i="3" s="1"/>
  <c r="L230" i="3" s="1"/>
  <c r="N229" i="3"/>
  <c r="AH229" i="3" s="1"/>
  <c r="AD225" i="3" l="1"/>
  <c r="AE225" i="3" s="1"/>
  <c r="AF225" i="3" s="1"/>
  <c r="AI225" i="3" s="1"/>
  <c r="AC225" i="3"/>
  <c r="AB226" i="3" s="1"/>
  <c r="M230" i="3"/>
  <c r="K231" i="3" s="1"/>
  <c r="L231" i="3" s="1"/>
  <c r="N230" i="3"/>
  <c r="AH230" i="3" s="1"/>
  <c r="AD226" i="3" l="1"/>
  <c r="AE226" i="3" s="1"/>
  <c r="AF226" i="3" s="1"/>
  <c r="AI226" i="3" s="1"/>
  <c r="AC226" i="3"/>
  <c r="AB227" i="3" s="1"/>
  <c r="M231" i="3"/>
  <c r="K232" i="3" s="1"/>
  <c r="L232" i="3" s="1"/>
  <c r="N231" i="3"/>
  <c r="AH231" i="3" s="1"/>
  <c r="AD227" i="3" l="1"/>
  <c r="AE227" i="3" s="1"/>
  <c r="AF227" i="3" s="1"/>
  <c r="AI227" i="3" s="1"/>
  <c r="AC227" i="3"/>
  <c r="AB228" i="3" s="1"/>
  <c r="M232" i="3"/>
  <c r="K233" i="3" s="1"/>
  <c r="L233" i="3" s="1"/>
  <c r="N232" i="3"/>
  <c r="AH232" i="3" s="1"/>
  <c r="AD228" i="3" l="1"/>
  <c r="AE228" i="3" s="1"/>
  <c r="AF228" i="3" s="1"/>
  <c r="AI228" i="3" s="1"/>
  <c r="AC228" i="3"/>
  <c r="AB229" i="3" s="1"/>
  <c r="M233" i="3"/>
  <c r="K234" i="3" s="1"/>
  <c r="L234" i="3" s="1"/>
  <c r="N233" i="3"/>
  <c r="AH233" i="3" s="1"/>
  <c r="AD229" i="3" l="1"/>
  <c r="AE229" i="3" s="1"/>
  <c r="AF229" i="3" s="1"/>
  <c r="AI229" i="3" s="1"/>
  <c r="AC229" i="3"/>
  <c r="AB230" i="3" s="1"/>
  <c r="M234" i="3"/>
  <c r="K235" i="3" s="1"/>
  <c r="L235" i="3" s="1"/>
  <c r="N234" i="3"/>
  <c r="AH234" i="3" s="1"/>
  <c r="AD230" i="3" l="1"/>
  <c r="AE230" i="3" s="1"/>
  <c r="AF230" i="3" s="1"/>
  <c r="AI230" i="3" s="1"/>
  <c r="AC230" i="3"/>
  <c r="AB231" i="3" s="1"/>
  <c r="M235" i="3"/>
  <c r="K236" i="3" s="1"/>
  <c r="L236" i="3" s="1"/>
  <c r="N235" i="3"/>
  <c r="AH235" i="3" s="1"/>
  <c r="AD231" i="3" l="1"/>
  <c r="AE231" i="3" s="1"/>
  <c r="AF231" i="3" s="1"/>
  <c r="AI231" i="3" s="1"/>
  <c r="AC231" i="3"/>
  <c r="AB232" i="3" s="1"/>
  <c r="N236" i="3"/>
  <c r="AH236" i="3" s="1"/>
  <c r="M236" i="3"/>
  <c r="K237" i="3" s="1"/>
  <c r="L237" i="3" s="1"/>
  <c r="AD232" i="3" l="1"/>
  <c r="AE232" i="3" s="1"/>
  <c r="AF232" i="3" s="1"/>
  <c r="AI232" i="3" s="1"/>
  <c r="AC232" i="3"/>
  <c r="AB233" i="3" s="1"/>
  <c r="M237" i="3"/>
  <c r="K238" i="3" s="1"/>
  <c r="L238" i="3" s="1"/>
  <c r="N237" i="3"/>
  <c r="AH237" i="3" s="1"/>
  <c r="AD233" i="3" l="1"/>
  <c r="AE233" i="3" s="1"/>
  <c r="AF233" i="3" s="1"/>
  <c r="AI233" i="3" s="1"/>
  <c r="AC233" i="3"/>
  <c r="AB234" i="3" s="1"/>
  <c r="N238" i="3"/>
  <c r="AH238" i="3" s="1"/>
  <c r="M238" i="3"/>
  <c r="K239" i="3" s="1"/>
  <c r="L239" i="3" s="1"/>
  <c r="AD234" i="3" l="1"/>
  <c r="AE234" i="3" s="1"/>
  <c r="AF234" i="3" s="1"/>
  <c r="AI234" i="3" s="1"/>
  <c r="AC234" i="3"/>
  <c r="AB235" i="3" s="1"/>
  <c r="M239" i="3"/>
  <c r="K240" i="3" s="1"/>
  <c r="L240" i="3" s="1"/>
  <c r="N239" i="3"/>
  <c r="AH239" i="3" s="1"/>
  <c r="AD235" i="3" l="1"/>
  <c r="AE235" i="3" s="1"/>
  <c r="AF235" i="3" s="1"/>
  <c r="AI235" i="3" s="1"/>
  <c r="AC235" i="3"/>
  <c r="AB236" i="3" s="1"/>
  <c r="M240" i="3"/>
  <c r="K241" i="3" s="1"/>
  <c r="L241" i="3" s="1"/>
  <c r="N240" i="3"/>
  <c r="AH240" i="3" s="1"/>
  <c r="AD236" i="3" l="1"/>
  <c r="AE236" i="3" s="1"/>
  <c r="AF236" i="3" s="1"/>
  <c r="AI236" i="3" s="1"/>
  <c r="AC236" i="3"/>
  <c r="AB237" i="3" s="1"/>
  <c r="M241" i="3"/>
  <c r="K242" i="3" s="1"/>
  <c r="L242" i="3" s="1"/>
  <c r="N241" i="3"/>
  <c r="AH241" i="3" s="1"/>
  <c r="AD237" i="3" l="1"/>
  <c r="AE237" i="3" s="1"/>
  <c r="AF237" i="3" s="1"/>
  <c r="AI237" i="3" s="1"/>
  <c r="AC237" i="3"/>
  <c r="AB238" i="3" s="1"/>
  <c r="M242" i="3"/>
  <c r="K243" i="3" s="1"/>
  <c r="L243" i="3" s="1"/>
  <c r="N242" i="3"/>
  <c r="AH242" i="3" s="1"/>
  <c r="AD238" i="3" l="1"/>
  <c r="AE238" i="3" s="1"/>
  <c r="AF238" i="3" s="1"/>
  <c r="AI238" i="3" s="1"/>
  <c r="AC238" i="3"/>
  <c r="AB239" i="3" s="1"/>
  <c r="M243" i="3"/>
  <c r="K244" i="3" s="1"/>
  <c r="L244" i="3" s="1"/>
  <c r="N243" i="3"/>
  <c r="AH243" i="3" s="1"/>
  <c r="AD239" i="3" l="1"/>
  <c r="AE239" i="3" s="1"/>
  <c r="AF239" i="3" s="1"/>
  <c r="AI239" i="3" s="1"/>
  <c r="AC239" i="3"/>
  <c r="AB240" i="3" s="1"/>
  <c r="M244" i="3"/>
  <c r="K245" i="3" s="1"/>
  <c r="L245" i="3" s="1"/>
  <c r="N244" i="3"/>
  <c r="AH244" i="3" s="1"/>
  <c r="AD240" i="3" l="1"/>
  <c r="AE240" i="3" s="1"/>
  <c r="AF240" i="3" s="1"/>
  <c r="AI240" i="3" s="1"/>
  <c r="AC240" i="3"/>
  <c r="AB241" i="3" s="1"/>
  <c r="M245" i="3"/>
  <c r="K246" i="3" s="1"/>
  <c r="L246" i="3" s="1"/>
  <c r="N245" i="3"/>
  <c r="AH245" i="3" s="1"/>
  <c r="AD241" i="3" l="1"/>
  <c r="AE241" i="3" s="1"/>
  <c r="AF241" i="3" s="1"/>
  <c r="AI241" i="3" s="1"/>
  <c r="AC241" i="3"/>
  <c r="AB242" i="3" s="1"/>
  <c r="M246" i="3"/>
  <c r="K247" i="3" s="1"/>
  <c r="L247" i="3" s="1"/>
  <c r="N246" i="3"/>
  <c r="AH246" i="3" s="1"/>
  <c r="AD242" i="3" l="1"/>
  <c r="AE242" i="3" s="1"/>
  <c r="AF242" i="3" s="1"/>
  <c r="AI242" i="3" s="1"/>
  <c r="AC242" i="3"/>
  <c r="AB243" i="3" s="1"/>
  <c r="M247" i="3"/>
  <c r="K248" i="3" s="1"/>
  <c r="L248" i="3" s="1"/>
  <c r="N247" i="3"/>
  <c r="AH247" i="3" s="1"/>
  <c r="AD243" i="3" l="1"/>
  <c r="AE243" i="3" s="1"/>
  <c r="AF243" i="3" s="1"/>
  <c r="AI243" i="3" s="1"/>
  <c r="AC243" i="3"/>
  <c r="AB244" i="3" s="1"/>
  <c r="M248" i="3"/>
  <c r="K249" i="3" s="1"/>
  <c r="L249" i="3" s="1"/>
  <c r="N248" i="3"/>
  <c r="AH248" i="3" s="1"/>
  <c r="AD244" i="3" l="1"/>
  <c r="AE244" i="3" s="1"/>
  <c r="AF244" i="3" s="1"/>
  <c r="AI244" i="3" s="1"/>
  <c r="AC244" i="3"/>
  <c r="AB245" i="3" s="1"/>
  <c r="M249" i="3"/>
  <c r="K250" i="3" s="1"/>
  <c r="L250" i="3" s="1"/>
  <c r="N249" i="3"/>
  <c r="AH249" i="3" s="1"/>
  <c r="AD245" i="3" l="1"/>
  <c r="AE245" i="3" s="1"/>
  <c r="AF245" i="3" s="1"/>
  <c r="AI245" i="3" s="1"/>
  <c r="AC245" i="3"/>
  <c r="AB246" i="3" s="1"/>
  <c r="M250" i="3"/>
  <c r="K251" i="3" s="1"/>
  <c r="L251" i="3" s="1"/>
  <c r="N250" i="3"/>
  <c r="AH250" i="3" s="1"/>
  <c r="AD246" i="3" l="1"/>
  <c r="AE246" i="3" s="1"/>
  <c r="AF246" i="3" s="1"/>
  <c r="AI246" i="3" s="1"/>
  <c r="AC246" i="3"/>
  <c r="AB247" i="3" s="1"/>
  <c r="M251" i="3"/>
  <c r="K252" i="3" s="1"/>
  <c r="L252" i="3" s="1"/>
  <c r="N251" i="3"/>
  <c r="AH251" i="3" s="1"/>
  <c r="AD247" i="3" l="1"/>
  <c r="AE247" i="3" s="1"/>
  <c r="AF247" i="3" s="1"/>
  <c r="AI247" i="3" s="1"/>
  <c r="AC247" i="3"/>
  <c r="AB248" i="3" s="1"/>
  <c r="N252" i="3"/>
  <c r="AH252" i="3" s="1"/>
  <c r="M252" i="3"/>
  <c r="K253" i="3" s="1"/>
  <c r="L253" i="3" s="1"/>
  <c r="AD248" i="3" l="1"/>
  <c r="AE248" i="3" s="1"/>
  <c r="AF248" i="3" s="1"/>
  <c r="AI248" i="3" s="1"/>
  <c r="AC248" i="3"/>
  <c r="AB249" i="3" s="1"/>
  <c r="M253" i="3"/>
  <c r="K254" i="3" s="1"/>
  <c r="L254" i="3" s="1"/>
  <c r="N253" i="3"/>
  <c r="AH253" i="3" s="1"/>
  <c r="AD249" i="3" l="1"/>
  <c r="AE249" i="3" s="1"/>
  <c r="AF249" i="3" s="1"/>
  <c r="AI249" i="3" s="1"/>
  <c r="AC249" i="3"/>
  <c r="AB250" i="3" s="1"/>
  <c r="M254" i="3"/>
  <c r="K255" i="3" s="1"/>
  <c r="L255" i="3" s="1"/>
  <c r="N254" i="3"/>
  <c r="AH254" i="3" s="1"/>
  <c r="AD250" i="3" l="1"/>
  <c r="AE250" i="3" s="1"/>
  <c r="AF250" i="3" s="1"/>
  <c r="AI250" i="3" s="1"/>
  <c r="AC250" i="3"/>
  <c r="AB251" i="3" s="1"/>
  <c r="M255" i="3"/>
  <c r="K256" i="3" s="1"/>
  <c r="L256" i="3" s="1"/>
  <c r="N255" i="3"/>
  <c r="AH255" i="3" s="1"/>
  <c r="AD251" i="3" l="1"/>
  <c r="AE251" i="3" s="1"/>
  <c r="AF251" i="3" s="1"/>
  <c r="AI251" i="3" s="1"/>
  <c r="AC251" i="3"/>
  <c r="AB252" i="3" s="1"/>
  <c r="M256" i="3"/>
  <c r="K257" i="3" s="1"/>
  <c r="L257" i="3" s="1"/>
  <c r="N256" i="3"/>
  <c r="AH256" i="3" s="1"/>
  <c r="AD252" i="3" l="1"/>
  <c r="AE252" i="3" s="1"/>
  <c r="AF252" i="3" s="1"/>
  <c r="AI252" i="3" s="1"/>
  <c r="AC252" i="3"/>
  <c r="AB253" i="3" s="1"/>
  <c r="M257" i="3"/>
  <c r="K258" i="3" s="1"/>
  <c r="L258" i="3" s="1"/>
  <c r="N257" i="3"/>
  <c r="AH257" i="3" s="1"/>
  <c r="AD253" i="3" l="1"/>
  <c r="AE253" i="3" s="1"/>
  <c r="AF253" i="3" s="1"/>
  <c r="AI253" i="3" s="1"/>
  <c r="AC253" i="3"/>
  <c r="AB254" i="3" s="1"/>
  <c r="M258" i="3"/>
  <c r="K259" i="3" s="1"/>
  <c r="L259" i="3" s="1"/>
  <c r="N258" i="3"/>
  <c r="AH258" i="3" s="1"/>
  <c r="AD254" i="3" l="1"/>
  <c r="AE254" i="3" s="1"/>
  <c r="AF254" i="3" s="1"/>
  <c r="AI254" i="3" s="1"/>
  <c r="AC254" i="3"/>
  <c r="AB255" i="3" s="1"/>
  <c r="M259" i="3"/>
  <c r="K260" i="3" s="1"/>
  <c r="L260" i="3" s="1"/>
  <c r="N259" i="3"/>
  <c r="AH259" i="3" s="1"/>
  <c r="AD255" i="3" l="1"/>
  <c r="AE255" i="3" s="1"/>
  <c r="AF255" i="3" s="1"/>
  <c r="AI255" i="3" s="1"/>
  <c r="AC255" i="3"/>
  <c r="AB256" i="3" s="1"/>
  <c r="N260" i="3"/>
  <c r="AH260" i="3" s="1"/>
  <c r="M260" i="3"/>
  <c r="K261" i="3" s="1"/>
  <c r="L261" i="3" s="1"/>
  <c r="AD256" i="3" l="1"/>
  <c r="AE256" i="3" s="1"/>
  <c r="AF256" i="3" s="1"/>
  <c r="AI256" i="3" s="1"/>
  <c r="AC256" i="3"/>
  <c r="AB257" i="3" s="1"/>
  <c r="M261" i="3"/>
  <c r="K262" i="3" s="1"/>
  <c r="L262" i="3" s="1"/>
  <c r="N261" i="3"/>
  <c r="AH261" i="3" s="1"/>
  <c r="AD257" i="3" l="1"/>
  <c r="AE257" i="3" s="1"/>
  <c r="AF257" i="3" s="1"/>
  <c r="AI257" i="3" s="1"/>
  <c r="AC257" i="3"/>
  <c r="AB258" i="3" s="1"/>
  <c r="M262" i="3"/>
  <c r="K263" i="3" s="1"/>
  <c r="L263" i="3" s="1"/>
  <c r="N262" i="3"/>
  <c r="AH262" i="3" s="1"/>
  <c r="AD258" i="3" l="1"/>
  <c r="AE258" i="3" s="1"/>
  <c r="AF258" i="3" s="1"/>
  <c r="AI258" i="3" s="1"/>
  <c r="AC258" i="3"/>
  <c r="AB259" i="3" s="1"/>
  <c r="M263" i="3"/>
  <c r="K264" i="3" s="1"/>
  <c r="L264" i="3" s="1"/>
  <c r="N263" i="3"/>
  <c r="AH263" i="3" s="1"/>
  <c r="AD259" i="3" l="1"/>
  <c r="AE259" i="3" s="1"/>
  <c r="AF259" i="3" s="1"/>
  <c r="AI259" i="3" s="1"/>
  <c r="AC259" i="3"/>
  <c r="AB260" i="3" s="1"/>
  <c r="M264" i="3"/>
  <c r="K265" i="3" s="1"/>
  <c r="L265" i="3" s="1"/>
  <c r="N264" i="3"/>
  <c r="AH264" i="3" s="1"/>
  <c r="AD260" i="3" l="1"/>
  <c r="AE260" i="3" s="1"/>
  <c r="AF260" i="3" s="1"/>
  <c r="AI260" i="3" s="1"/>
  <c r="AC260" i="3"/>
  <c r="AB261" i="3" s="1"/>
  <c r="M265" i="3"/>
  <c r="K266" i="3" s="1"/>
  <c r="L266" i="3" s="1"/>
  <c r="N265" i="3"/>
  <c r="AH265" i="3" s="1"/>
  <c r="AD261" i="3" l="1"/>
  <c r="AE261" i="3" s="1"/>
  <c r="AF261" i="3" s="1"/>
  <c r="AI261" i="3" s="1"/>
  <c r="AC261" i="3"/>
  <c r="AB262" i="3" s="1"/>
  <c r="M266" i="3"/>
  <c r="K267" i="3" s="1"/>
  <c r="L267" i="3" s="1"/>
  <c r="N266" i="3"/>
  <c r="AH266" i="3" s="1"/>
  <c r="AD262" i="3" l="1"/>
  <c r="AE262" i="3" s="1"/>
  <c r="AF262" i="3" s="1"/>
  <c r="AI262" i="3" s="1"/>
  <c r="AC262" i="3"/>
  <c r="AB263" i="3" s="1"/>
  <c r="M267" i="3"/>
  <c r="K268" i="3" s="1"/>
  <c r="L268" i="3" s="1"/>
  <c r="N267" i="3"/>
  <c r="AH267" i="3" s="1"/>
  <c r="AD263" i="3" l="1"/>
  <c r="AE263" i="3" s="1"/>
  <c r="AF263" i="3" s="1"/>
  <c r="AI263" i="3" s="1"/>
  <c r="AC263" i="3"/>
  <c r="AB264" i="3" s="1"/>
  <c r="N268" i="3"/>
  <c r="AH268" i="3" s="1"/>
  <c r="M268" i="3"/>
  <c r="K269" i="3" s="1"/>
  <c r="L269" i="3" s="1"/>
  <c r="AD264" i="3" l="1"/>
  <c r="AE264" i="3" s="1"/>
  <c r="AF264" i="3" s="1"/>
  <c r="AI264" i="3" s="1"/>
  <c r="AC264" i="3"/>
  <c r="AB265" i="3" s="1"/>
  <c r="M269" i="3"/>
  <c r="K270" i="3" s="1"/>
  <c r="L270" i="3" s="1"/>
  <c r="N269" i="3"/>
  <c r="AH269" i="3" s="1"/>
  <c r="AD265" i="3" l="1"/>
  <c r="AE265" i="3" s="1"/>
  <c r="AF265" i="3" s="1"/>
  <c r="AI265" i="3" s="1"/>
  <c r="AC265" i="3"/>
  <c r="AB266" i="3" s="1"/>
  <c r="N270" i="3"/>
  <c r="AH270" i="3" s="1"/>
  <c r="M270" i="3"/>
  <c r="K271" i="3" s="1"/>
  <c r="L271" i="3" s="1"/>
  <c r="AD266" i="3" l="1"/>
  <c r="AE266" i="3" s="1"/>
  <c r="AF266" i="3" s="1"/>
  <c r="AI266" i="3" s="1"/>
  <c r="AC266" i="3"/>
  <c r="AB267" i="3" s="1"/>
  <c r="M271" i="3"/>
  <c r="K272" i="3" s="1"/>
  <c r="L272" i="3" s="1"/>
  <c r="N271" i="3"/>
  <c r="AH271" i="3" s="1"/>
  <c r="AD267" i="3" l="1"/>
  <c r="AE267" i="3" s="1"/>
  <c r="AF267" i="3" s="1"/>
  <c r="AI267" i="3" s="1"/>
  <c r="AC267" i="3"/>
  <c r="AB268" i="3" s="1"/>
  <c r="M272" i="3"/>
  <c r="K273" i="3" s="1"/>
  <c r="L273" i="3" s="1"/>
  <c r="N272" i="3"/>
  <c r="AH272" i="3" s="1"/>
  <c r="AD268" i="3" l="1"/>
  <c r="AE268" i="3" s="1"/>
  <c r="AF268" i="3" s="1"/>
  <c r="AI268" i="3" s="1"/>
  <c r="AC268" i="3"/>
  <c r="AB269" i="3" s="1"/>
  <c r="M273" i="3"/>
  <c r="K274" i="3" s="1"/>
  <c r="L274" i="3" s="1"/>
  <c r="N273" i="3"/>
  <c r="AH273" i="3" s="1"/>
  <c r="AD269" i="3" l="1"/>
  <c r="AE269" i="3" s="1"/>
  <c r="AF269" i="3" s="1"/>
  <c r="AI269" i="3" s="1"/>
  <c r="AC269" i="3"/>
  <c r="AB270" i="3" s="1"/>
  <c r="M274" i="3"/>
  <c r="K275" i="3" s="1"/>
  <c r="L275" i="3" s="1"/>
  <c r="N274" i="3"/>
  <c r="AH274" i="3" s="1"/>
  <c r="AD270" i="3" l="1"/>
  <c r="AE270" i="3" s="1"/>
  <c r="AF270" i="3" s="1"/>
  <c r="AI270" i="3" s="1"/>
  <c r="AC270" i="3"/>
  <c r="AB271" i="3" s="1"/>
  <c r="M275" i="3"/>
  <c r="K276" i="3" s="1"/>
  <c r="L276" i="3" s="1"/>
  <c r="N275" i="3"/>
  <c r="AH275" i="3" s="1"/>
  <c r="AD271" i="3" l="1"/>
  <c r="AE271" i="3" s="1"/>
  <c r="AF271" i="3" s="1"/>
  <c r="AI271" i="3" s="1"/>
  <c r="AC271" i="3"/>
  <c r="AB272" i="3" s="1"/>
  <c r="M276" i="3"/>
  <c r="K277" i="3" s="1"/>
  <c r="L277" i="3" s="1"/>
  <c r="N276" i="3"/>
  <c r="AH276" i="3" s="1"/>
  <c r="AD272" i="3" l="1"/>
  <c r="AE272" i="3" s="1"/>
  <c r="AF272" i="3" s="1"/>
  <c r="AI272" i="3" s="1"/>
  <c r="AC272" i="3"/>
  <c r="AB273" i="3" s="1"/>
  <c r="M277" i="3"/>
  <c r="K278" i="3" s="1"/>
  <c r="L278" i="3" s="1"/>
  <c r="N277" i="3"/>
  <c r="AH277" i="3" s="1"/>
  <c r="AD273" i="3" l="1"/>
  <c r="AE273" i="3" s="1"/>
  <c r="AF273" i="3" s="1"/>
  <c r="AI273" i="3" s="1"/>
  <c r="AC273" i="3"/>
  <c r="AB274" i="3" s="1"/>
  <c r="M278" i="3"/>
  <c r="K279" i="3" s="1"/>
  <c r="L279" i="3" s="1"/>
  <c r="N278" i="3"/>
  <c r="AH278" i="3" s="1"/>
  <c r="AD274" i="3" l="1"/>
  <c r="AE274" i="3" s="1"/>
  <c r="AF274" i="3" s="1"/>
  <c r="AI274" i="3" s="1"/>
  <c r="AC274" i="3"/>
  <c r="AB275" i="3" s="1"/>
  <c r="M279" i="3"/>
  <c r="K280" i="3" s="1"/>
  <c r="L280" i="3" s="1"/>
  <c r="N279" i="3"/>
  <c r="AH279" i="3" s="1"/>
  <c r="AD275" i="3" l="1"/>
  <c r="AE275" i="3" s="1"/>
  <c r="AF275" i="3" s="1"/>
  <c r="AI275" i="3" s="1"/>
  <c r="AC275" i="3"/>
  <c r="AB276" i="3" s="1"/>
  <c r="M280" i="3"/>
  <c r="K281" i="3" s="1"/>
  <c r="L281" i="3" s="1"/>
  <c r="N280" i="3"/>
  <c r="AH280" i="3" s="1"/>
  <c r="AD276" i="3" l="1"/>
  <c r="AE276" i="3" s="1"/>
  <c r="AF276" i="3" s="1"/>
  <c r="AI276" i="3" s="1"/>
  <c r="AC276" i="3"/>
  <c r="AB277" i="3" s="1"/>
  <c r="M281" i="3"/>
  <c r="K282" i="3" s="1"/>
  <c r="L282" i="3" s="1"/>
  <c r="N281" i="3"/>
  <c r="AH281" i="3" s="1"/>
  <c r="AD277" i="3" l="1"/>
  <c r="AE277" i="3" s="1"/>
  <c r="AF277" i="3" s="1"/>
  <c r="AI277" i="3" s="1"/>
  <c r="AC277" i="3"/>
  <c r="AB278" i="3" s="1"/>
  <c r="M282" i="3"/>
  <c r="K283" i="3" s="1"/>
  <c r="L283" i="3" s="1"/>
  <c r="N282" i="3"/>
  <c r="AH282" i="3" s="1"/>
  <c r="AD278" i="3" l="1"/>
  <c r="AE278" i="3" s="1"/>
  <c r="AF278" i="3" s="1"/>
  <c r="AI278" i="3" s="1"/>
  <c r="AC278" i="3"/>
  <c r="AB279" i="3" s="1"/>
  <c r="AC279" i="3" s="1"/>
  <c r="AB280" i="3" s="1"/>
  <c r="AD280" i="3" s="1"/>
  <c r="M283" i="3"/>
  <c r="K284" i="3" s="1"/>
  <c r="L284" i="3" s="1"/>
  <c r="N283" i="3"/>
  <c r="AH283" i="3" s="1"/>
  <c r="AD279" i="3" l="1"/>
  <c r="AE279" i="3" s="1"/>
  <c r="AF279" i="3" s="1"/>
  <c r="AI279" i="3" s="1"/>
  <c r="AE280" i="3"/>
  <c r="AF280" i="3" s="1"/>
  <c r="AI280" i="3" s="1"/>
  <c r="AC280" i="3"/>
  <c r="AB281" i="3" s="1"/>
  <c r="AD281" i="3" s="1"/>
  <c r="N284" i="3"/>
  <c r="AH284" i="3" s="1"/>
  <c r="M284" i="3"/>
  <c r="K285" i="3" s="1"/>
  <c r="L285" i="3" s="1"/>
  <c r="AE281" i="3" l="1"/>
  <c r="AF281" i="3" s="1"/>
  <c r="AI281" i="3" s="1"/>
  <c r="M285" i="3"/>
  <c r="K286" i="3" s="1"/>
  <c r="L286" i="3" s="1"/>
  <c r="N285" i="3"/>
  <c r="AH285" i="3" s="1"/>
  <c r="AC281" i="3"/>
  <c r="AB282" i="3" s="1"/>
  <c r="AD282" i="3" s="1"/>
  <c r="AE282" i="3" l="1"/>
  <c r="AF282" i="3" s="1"/>
  <c r="AI282" i="3" s="1"/>
  <c r="M286" i="3"/>
  <c r="K287" i="3" s="1"/>
  <c r="L287" i="3" s="1"/>
  <c r="N286" i="3"/>
  <c r="AH286" i="3" s="1"/>
  <c r="AC282" i="3"/>
  <c r="AB283" i="3" s="1"/>
  <c r="AD283" i="3" s="1"/>
  <c r="AE283" i="3" l="1"/>
  <c r="AF283" i="3" s="1"/>
  <c r="AI283" i="3" s="1"/>
  <c r="M287" i="3"/>
  <c r="K288" i="3" s="1"/>
  <c r="L288" i="3" s="1"/>
  <c r="N287" i="3"/>
  <c r="AH287" i="3" s="1"/>
  <c r="AC283" i="3"/>
  <c r="AB284" i="3" s="1"/>
  <c r="AD284" i="3" s="1"/>
  <c r="AE284" i="3" l="1"/>
  <c r="AF284" i="3" s="1"/>
  <c r="AI284" i="3" s="1"/>
  <c r="M288" i="3"/>
  <c r="K289" i="3" s="1"/>
  <c r="L289" i="3" s="1"/>
  <c r="N288" i="3"/>
  <c r="AH288" i="3" s="1"/>
  <c r="AC284" i="3"/>
  <c r="AB285" i="3" s="1"/>
  <c r="AD285" i="3" s="1"/>
  <c r="AE285" i="3" l="1"/>
  <c r="AF285" i="3" s="1"/>
  <c r="AI285" i="3" s="1"/>
  <c r="M289" i="3"/>
  <c r="K290" i="3" s="1"/>
  <c r="L290" i="3" s="1"/>
  <c r="N289" i="3"/>
  <c r="AH289" i="3" s="1"/>
  <c r="AC285" i="3"/>
  <c r="AB286" i="3" s="1"/>
  <c r="AD286" i="3" s="1"/>
  <c r="AE286" i="3" l="1"/>
  <c r="AF286" i="3" s="1"/>
  <c r="AI286" i="3" s="1"/>
  <c r="AC286" i="3"/>
  <c r="AB287" i="3" s="1"/>
  <c r="AD287" i="3" s="1"/>
  <c r="M290" i="3"/>
  <c r="K291" i="3" s="1"/>
  <c r="L291" i="3" s="1"/>
  <c r="N290" i="3"/>
  <c r="AH290" i="3" s="1"/>
  <c r="AE287" i="3" l="1"/>
  <c r="AF287" i="3" s="1"/>
  <c r="AI287" i="3" s="1"/>
  <c r="M291" i="3"/>
  <c r="K292" i="3" s="1"/>
  <c r="L292" i="3" s="1"/>
  <c r="N291" i="3"/>
  <c r="AH291" i="3" s="1"/>
  <c r="AC287" i="3"/>
  <c r="AB288" i="3" s="1"/>
  <c r="AD288" i="3" s="1"/>
  <c r="AE288" i="3" l="1"/>
  <c r="AF288" i="3" s="1"/>
  <c r="AI288" i="3" s="1"/>
  <c r="AC288" i="3"/>
  <c r="AB289" i="3" s="1"/>
  <c r="AD289" i="3" s="1"/>
  <c r="N292" i="3"/>
  <c r="AH292" i="3" s="1"/>
  <c r="M292" i="3"/>
  <c r="K293" i="3" s="1"/>
  <c r="L293" i="3" s="1"/>
  <c r="AE289" i="3" l="1"/>
  <c r="AF289" i="3" s="1"/>
  <c r="AI289" i="3" s="1"/>
  <c r="AC289" i="3"/>
  <c r="AB290" i="3" s="1"/>
  <c r="AD290" i="3" s="1"/>
  <c r="M293" i="3"/>
  <c r="K294" i="3" s="1"/>
  <c r="L294" i="3" s="1"/>
  <c r="N293" i="3"/>
  <c r="AH293" i="3" s="1"/>
  <c r="AE290" i="3" l="1"/>
  <c r="AF290" i="3" s="1"/>
  <c r="AI290" i="3" s="1"/>
  <c r="M294" i="3"/>
  <c r="K295" i="3" s="1"/>
  <c r="L295" i="3" s="1"/>
  <c r="N294" i="3"/>
  <c r="AH294" i="3" s="1"/>
  <c r="AC290" i="3"/>
  <c r="AB291" i="3" s="1"/>
  <c r="AD291" i="3" s="1"/>
  <c r="AE291" i="3" l="1"/>
  <c r="AF291" i="3" s="1"/>
  <c r="AI291" i="3" s="1"/>
  <c r="AC291" i="3"/>
  <c r="AB292" i="3" s="1"/>
  <c r="AD292" i="3" s="1"/>
  <c r="M295" i="3"/>
  <c r="K296" i="3" s="1"/>
  <c r="L296" i="3" s="1"/>
  <c r="N295" i="3"/>
  <c r="AH295" i="3" s="1"/>
  <c r="AE292" i="3" l="1"/>
  <c r="AF292" i="3" s="1"/>
  <c r="AI292" i="3" s="1"/>
  <c r="M296" i="3"/>
  <c r="K297" i="3" s="1"/>
  <c r="L297" i="3" s="1"/>
  <c r="N296" i="3"/>
  <c r="AH296" i="3" s="1"/>
  <c r="AC292" i="3"/>
  <c r="AB293" i="3" s="1"/>
  <c r="AD293" i="3" s="1"/>
  <c r="AE293" i="3" l="1"/>
  <c r="AF293" i="3" s="1"/>
  <c r="AI293" i="3" s="1"/>
  <c r="M297" i="3"/>
  <c r="K298" i="3" s="1"/>
  <c r="L298" i="3" s="1"/>
  <c r="N297" i="3"/>
  <c r="AH297" i="3" s="1"/>
  <c r="AC293" i="3"/>
  <c r="AB294" i="3" s="1"/>
  <c r="AD294" i="3" s="1"/>
  <c r="AE294" i="3" l="1"/>
  <c r="AF294" i="3" s="1"/>
  <c r="AI294" i="3" s="1"/>
  <c r="AC294" i="3"/>
  <c r="AB295" i="3" s="1"/>
  <c r="AD295" i="3" s="1"/>
  <c r="M298" i="3"/>
  <c r="K299" i="3" s="1"/>
  <c r="L299" i="3" s="1"/>
  <c r="N298" i="3"/>
  <c r="AH298" i="3" s="1"/>
  <c r="AE295" i="3" l="1"/>
  <c r="AF295" i="3" s="1"/>
  <c r="AI295" i="3" s="1"/>
  <c r="AC295" i="3"/>
  <c r="AB296" i="3" s="1"/>
  <c r="AD296" i="3" s="1"/>
  <c r="M299" i="3"/>
  <c r="K300" i="3" s="1"/>
  <c r="L300" i="3" s="1"/>
  <c r="N299" i="3"/>
  <c r="AH299" i="3" s="1"/>
  <c r="AE296" i="3" l="1"/>
  <c r="AF296" i="3" s="1"/>
  <c r="AI296" i="3" s="1"/>
  <c r="N300" i="3"/>
  <c r="AH300" i="3" s="1"/>
  <c r="M300" i="3"/>
  <c r="K301" i="3" s="1"/>
  <c r="L301" i="3" s="1"/>
  <c r="AC296" i="3"/>
  <c r="AB297" i="3" s="1"/>
  <c r="AD297" i="3" s="1"/>
  <c r="AE297" i="3" l="1"/>
  <c r="AF297" i="3" s="1"/>
  <c r="AI297" i="3" s="1"/>
  <c r="AC297" i="3"/>
  <c r="AB298" i="3" s="1"/>
  <c r="AD298" i="3" s="1"/>
  <c r="M301" i="3"/>
  <c r="K302" i="3" s="1"/>
  <c r="L302" i="3" s="1"/>
  <c r="N301" i="3"/>
  <c r="AH301" i="3" s="1"/>
  <c r="AE298" i="3" l="1"/>
  <c r="AF298" i="3" s="1"/>
  <c r="AI298" i="3" s="1"/>
  <c r="AC298" i="3"/>
  <c r="AB299" i="3" s="1"/>
  <c r="AD299" i="3" s="1"/>
  <c r="N302" i="3"/>
  <c r="AH302" i="3" s="1"/>
  <c r="M302" i="3"/>
  <c r="K303" i="3" s="1"/>
  <c r="L303" i="3" s="1"/>
  <c r="AE299" i="3" l="1"/>
  <c r="AF299" i="3" s="1"/>
  <c r="AI299" i="3" s="1"/>
  <c r="M303" i="3"/>
  <c r="K304" i="3" s="1"/>
  <c r="L304" i="3" s="1"/>
  <c r="N303" i="3"/>
  <c r="AH303" i="3" s="1"/>
  <c r="AC299" i="3"/>
  <c r="AB300" i="3" s="1"/>
  <c r="AD300" i="3" s="1"/>
  <c r="AE300" i="3" l="1"/>
  <c r="AF300" i="3" s="1"/>
  <c r="AI300" i="3" s="1"/>
  <c r="M304" i="3"/>
  <c r="K305" i="3" s="1"/>
  <c r="L305" i="3" s="1"/>
  <c r="N304" i="3"/>
  <c r="AH304" i="3" s="1"/>
  <c r="AC300" i="3"/>
  <c r="AB301" i="3" s="1"/>
  <c r="AD301" i="3" s="1"/>
  <c r="AE301" i="3" l="1"/>
  <c r="AF301" i="3" s="1"/>
  <c r="AI301" i="3" s="1"/>
  <c r="M305" i="3"/>
  <c r="K306" i="3" s="1"/>
  <c r="L306" i="3" s="1"/>
  <c r="N305" i="3"/>
  <c r="AH305" i="3" s="1"/>
  <c r="AC301" i="3"/>
  <c r="AB302" i="3" s="1"/>
  <c r="AD302" i="3" s="1"/>
  <c r="AE302" i="3" l="1"/>
  <c r="AF302" i="3" s="1"/>
  <c r="AI302" i="3" s="1"/>
  <c r="AC302" i="3"/>
  <c r="AB303" i="3" s="1"/>
  <c r="AD303" i="3" s="1"/>
  <c r="M306" i="3"/>
  <c r="K307" i="3" s="1"/>
  <c r="L307" i="3" s="1"/>
  <c r="N306" i="3"/>
  <c r="AH306" i="3" s="1"/>
  <c r="AE303" i="3" l="1"/>
  <c r="AF303" i="3" s="1"/>
  <c r="AI303" i="3" s="1"/>
  <c r="AC303" i="3"/>
  <c r="AB304" i="3" s="1"/>
  <c r="AD304" i="3" s="1"/>
  <c r="M307" i="3"/>
  <c r="K308" i="3" s="1"/>
  <c r="L308" i="3" s="1"/>
  <c r="N307" i="3"/>
  <c r="AH307" i="3" s="1"/>
  <c r="AE304" i="3" l="1"/>
  <c r="AF304" i="3" s="1"/>
  <c r="AI304" i="3" s="1"/>
  <c r="M308" i="3"/>
  <c r="K309" i="3" s="1"/>
  <c r="L309" i="3" s="1"/>
  <c r="N308" i="3"/>
  <c r="AH308" i="3" s="1"/>
  <c r="AC304" i="3"/>
  <c r="AB305" i="3" s="1"/>
  <c r="AD305" i="3" s="1"/>
  <c r="AE305" i="3" l="1"/>
  <c r="AF305" i="3" s="1"/>
  <c r="AI305" i="3" s="1"/>
  <c r="AC305" i="3"/>
  <c r="AB306" i="3" s="1"/>
  <c r="AD306" i="3" s="1"/>
  <c r="M309" i="3"/>
  <c r="K310" i="3" s="1"/>
  <c r="L310" i="3" s="1"/>
  <c r="N309" i="3"/>
  <c r="AH309" i="3" s="1"/>
  <c r="AE306" i="3" l="1"/>
  <c r="AF306" i="3" s="1"/>
  <c r="AI306" i="3" s="1"/>
  <c r="AC306" i="3"/>
  <c r="AB307" i="3" s="1"/>
  <c r="AD307" i="3" s="1"/>
  <c r="M310" i="3"/>
  <c r="K311" i="3" s="1"/>
  <c r="L311" i="3" s="1"/>
  <c r="N310" i="3"/>
  <c r="AH310" i="3" s="1"/>
  <c r="AE307" i="3" l="1"/>
  <c r="AF307" i="3" s="1"/>
  <c r="AI307" i="3" s="1"/>
  <c r="M311" i="3"/>
  <c r="K312" i="3" s="1"/>
  <c r="L312" i="3" s="1"/>
  <c r="N311" i="3"/>
  <c r="AH311" i="3" s="1"/>
  <c r="AC307" i="3"/>
  <c r="AB308" i="3" s="1"/>
  <c r="AD308" i="3" s="1"/>
  <c r="AE308" i="3" l="1"/>
  <c r="AF308" i="3" s="1"/>
  <c r="AI308" i="3" s="1"/>
  <c r="AC308" i="3"/>
  <c r="AB309" i="3" s="1"/>
  <c r="AD309" i="3" s="1"/>
  <c r="M312" i="3"/>
  <c r="K313" i="3" s="1"/>
  <c r="L313" i="3" s="1"/>
  <c r="N312" i="3"/>
  <c r="AH312" i="3" s="1"/>
  <c r="AE309" i="3" l="1"/>
  <c r="AF309" i="3" s="1"/>
  <c r="AI309" i="3" s="1"/>
  <c r="M313" i="3"/>
  <c r="K314" i="3" s="1"/>
  <c r="L314" i="3" s="1"/>
  <c r="N313" i="3"/>
  <c r="AH313" i="3" s="1"/>
  <c r="AC309" i="3"/>
  <c r="AB310" i="3" s="1"/>
  <c r="AD310" i="3" s="1"/>
  <c r="AE310" i="3" l="1"/>
  <c r="AF310" i="3" s="1"/>
  <c r="AI310" i="3" s="1"/>
  <c r="AC310" i="3"/>
  <c r="AB311" i="3" s="1"/>
  <c r="AD311" i="3" s="1"/>
  <c r="M314" i="3"/>
  <c r="K315" i="3" s="1"/>
  <c r="L315" i="3" s="1"/>
  <c r="N314" i="3"/>
  <c r="AH314" i="3" s="1"/>
  <c r="AE311" i="3" l="1"/>
  <c r="AF311" i="3" s="1"/>
  <c r="AI311" i="3" s="1"/>
  <c r="M315" i="3"/>
  <c r="K316" i="3" s="1"/>
  <c r="L316" i="3" s="1"/>
  <c r="N315" i="3"/>
  <c r="AH315" i="3" s="1"/>
  <c r="AC311" i="3"/>
  <c r="AB312" i="3" s="1"/>
  <c r="AD312" i="3" s="1"/>
  <c r="AE312" i="3" l="1"/>
  <c r="AF312" i="3" s="1"/>
  <c r="AI312" i="3" s="1"/>
  <c r="AC312" i="3"/>
  <c r="AB313" i="3" s="1"/>
  <c r="AD313" i="3" s="1"/>
  <c r="N316" i="3"/>
  <c r="AH316" i="3" s="1"/>
  <c r="M316" i="3"/>
  <c r="K317" i="3" s="1"/>
  <c r="L317" i="3" s="1"/>
  <c r="AE313" i="3" l="1"/>
  <c r="AF313" i="3" s="1"/>
  <c r="AI313" i="3" s="1"/>
  <c r="M317" i="3"/>
  <c r="K318" i="3" s="1"/>
  <c r="L318" i="3" s="1"/>
  <c r="N317" i="3"/>
  <c r="AH317" i="3" s="1"/>
  <c r="AC313" i="3"/>
  <c r="AB314" i="3" s="1"/>
  <c r="AD314" i="3" s="1"/>
  <c r="AE314" i="3" l="1"/>
  <c r="AF314" i="3" s="1"/>
  <c r="AI314" i="3" s="1"/>
  <c r="AC314" i="3"/>
  <c r="AB315" i="3" s="1"/>
  <c r="AD315" i="3" s="1"/>
  <c r="M318" i="3"/>
  <c r="K319" i="3" s="1"/>
  <c r="L319" i="3" s="1"/>
  <c r="N318" i="3"/>
  <c r="AH318" i="3" s="1"/>
  <c r="AE315" i="3" l="1"/>
  <c r="AF315" i="3" s="1"/>
  <c r="AI315" i="3" s="1"/>
  <c r="M319" i="3"/>
  <c r="K320" i="3" s="1"/>
  <c r="L320" i="3" s="1"/>
  <c r="N319" i="3"/>
  <c r="AH319" i="3" s="1"/>
  <c r="AC315" i="3"/>
  <c r="AB316" i="3" s="1"/>
  <c r="AD316" i="3" s="1"/>
  <c r="AE316" i="3" l="1"/>
  <c r="AF316" i="3" s="1"/>
  <c r="AI316" i="3" s="1"/>
  <c r="M320" i="3"/>
  <c r="K321" i="3" s="1"/>
  <c r="L321" i="3" s="1"/>
  <c r="N320" i="3"/>
  <c r="AH320" i="3" s="1"/>
  <c r="AC316" i="3"/>
  <c r="AB317" i="3" s="1"/>
  <c r="AD317" i="3" s="1"/>
  <c r="AE317" i="3" l="1"/>
  <c r="AF317" i="3" s="1"/>
  <c r="AI317" i="3" s="1"/>
  <c r="M321" i="3"/>
  <c r="K322" i="3" s="1"/>
  <c r="L322" i="3" s="1"/>
  <c r="N321" i="3"/>
  <c r="AH321" i="3" s="1"/>
  <c r="AC317" i="3"/>
  <c r="AB318" i="3" s="1"/>
  <c r="AD318" i="3" s="1"/>
  <c r="AE318" i="3" l="1"/>
  <c r="AF318" i="3" s="1"/>
  <c r="AI318" i="3" s="1"/>
  <c r="M322" i="3"/>
  <c r="K323" i="3" s="1"/>
  <c r="L323" i="3" s="1"/>
  <c r="N322" i="3"/>
  <c r="AH322" i="3" s="1"/>
  <c r="AC318" i="3"/>
  <c r="AB319" i="3" s="1"/>
  <c r="AD319" i="3" s="1"/>
  <c r="AE319" i="3" l="1"/>
  <c r="AF319" i="3" s="1"/>
  <c r="AI319" i="3" s="1"/>
  <c r="AC319" i="3"/>
  <c r="AB320" i="3" s="1"/>
  <c r="AD320" i="3" s="1"/>
  <c r="M323" i="3"/>
  <c r="K324" i="3" s="1"/>
  <c r="L324" i="3" s="1"/>
  <c r="N323" i="3"/>
  <c r="AH323" i="3" s="1"/>
  <c r="AE320" i="3" l="1"/>
  <c r="AF320" i="3" s="1"/>
  <c r="AI320" i="3" s="1"/>
  <c r="N324" i="3"/>
  <c r="AH324" i="3" s="1"/>
  <c r="M324" i="3"/>
  <c r="K325" i="3" s="1"/>
  <c r="L325" i="3" s="1"/>
  <c r="AC320" i="3"/>
  <c r="AB321" i="3" s="1"/>
  <c r="AD321" i="3" s="1"/>
  <c r="AE321" i="3" l="1"/>
  <c r="AF321" i="3" s="1"/>
  <c r="AI321" i="3" s="1"/>
  <c r="AC321" i="3"/>
  <c r="AB322" i="3" s="1"/>
  <c r="AD322" i="3" s="1"/>
  <c r="M325" i="3"/>
  <c r="K326" i="3" s="1"/>
  <c r="L326" i="3" s="1"/>
  <c r="N325" i="3"/>
  <c r="AH325" i="3" s="1"/>
  <c r="AE322" i="3" l="1"/>
  <c r="AF322" i="3" s="1"/>
  <c r="AI322" i="3" s="1"/>
  <c r="M326" i="3"/>
  <c r="K327" i="3" s="1"/>
  <c r="L327" i="3" s="1"/>
  <c r="N326" i="3"/>
  <c r="AH326" i="3" s="1"/>
  <c r="AC322" i="3"/>
  <c r="AB323" i="3" s="1"/>
  <c r="AD323" i="3" s="1"/>
  <c r="AE323" i="3" l="1"/>
  <c r="AF323" i="3" s="1"/>
  <c r="AI323" i="3" s="1"/>
  <c r="M327" i="3"/>
  <c r="K328" i="3" s="1"/>
  <c r="L328" i="3" s="1"/>
  <c r="N327" i="3"/>
  <c r="AH327" i="3" s="1"/>
  <c r="AC323" i="3"/>
  <c r="AB324" i="3" s="1"/>
  <c r="AD324" i="3" s="1"/>
  <c r="AE324" i="3" l="1"/>
  <c r="AF324" i="3" s="1"/>
  <c r="AI324" i="3" s="1"/>
  <c r="M328" i="3"/>
  <c r="K329" i="3" s="1"/>
  <c r="L329" i="3" s="1"/>
  <c r="N328" i="3"/>
  <c r="AH328" i="3" s="1"/>
  <c r="AC324" i="3"/>
  <c r="AB325" i="3" s="1"/>
  <c r="AD325" i="3" s="1"/>
  <c r="AE325" i="3" l="1"/>
  <c r="AF325" i="3" s="1"/>
  <c r="AI325" i="3" s="1"/>
  <c r="AC325" i="3"/>
  <c r="AB326" i="3" s="1"/>
  <c r="AD326" i="3" s="1"/>
  <c r="M329" i="3"/>
  <c r="K330" i="3" s="1"/>
  <c r="L330" i="3" s="1"/>
  <c r="N329" i="3"/>
  <c r="AH329" i="3" s="1"/>
  <c r="AE326" i="3" l="1"/>
  <c r="AF326" i="3" s="1"/>
  <c r="AI326" i="3" s="1"/>
  <c r="N330" i="3"/>
  <c r="AH330" i="3" s="1"/>
  <c r="M330" i="3"/>
  <c r="K331" i="3" s="1"/>
  <c r="L331" i="3" s="1"/>
  <c r="AC326" i="3"/>
  <c r="AB327" i="3" s="1"/>
  <c r="AD327" i="3" s="1"/>
  <c r="AE327" i="3" l="1"/>
  <c r="AF327" i="3" s="1"/>
  <c r="AI327" i="3" s="1"/>
  <c r="M331" i="3"/>
  <c r="K332" i="3" s="1"/>
  <c r="L332" i="3" s="1"/>
  <c r="N331" i="3"/>
  <c r="AH331" i="3" s="1"/>
  <c r="AC327" i="3"/>
  <c r="AB328" i="3" s="1"/>
  <c r="AD328" i="3" s="1"/>
  <c r="AE328" i="3" l="1"/>
  <c r="AF328" i="3" s="1"/>
  <c r="AI328" i="3" s="1"/>
  <c r="AC328" i="3"/>
  <c r="AB329" i="3" s="1"/>
  <c r="AD329" i="3" s="1"/>
  <c r="N332" i="3"/>
  <c r="AH332" i="3" s="1"/>
  <c r="M332" i="3"/>
  <c r="K333" i="3" s="1"/>
  <c r="L333" i="3" s="1"/>
  <c r="AE329" i="3" l="1"/>
  <c r="AF329" i="3" s="1"/>
  <c r="AI329" i="3" s="1"/>
  <c r="AC329" i="3"/>
  <c r="AB330" i="3" s="1"/>
  <c r="AD330" i="3" s="1"/>
  <c r="M333" i="3"/>
  <c r="K334" i="3" s="1"/>
  <c r="L334" i="3" s="1"/>
  <c r="N333" i="3"/>
  <c r="AH333" i="3" s="1"/>
  <c r="AE330" i="3" l="1"/>
  <c r="AF330" i="3" s="1"/>
  <c r="AI330" i="3" s="1"/>
  <c r="AC330" i="3"/>
  <c r="AB331" i="3" s="1"/>
  <c r="AD331" i="3" s="1"/>
  <c r="N334" i="3"/>
  <c r="AH334" i="3" s="1"/>
  <c r="M334" i="3"/>
  <c r="K335" i="3" s="1"/>
  <c r="L335" i="3" s="1"/>
  <c r="AE331" i="3" l="1"/>
  <c r="AF331" i="3" s="1"/>
  <c r="AI331" i="3" s="1"/>
  <c r="AC331" i="3"/>
  <c r="AB332" i="3" s="1"/>
  <c r="AD332" i="3" s="1"/>
  <c r="M335" i="3"/>
  <c r="K336" i="3" s="1"/>
  <c r="L336" i="3" s="1"/>
  <c r="N335" i="3"/>
  <c r="AH335" i="3" s="1"/>
  <c r="AE332" i="3" l="1"/>
  <c r="AF332" i="3" s="1"/>
  <c r="AI332" i="3" s="1"/>
  <c r="M336" i="3"/>
  <c r="K337" i="3" s="1"/>
  <c r="L337" i="3" s="1"/>
  <c r="N336" i="3"/>
  <c r="AH336" i="3" s="1"/>
  <c r="AC332" i="3"/>
  <c r="AB333" i="3" s="1"/>
  <c r="AD333" i="3" s="1"/>
  <c r="AE333" i="3" l="1"/>
  <c r="AF333" i="3" s="1"/>
  <c r="AI333" i="3" s="1"/>
  <c r="AC333" i="3"/>
  <c r="AB334" i="3" s="1"/>
  <c r="AD334" i="3" s="1"/>
  <c r="M337" i="3"/>
  <c r="K338" i="3" s="1"/>
  <c r="L338" i="3" s="1"/>
  <c r="N337" i="3"/>
  <c r="AH337" i="3" s="1"/>
  <c r="AE334" i="3" l="1"/>
  <c r="AF334" i="3" s="1"/>
  <c r="AI334" i="3" s="1"/>
  <c r="AC334" i="3"/>
  <c r="AB335" i="3" s="1"/>
  <c r="AD335" i="3" s="1"/>
  <c r="M338" i="3"/>
  <c r="K339" i="3" s="1"/>
  <c r="L339" i="3" s="1"/>
  <c r="N338" i="3"/>
  <c r="AH338" i="3" s="1"/>
  <c r="AE335" i="3" l="1"/>
  <c r="AF335" i="3" s="1"/>
  <c r="AI335" i="3" s="1"/>
  <c r="M339" i="3"/>
  <c r="K340" i="3" s="1"/>
  <c r="L340" i="3" s="1"/>
  <c r="N339" i="3"/>
  <c r="AH339" i="3" s="1"/>
  <c r="AC335" i="3"/>
  <c r="AB336" i="3" s="1"/>
  <c r="AD336" i="3" s="1"/>
  <c r="AE336" i="3" l="1"/>
  <c r="AF336" i="3" s="1"/>
  <c r="AI336" i="3" s="1"/>
  <c r="AC336" i="3"/>
  <c r="AB337" i="3" s="1"/>
  <c r="AD337" i="3" s="1"/>
  <c r="M340" i="3"/>
  <c r="K341" i="3" s="1"/>
  <c r="L341" i="3" s="1"/>
  <c r="N340" i="3"/>
  <c r="AH340" i="3" s="1"/>
  <c r="AE337" i="3" l="1"/>
  <c r="AF337" i="3" s="1"/>
  <c r="AI337" i="3" s="1"/>
  <c r="AC337" i="3"/>
  <c r="AB338" i="3" s="1"/>
  <c r="AD338" i="3" s="1"/>
  <c r="M341" i="3"/>
  <c r="K342" i="3" s="1"/>
  <c r="L342" i="3" s="1"/>
  <c r="N341" i="3"/>
  <c r="AH341" i="3" s="1"/>
  <c r="AE338" i="3" l="1"/>
  <c r="AF338" i="3" s="1"/>
  <c r="AI338" i="3" s="1"/>
  <c r="M342" i="3"/>
  <c r="K343" i="3" s="1"/>
  <c r="L343" i="3" s="1"/>
  <c r="N342" i="3"/>
  <c r="AH342" i="3" s="1"/>
  <c r="AC338" i="3"/>
  <c r="AB339" i="3" s="1"/>
  <c r="AD339" i="3" s="1"/>
  <c r="AE339" i="3" l="1"/>
  <c r="AF339" i="3" s="1"/>
  <c r="AI339" i="3" s="1"/>
  <c r="M343" i="3"/>
  <c r="K344" i="3" s="1"/>
  <c r="L344" i="3" s="1"/>
  <c r="N343" i="3"/>
  <c r="AH343" i="3" s="1"/>
  <c r="AC339" i="3"/>
  <c r="AB340" i="3" s="1"/>
  <c r="AD340" i="3" s="1"/>
  <c r="AE340" i="3" l="1"/>
  <c r="AF340" i="3" s="1"/>
  <c r="AI340" i="3" s="1"/>
  <c r="M344" i="3"/>
  <c r="K345" i="3" s="1"/>
  <c r="L345" i="3" s="1"/>
  <c r="N344" i="3"/>
  <c r="AH344" i="3" s="1"/>
  <c r="AC340" i="3"/>
  <c r="AB341" i="3" s="1"/>
  <c r="AD341" i="3" s="1"/>
  <c r="AE341" i="3" l="1"/>
  <c r="AF341" i="3" s="1"/>
  <c r="AI341" i="3" s="1"/>
  <c r="AC341" i="3"/>
  <c r="AB342" i="3" s="1"/>
  <c r="AD342" i="3" s="1"/>
  <c r="M345" i="3"/>
  <c r="K346" i="3" s="1"/>
  <c r="L346" i="3" s="1"/>
  <c r="N345" i="3"/>
  <c r="AH345" i="3" s="1"/>
  <c r="AE342" i="3" l="1"/>
  <c r="AF342" i="3" s="1"/>
  <c r="AI342" i="3" s="1"/>
  <c r="M346" i="3"/>
  <c r="K347" i="3" s="1"/>
  <c r="L347" i="3" s="1"/>
  <c r="N346" i="3"/>
  <c r="AH346" i="3" s="1"/>
  <c r="AC342" i="3"/>
  <c r="AB343" i="3" s="1"/>
  <c r="AD343" i="3" s="1"/>
  <c r="AE343" i="3" l="1"/>
  <c r="AF343" i="3" s="1"/>
  <c r="AI343" i="3" s="1"/>
  <c r="M347" i="3"/>
  <c r="K348" i="3" s="1"/>
  <c r="L348" i="3" s="1"/>
  <c r="N347" i="3"/>
  <c r="AH347" i="3" s="1"/>
  <c r="AC343" i="3"/>
  <c r="AB344" i="3" s="1"/>
  <c r="AD344" i="3" s="1"/>
  <c r="AE344" i="3" l="1"/>
  <c r="AF344" i="3" s="1"/>
  <c r="AI344" i="3" s="1"/>
  <c r="AC344" i="3"/>
  <c r="AB345" i="3" s="1"/>
  <c r="AD345" i="3" s="1"/>
  <c r="M348" i="3"/>
  <c r="K349" i="3" s="1"/>
  <c r="L349" i="3" s="1"/>
  <c r="N348" i="3"/>
  <c r="AH348" i="3" s="1"/>
  <c r="AE345" i="3" l="1"/>
  <c r="AF345" i="3" s="1"/>
  <c r="AI345" i="3" s="1"/>
  <c r="AC345" i="3"/>
  <c r="AB346" i="3" s="1"/>
  <c r="AD346" i="3" s="1"/>
  <c r="M349" i="3"/>
  <c r="K350" i="3" s="1"/>
  <c r="L350" i="3" s="1"/>
  <c r="N349" i="3"/>
  <c r="AH349" i="3" s="1"/>
  <c r="AE346" i="3" l="1"/>
  <c r="AF346" i="3" s="1"/>
  <c r="AI346" i="3" s="1"/>
  <c r="AC346" i="3"/>
  <c r="AB347" i="3" s="1"/>
  <c r="AD347" i="3" s="1"/>
  <c r="N350" i="3"/>
  <c r="AH350" i="3" s="1"/>
  <c r="M350" i="3"/>
  <c r="K351" i="3" s="1"/>
  <c r="L351" i="3" s="1"/>
  <c r="AE347" i="3" l="1"/>
  <c r="AF347" i="3" s="1"/>
  <c r="AI347" i="3" s="1"/>
  <c r="M351" i="3"/>
  <c r="K352" i="3" s="1"/>
  <c r="L352" i="3" s="1"/>
  <c r="N351" i="3"/>
  <c r="AH351" i="3" s="1"/>
  <c r="AC347" i="3"/>
  <c r="AB348" i="3" s="1"/>
  <c r="AD348" i="3" s="1"/>
  <c r="AE348" i="3" l="1"/>
  <c r="AF348" i="3" s="1"/>
  <c r="AI348" i="3" s="1"/>
  <c r="AC348" i="3"/>
  <c r="AB349" i="3" s="1"/>
  <c r="AD349" i="3" s="1"/>
  <c r="M352" i="3"/>
  <c r="K353" i="3" s="1"/>
  <c r="L353" i="3" s="1"/>
  <c r="N352" i="3"/>
  <c r="AH352" i="3" s="1"/>
  <c r="AE349" i="3" l="1"/>
  <c r="AF349" i="3" s="1"/>
  <c r="AI349" i="3" s="1"/>
  <c r="M353" i="3"/>
  <c r="K354" i="3" s="1"/>
  <c r="L354" i="3" s="1"/>
  <c r="N353" i="3"/>
  <c r="AH353" i="3" s="1"/>
  <c r="AC349" i="3"/>
  <c r="AB350" i="3" s="1"/>
  <c r="AD350" i="3" s="1"/>
  <c r="AE350" i="3" l="1"/>
  <c r="AF350" i="3" s="1"/>
  <c r="AI350" i="3" s="1"/>
  <c r="M354" i="3"/>
  <c r="K355" i="3" s="1"/>
  <c r="L355" i="3" s="1"/>
  <c r="N354" i="3"/>
  <c r="AH354" i="3" s="1"/>
  <c r="AC350" i="3"/>
  <c r="AB351" i="3" s="1"/>
  <c r="AD351" i="3" s="1"/>
  <c r="AE351" i="3" l="1"/>
  <c r="AF351" i="3" s="1"/>
  <c r="AI351" i="3" s="1"/>
  <c r="M355" i="3"/>
  <c r="K356" i="3" s="1"/>
  <c r="L356" i="3" s="1"/>
  <c r="N355" i="3"/>
  <c r="AH355" i="3" s="1"/>
  <c r="AC351" i="3"/>
  <c r="AB352" i="3" s="1"/>
  <c r="AD352" i="3" s="1"/>
  <c r="AE352" i="3" l="1"/>
  <c r="AF352" i="3" s="1"/>
  <c r="AI352" i="3" s="1"/>
  <c r="AC352" i="3"/>
  <c r="AB353" i="3" s="1"/>
  <c r="AD353" i="3" s="1"/>
  <c r="N356" i="3"/>
  <c r="AH356" i="3" s="1"/>
  <c r="M356" i="3"/>
  <c r="K357" i="3" s="1"/>
  <c r="L357" i="3" s="1"/>
  <c r="AE353" i="3" l="1"/>
  <c r="AF353" i="3" s="1"/>
  <c r="AI353" i="3" s="1"/>
  <c r="M357" i="3"/>
  <c r="K358" i="3" s="1"/>
  <c r="L358" i="3" s="1"/>
  <c r="N357" i="3"/>
  <c r="AH357" i="3" s="1"/>
  <c r="AC353" i="3"/>
  <c r="AB354" i="3" s="1"/>
  <c r="AD354" i="3" s="1"/>
  <c r="AE354" i="3" l="1"/>
  <c r="AF354" i="3" s="1"/>
  <c r="AI354" i="3" s="1"/>
  <c r="AC354" i="3"/>
  <c r="AB355" i="3" s="1"/>
  <c r="AD355" i="3" s="1"/>
  <c r="M358" i="3"/>
  <c r="K359" i="3" s="1"/>
  <c r="L359" i="3" s="1"/>
  <c r="N358" i="3"/>
  <c r="AH358" i="3" s="1"/>
  <c r="AE355" i="3" l="1"/>
  <c r="AF355" i="3" s="1"/>
  <c r="AI355" i="3" s="1"/>
  <c r="AC355" i="3"/>
  <c r="AB356" i="3" s="1"/>
  <c r="AD356" i="3" s="1"/>
  <c r="M359" i="3"/>
  <c r="K360" i="3" s="1"/>
  <c r="L360" i="3" s="1"/>
  <c r="N359" i="3"/>
  <c r="AH359" i="3" s="1"/>
  <c r="AE356" i="3" l="1"/>
  <c r="AF356" i="3" s="1"/>
  <c r="AI356" i="3" s="1"/>
  <c r="AC356" i="3"/>
  <c r="AB357" i="3" s="1"/>
  <c r="AD357" i="3" s="1"/>
  <c r="M360" i="3"/>
  <c r="K361" i="3" s="1"/>
  <c r="L361" i="3" s="1"/>
  <c r="N360" i="3"/>
  <c r="AH360" i="3" s="1"/>
  <c r="AE357" i="3" l="1"/>
  <c r="AF357" i="3" s="1"/>
  <c r="AI357" i="3" s="1"/>
  <c r="AC357" i="3"/>
  <c r="AB358" i="3" s="1"/>
  <c r="AD358" i="3" s="1"/>
  <c r="M361" i="3"/>
  <c r="K362" i="3" s="1"/>
  <c r="L362" i="3" s="1"/>
  <c r="N361" i="3"/>
  <c r="AH361" i="3" s="1"/>
  <c r="AE358" i="3" l="1"/>
  <c r="AF358" i="3" s="1"/>
  <c r="AI358" i="3" s="1"/>
  <c r="N362" i="3"/>
  <c r="AH362" i="3" s="1"/>
  <c r="M362" i="3"/>
  <c r="K363" i="3" s="1"/>
  <c r="L363" i="3" s="1"/>
  <c r="AC358" i="3"/>
  <c r="AB359" i="3" s="1"/>
  <c r="AD359" i="3" s="1"/>
  <c r="AE359" i="3" l="1"/>
  <c r="AF359" i="3" s="1"/>
  <c r="AI359" i="3" s="1"/>
  <c r="AC359" i="3"/>
  <c r="AB360" i="3" s="1"/>
  <c r="AD360" i="3" s="1"/>
  <c r="M363" i="3"/>
  <c r="K364" i="3" s="1"/>
  <c r="L364" i="3" s="1"/>
  <c r="N363" i="3"/>
  <c r="AH363" i="3" s="1"/>
  <c r="AE360" i="3" l="1"/>
  <c r="AF360" i="3" s="1"/>
  <c r="AI360" i="3" s="1"/>
  <c r="AC360" i="3"/>
  <c r="AB361" i="3" s="1"/>
  <c r="AD361" i="3" s="1"/>
  <c r="N364" i="3"/>
  <c r="AH364" i="3" s="1"/>
  <c r="M364" i="3"/>
  <c r="K365" i="3" s="1"/>
  <c r="L365" i="3" s="1"/>
  <c r="AE361" i="3" l="1"/>
  <c r="AF361" i="3" s="1"/>
  <c r="AI361" i="3" s="1"/>
  <c r="M365" i="3"/>
  <c r="K366" i="3" s="1"/>
  <c r="L366" i="3" s="1"/>
  <c r="N365" i="3"/>
  <c r="AH365" i="3" s="1"/>
  <c r="AC361" i="3"/>
  <c r="AB362" i="3" s="1"/>
  <c r="AD362" i="3" s="1"/>
  <c r="AE362" i="3" l="1"/>
  <c r="AF362" i="3" s="1"/>
  <c r="AI362" i="3" s="1"/>
  <c r="N366" i="3"/>
  <c r="AH366" i="3" s="1"/>
  <c r="M366" i="3"/>
  <c r="K367" i="3" s="1"/>
  <c r="L367" i="3" s="1"/>
  <c r="AC362" i="3"/>
  <c r="AB363" i="3" s="1"/>
  <c r="AD363" i="3" s="1"/>
  <c r="AE363" i="3" l="1"/>
  <c r="AF363" i="3" s="1"/>
  <c r="AI363" i="3" s="1"/>
  <c r="M367" i="3"/>
  <c r="K368" i="3" s="1"/>
  <c r="L368" i="3" s="1"/>
  <c r="N367" i="3"/>
  <c r="AH367" i="3" s="1"/>
  <c r="AC363" i="3"/>
  <c r="AB364" i="3" s="1"/>
  <c r="AD364" i="3" s="1"/>
  <c r="AE364" i="3" l="1"/>
  <c r="AF364" i="3" s="1"/>
  <c r="AI364" i="3" s="1"/>
  <c r="M368" i="3"/>
  <c r="K369" i="3" s="1"/>
  <c r="L369" i="3" s="1"/>
  <c r="N368" i="3"/>
  <c r="AH368" i="3" s="1"/>
  <c r="AC364" i="3"/>
  <c r="AB365" i="3" s="1"/>
  <c r="AD365" i="3" s="1"/>
  <c r="AE365" i="3" l="1"/>
  <c r="AF365" i="3" s="1"/>
  <c r="AI365" i="3" s="1"/>
  <c r="AC365" i="3"/>
  <c r="AB366" i="3" s="1"/>
  <c r="AD366" i="3" s="1"/>
  <c r="M369" i="3"/>
  <c r="K370" i="3" s="1"/>
  <c r="L370" i="3" s="1"/>
  <c r="N369" i="3"/>
  <c r="AH369" i="3" s="1"/>
  <c r="AE366" i="3" l="1"/>
  <c r="AF366" i="3" s="1"/>
  <c r="AI366" i="3" s="1"/>
  <c r="AC366" i="3"/>
  <c r="AB367" i="3" s="1"/>
  <c r="AD367" i="3" s="1"/>
  <c r="N370" i="3"/>
  <c r="AH370" i="3" s="1"/>
  <c r="M370" i="3"/>
  <c r="K371" i="3" s="1"/>
  <c r="L371" i="3" s="1"/>
  <c r="AE367" i="3" l="1"/>
  <c r="AF367" i="3" s="1"/>
  <c r="AI367" i="3" s="1"/>
  <c r="M371" i="3"/>
  <c r="K372" i="3" s="1"/>
  <c r="L372" i="3" s="1"/>
  <c r="N371" i="3"/>
  <c r="AH371" i="3" s="1"/>
  <c r="AC367" i="3"/>
  <c r="AB368" i="3" s="1"/>
  <c r="AD368" i="3" s="1"/>
  <c r="AE368" i="3" l="1"/>
  <c r="AF368" i="3" s="1"/>
  <c r="AI368" i="3" s="1"/>
  <c r="AC368" i="3"/>
  <c r="AB369" i="3" s="1"/>
  <c r="AD369" i="3" s="1"/>
  <c r="M372" i="3"/>
  <c r="K373" i="3" s="1"/>
  <c r="L373" i="3" s="1"/>
  <c r="N372" i="3"/>
  <c r="AH372" i="3" s="1"/>
  <c r="AE369" i="3" l="1"/>
  <c r="AF369" i="3" s="1"/>
  <c r="AI369" i="3" s="1"/>
  <c r="AC369" i="3"/>
  <c r="AB370" i="3" s="1"/>
  <c r="AD370" i="3" s="1"/>
  <c r="M373" i="3"/>
  <c r="K374" i="3" s="1"/>
  <c r="L374" i="3" s="1"/>
  <c r="N373" i="3"/>
  <c r="AH373" i="3" s="1"/>
  <c r="AE370" i="3" l="1"/>
  <c r="AF370" i="3" s="1"/>
  <c r="AI370" i="3" s="1"/>
  <c r="M374" i="3"/>
  <c r="K375" i="3" s="1"/>
  <c r="L375" i="3" s="1"/>
  <c r="N374" i="3"/>
  <c r="AH374" i="3" s="1"/>
  <c r="AC370" i="3"/>
  <c r="AB371" i="3" s="1"/>
  <c r="AD371" i="3" s="1"/>
  <c r="AE371" i="3" l="1"/>
  <c r="AF371" i="3" s="1"/>
  <c r="AI371" i="3" s="1"/>
  <c r="M375" i="3"/>
  <c r="K376" i="3" s="1"/>
  <c r="L376" i="3" s="1"/>
  <c r="N375" i="3"/>
  <c r="AH375" i="3" s="1"/>
  <c r="AC371" i="3"/>
  <c r="AB372" i="3" s="1"/>
  <c r="AD372" i="3" s="1"/>
  <c r="AE372" i="3" l="1"/>
  <c r="AF372" i="3" s="1"/>
  <c r="AI372" i="3" s="1"/>
  <c r="AC372" i="3"/>
  <c r="AB373" i="3" s="1"/>
  <c r="AD373" i="3" s="1"/>
  <c r="M376" i="3"/>
  <c r="K377" i="3" s="1"/>
  <c r="L377" i="3" s="1"/>
  <c r="N376" i="3"/>
  <c r="AH376" i="3" s="1"/>
  <c r="AE373" i="3" l="1"/>
  <c r="AF373" i="3" s="1"/>
  <c r="AI373" i="3" s="1"/>
  <c r="AC373" i="3"/>
  <c r="AB374" i="3" s="1"/>
  <c r="AD374" i="3" s="1"/>
  <c r="M377" i="3"/>
  <c r="K378" i="3" s="1"/>
  <c r="L378" i="3" s="1"/>
  <c r="N377" i="3"/>
  <c r="AH377" i="3" s="1"/>
  <c r="AE374" i="3" l="1"/>
  <c r="AF374" i="3" s="1"/>
  <c r="AI374" i="3" s="1"/>
  <c r="M378" i="3"/>
  <c r="K379" i="3" s="1"/>
  <c r="L379" i="3" s="1"/>
  <c r="N378" i="3"/>
  <c r="AH378" i="3" s="1"/>
  <c r="AC374" i="3"/>
  <c r="AB375" i="3" s="1"/>
  <c r="AD375" i="3" s="1"/>
  <c r="AE375" i="3" l="1"/>
  <c r="AF375" i="3" s="1"/>
  <c r="AI375" i="3" s="1"/>
  <c r="M379" i="3"/>
  <c r="K380" i="3" s="1"/>
  <c r="L380" i="3" s="1"/>
  <c r="N379" i="3"/>
  <c r="AH379" i="3" s="1"/>
  <c r="AC375" i="3"/>
  <c r="AB376" i="3" s="1"/>
  <c r="AD376" i="3" s="1"/>
  <c r="AE376" i="3" l="1"/>
  <c r="AF376" i="3" s="1"/>
  <c r="AI376" i="3" s="1"/>
  <c r="M380" i="3"/>
  <c r="K381" i="3" s="1"/>
  <c r="L381" i="3" s="1"/>
  <c r="N380" i="3"/>
  <c r="AH380" i="3" s="1"/>
  <c r="AC376" i="3"/>
  <c r="AB377" i="3" s="1"/>
  <c r="AD377" i="3" s="1"/>
  <c r="AE377" i="3" l="1"/>
  <c r="AF377" i="3" s="1"/>
  <c r="AI377" i="3" s="1"/>
  <c r="AC377" i="3"/>
  <c r="AB378" i="3" s="1"/>
  <c r="AD378" i="3" s="1"/>
  <c r="M381" i="3"/>
  <c r="K382" i="3" s="1"/>
  <c r="L382" i="3" s="1"/>
  <c r="N381" i="3"/>
  <c r="AH381" i="3" s="1"/>
  <c r="AE378" i="3" l="1"/>
  <c r="AF378" i="3" s="1"/>
  <c r="AI378" i="3" s="1"/>
  <c r="M382" i="3"/>
  <c r="K383" i="3" s="1"/>
  <c r="L383" i="3" s="1"/>
  <c r="N382" i="3"/>
  <c r="AH382" i="3" s="1"/>
  <c r="AC378" i="3"/>
  <c r="AB379" i="3" s="1"/>
  <c r="AD379" i="3" s="1"/>
  <c r="AE379" i="3" l="1"/>
  <c r="AF379" i="3" s="1"/>
  <c r="AI379" i="3" s="1"/>
  <c r="AC379" i="3"/>
  <c r="AB380" i="3" s="1"/>
  <c r="AD380" i="3" s="1"/>
  <c r="M383" i="3"/>
  <c r="K384" i="3" s="1"/>
  <c r="L384" i="3" s="1"/>
  <c r="N383" i="3"/>
  <c r="AH383" i="3" s="1"/>
  <c r="AE380" i="3" l="1"/>
  <c r="AF380" i="3" s="1"/>
  <c r="AI380" i="3" s="1"/>
  <c r="M384" i="3"/>
  <c r="K385" i="3" s="1"/>
  <c r="L385" i="3" s="1"/>
  <c r="N384" i="3"/>
  <c r="AH384" i="3" s="1"/>
  <c r="AC380" i="3"/>
  <c r="AB381" i="3" s="1"/>
  <c r="AD381" i="3" s="1"/>
  <c r="AE381" i="3" l="1"/>
  <c r="AF381" i="3" s="1"/>
  <c r="AI381" i="3" s="1"/>
  <c r="AC381" i="3"/>
  <c r="AB382" i="3" s="1"/>
  <c r="AD382" i="3" s="1"/>
  <c r="M385" i="3"/>
  <c r="K386" i="3" s="1"/>
  <c r="L386" i="3" s="1"/>
  <c r="N385" i="3"/>
  <c r="AH385" i="3" s="1"/>
  <c r="AE382" i="3" l="1"/>
  <c r="AF382" i="3" s="1"/>
  <c r="AI382" i="3" s="1"/>
  <c r="AC382" i="3"/>
  <c r="AB383" i="3" s="1"/>
  <c r="AD383" i="3" s="1"/>
  <c r="M386" i="3"/>
  <c r="K387" i="3" s="1"/>
  <c r="L387" i="3" s="1"/>
  <c r="N386" i="3"/>
  <c r="AH386" i="3" s="1"/>
  <c r="AE383" i="3" l="1"/>
  <c r="AF383" i="3" s="1"/>
  <c r="AI383" i="3" s="1"/>
  <c r="AC383" i="3"/>
  <c r="AB384" i="3" s="1"/>
  <c r="AD384" i="3" s="1"/>
  <c r="M387" i="3"/>
  <c r="K388" i="3" s="1"/>
  <c r="L388" i="3" s="1"/>
  <c r="N387" i="3"/>
  <c r="AH387" i="3" s="1"/>
  <c r="AE384" i="3" l="1"/>
  <c r="AF384" i="3" s="1"/>
  <c r="AI384" i="3" s="1"/>
  <c r="N388" i="3"/>
  <c r="AH388" i="3" s="1"/>
  <c r="M388" i="3"/>
  <c r="K389" i="3" s="1"/>
  <c r="L389" i="3" s="1"/>
  <c r="AC384" i="3"/>
  <c r="AB385" i="3" s="1"/>
  <c r="AD385" i="3" s="1"/>
  <c r="AE385" i="3" l="1"/>
  <c r="AF385" i="3" s="1"/>
  <c r="AI385" i="3" s="1"/>
  <c r="M389" i="3"/>
  <c r="K390" i="3" s="1"/>
  <c r="L390" i="3" s="1"/>
  <c r="N389" i="3"/>
  <c r="AH389" i="3" s="1"/>
  <c r="AC385" i="3"/>
  <c r="AB386" i="3" s="1"/>
  <c r="AD386" i="3" s="1"/>
  <c r="AE386" i="3" l="1"/>
  <c r="AF386" i="3" s="1"/>
  <c r="AI386" i="3" s="1"/>
  <c r="M390" i="3"/>
  <c r="K391" i="3" s="1"/>
  <c r="L391" i="3" s="1"/>
  <c r="N390" i="3"/>
  <c r="AH390" i="3" s="1"/>
  <c r="AC386" i="3"/>
  <c r="AB387" i="3" s="1"/>
  <c r="AD387" i="3" s="1"/>
  <c r="AE387" i="3" l="1"/>
  <c r="AF387" i="3" s="1"/>
  <c r="AI387" i="3" s="1"/>
  <c r="AC387" i="3"/>
  <c r="AB388" i="3" s="1"/>
  <c r="AD388" i="3" s="1"/>
  <c r="M391" i="3"/>
  <c r="K392" i="3" s="1"/>
  <c r="L392" i="3" s="1"/>
  <c r="N391" i="3"/>
  <c r="AH391" i="3" s="1"/>
  <c r="AE388" i="3" l="1"/>
  <c r="AF388" i="3" s="1"/>
  <c r="AI388" i="3" s="1"/>
  <c r="M392" i="3"/>
  <c r="K393" i="3" s="1"/>
  <c r="L393" i="3" s="1"/>
  <c r="N392" i="3"/>
  <c r="AH392" i="3" s="1"/>
  <c r="AC388" i="3"/>
  <c r="AB389" i="3" s="1"/>
  <c r="AD389" i="3" s="1"/>
  <c r="AE389" i="3" l="1"/>
  <c r="AF389" i="3" s="1"/>
  <c r="AI389" i="3" s="1"/>
  <c r="AC389" i="3"/>
  <c r="AB390" i="3" s="1"/>
  <c r="AD390" i="3" s="1"/>
  <c r="M393" i="3"/>
  <c r="K394" i="3" s="1"/>
  <c r="L394" i="3" s="1"/>
  <c r="N393" i="3"/>
  <c r="AH393" i="3" s="1"/>
  <c r="AE390" i="3" l="1"/>
  <c r="AF390" i="3" s="1"/>
  <c r="AI390" i="3" s="1"/>
  <c r="M394" i="3"/>
  <c r="K395" i="3" s="1"/>
  <c r="L395" i="3" s="1"/>
  <c r="N394" i="3"/>
  <c r="AH394" i="3" s="1"/>
  <c r="AC390" i="3"/>
  <c r="AB391" i="3" s="1"/>
  <c r="AD391" i="3" s="1"/>
  <c r="AE391" i="3" l="1"/>
  <c r="AF391" i="3" s="1"/>
  <c r="AI391" i="3" s="1"/>
  <c r="AC391" i="3"/>
  <c r="AB392" i="3" s="1"/>
  <c r="AD392" i="3" s="1"/>
  <c r="M395" i="3"/>
  <c r="K396" i="3" s="1"/>
  <c r="L396" i="3" s="1"/>
  <c r="N395" i="3"/>
  <c r="AH395" i="3" s="1"/>
  <c r="AE392" i="3" l="1"/>
  <c r="AF392" i="3" s="1"/>
  <c r="AI392" i="3" s="1"/>
  <c r="N396" i="3"/>
  <c r="AH396" i="3" s="1"/>
  <c r="M396" i="3"/>
  <c r="K397" i="3" s="1"/>
  <c r="L397" i="3" s="1"/>
  <c r="AC392" i="3"/>
  <c r="AB393" i="3" s="1"/>
  <c r="AD393" i="3" s="1"/>
  <c r="AE393" i="3" l="1"/>
  <c r="AF393" i="3" s="1"/>
  <c r="AI393" i="3" s="1"/>
  <c r="M397" i="3"/>
  <c r="K398" i="3" s="1"/>
  <c r="L398" i="3" s="1"/>
  <c r="N397" i="3"/>
  <c r="AH397" i="3" s="1"/>
  <c r="AC393" i="3"/>
  <c r="AB394" i="3" s="1"/>
  <c r="AD394" i="3" s="1"/>
  <c r="AE394" i="3" l="1"/>
  <c r="AF394" i="3" s="1"/>
  <c r="AI394" i="3" s="1"/>
  <c r="M398" i="3"/>
  <c r="K399" i="3" s="1"/>
  <c r="L399" i="3" s="1"/>
  <c r="N398" i="3"/>
  <c r="AH398" i="3" s="1"/>
  <c r="AC394" i="3"/>
  <c r="AB395" i="3" s="1"/>
  <c r="AD395" i="3" s="1"/>
  <c r="AE395" i="3" l="1"/>
  <c r="AF395" i="3" s="1"/>
  <c r="AI395" i="3" s="1"/>
  <c r="M399" i="3"/>
  <c r="K400" i="3" s="1"/>
  <c r="L400" i="3" s="1"/>
  <c r="N399" i="3"/>
  <c r="AH399" i="3" s="1"/>
  <c r="AC395" i="3"/>
  <c r="AB396" i="3" s="1"/>
  <c r="AD396" i="3" s="1"/>
  <c r="AE396" i="3" l="1"/>
  <c r="AF396" i="3" s="1"/>
  <c r="AI396" i="3" s="1"/>
  <c r="AC396" i="3"/>
  <c r="AB397" i="3" s="1"/>
  <c r="AD397" i="3" s="1"/>
  <c r="M400" i="3"/>
  <c r="K401" i="3" s="1"/>
  <c r="L401" i="3" s="1"/>
  <c r="N400" i="3"/>
  <c r="AH400" i="3" s="1"/>
  <c r="AE397" i="3" l="1"/>
  <c r="AF397" i="3" s="1"/>
  <c r="AI397" i="3" s="1"/>
  <c r="AC397" i="3"/>
  <c r="AB398" i="3" s="1"/>
  <c r="AD398" i="3" s="1"/>
  <c r="M401" i="3"/>
  <c r="K402" i="3" s="1"/>
  <c r="L402" i="3" s="1"/>
  <c r="N401" i="3"/>
  <c r="AH401" i="3" s="1"/>
  <c r="AE398" i="3" l="1"/>
  <c r="AF398" i="3" s="1"/>
  <c r="AI398" i="3" s="1"/>
  <c r="M402" i="3"/>
  <c r="K403" i="3" s="1"/>
  <c r="L403" i="3" s="1"/>
  <c r="N402" i="3"/>
  <c r="AH402" i="3" s="1"/>
  <c r="AC398" i="3"/>
  <c r="AB399" i="3" s="1"/>
  <c r="AD399" i="3" s="1"/>
  <c r="AE399" i="3" l="1"/>
  <c r="AF399" i="3" s="1"/>
  <c r="AI399" i="3" s="1"/>
  <c r="AC399" i="3"/>
  <c r="AB400" i="3" s="1"/>
  <c r="AD400" i="3" s="1"/>
  <c r="M403" i="3"/>
  <c r="K404" i="3" s="1"/>
  <c r="L404" i="3" s="1"/>
  <c r="N403" i="3"/>
  <c r="AH403" i="3" s="1"/>
  <c r="AE400" i="3" l="1"/>
  <c r="AF400" i="3" s="1"/>
  <c r="AI400" i="3" s="1"/>
  <c r="N404" i="3"/>
  <c r="AH404" i="3" s="1"/>
  <c r="M404" i="3"/>
  <c r="K405" i="3" s="1"/>
  <c r="L405" i="3" s="1"/>
  <c r="AC400" i="3"/>
  <c r="AB401" i="3" s="1"/>
  <c r="AD401" i="3" s="1"/>
  <c r="AE401" i="3" l="1"/>
  <c r="AF401" i="3" s="1"/>
  <c r="AI401" i="3" s="1"/>
  <c r="AC401" i="3"/>
  <c r="AB402" i="3" s="1"/>
  <c r="AD402" i="3" s="1"/>
  <c r="M405" i="3"/>
  <c r="K406" i="3" s="1"/>
  <c r="L406" i="3" s="1"/>
  <c r="N405" i="3"/>
  <c r="AH405" i="3" s="1"/>
  <c r="AE402" i="3" l="1"/>
  <c r="AF402" i="3" s="1"/>
  <c r="AI402" i="3" s="1"/>
  <c r="AC402" i="3"/>
  <c r="AB403" i="3" s="1"/>
  <c r="AD403" i="3" s="1"/>
  <c r="N406" i="3"/>
  <c r="AH406" i="3" s="1"/>
  <c r="M406" i="3"/>
  <c r="K407" i="3" s="1"/>
  <c r="L407" i="3" s="1"/>
  <c r="AE403" i="3" l="1"/>
  <c r="AF403" i="3" s="1"/>
  <c r="AI403" i="3" s="1"/>
  <c r="AC403" i="3"/>
  <c r="AB404" i="3" s="1"/>
  <c r="AD404" i="3" s="1"/>
  <c r="M407" i="3"/>
  <c r="K408" i="3" s="1"/>
  <c r="L408" i="3" s="1"/>
  <c r="N407" i="3"/>
  <c r="AH407" i="3" s="1"/>
  <c r="AE404" i="3" l="1"/>
  <c r="AF404" i="3" s="1"/>
  <c r="AI404" i="3" s="1"/>
  <c r="M408" i="3"/>
  <c r="K409" i="3" s="1"/>
  <c r="L409" i="3" s="1"/>
  <c r="N408" i="3"/>
  <c r="AH408" i="3" s="1"/>
  <c r="AC404" i="3"/>
  <c r="AB405" i="3" s="1"/>
  <c r="AD405" i="3" s="1"/>
  <c r="AE405" i="3" l="1"/>
  <c r="AF405" i="3" s="1"/>
  <c r="AI405" i="3" s="1"/>
  <c r="AC405" i="3"/>
  <c r="AB406" i="3" s="1"/>
  <c r="AD406" i="3" s="1"/>
  <c r="M409" i="3"/>
  <c r="K410" i="3" s="1"/>
  <c r="L410" i="3" s="1"/>
  <c r="N409" i="3"/>
  <c r="AH409" i="3" s="1"/>
  <c r="AE406" i="3" l="1"/>
  <c r="AF406" i="3" s="1"/>
  <c r="AI406" i="3" s="1"/>
  <c r="AC406" i="3"/>
  <c r="AB407" i="3" s="1"/>
  <c r="AD407" i="3" s="1"/>
  <c r="N410" i="3"/>
  <c r="AH410" i="3" s="1"/>
  <c r="M410" i="3"/>
  <c r="K411" i="3" s="1"/>
  <c r="L411" i="3" s="1"/>
  <c r="AE407" i="3" l="1"/>
  <c r="AF407" i="3" s="1"/>
  <c r="AI407" i="3" s="1"/>
  <c r="M411" i="3"/>
  <c r="K412" i="3" s="1"/>
  <c r="L412" i="3" s="1"/>
  <c r="N411" i="3"/>
  <c r="AH411" i="3" s="1"/>
  <c r="AC407" i="3"/>
  <c r="AB408" i="3" s="1"/>
  <c r="AD408" i="3" s="1"/>
  <c r="AE408" i="3" l="1"/>
  <c r="AF408" i="3" s="1"/>
  <c r="AI408" i="3" s="1"/>
  <c r="AC408" i="3"/>
  <c r="AB409" i="3" s="1"/>
  <c r="AD409" i="3" s="1"/>
  <c r="N412" i="3"/>
  <c r="AH412" i="3" s="1"/>
  <c r="M412" i="3"/>
  <c r="K413" i="3" s="1"/>
  <c r="L413" i="3" s="1"/>
  <c r="AE409" i="3" l="1"/>
  <c r="AF409" i="3" s="1"/>
  <c r="AI409" i="3" s="1"/>
  <c r="AC409" i="3"/>
  <c r="AB410" i="3" s="1"/>
  <c r="AD410" i="3" s="1"/>
  <c r="M413" i="3"/>
  <c r="K414" i="3" s="1"/>
  <c r="L414" i="3" s="1"/>
  <c r="N413" i="3"/>
  <c r="AH413" i="3" s="1"/>
  <c r="AE410" i="3" l="1"/>
  <c r="AF410" i="3" s="1"/>
  <c r="AI410" i="3" s="1"/>
  <c r="M414" i="3"/>
  <c r="K415" i="3" s="1"/>
  <c r="L415" i="3" s="1"/>
  <c r="N414" i="3"/>
  <c r="AH414" i="3" s="1"/>
  <c r="AC410" i="3"/>
  <c r="AB411" i="3" s="1"/>
  <c r="AD411" i="3" s="1"/>
  <c r="AE411" i="3" l="1"/>
  <c r="AF411" i="3" s="1"/>
  <c r="AI411" i="3" s="1"/>
  <c r="AC411" i="3"/>
  <c r="AB412" i="3" s="1"/>
  <c r="AD412" i="3" s="1"/>
  <c r="M415" i="3"/>
  <c r="K416" i="3" s="1"/>
  <c r="L416" i="3" s="1"/>
  <c r="N415" i="3"/>
  <c r="AH415" i="3" s="1"/>
  <c r="AE412" i="3" l="1"/>
  <c r="AF412" i="3" s="1"/>
  <c r="AI412" i="3" s="1"/>
  <c r="M416" i="3"/>
  <c r="K417" i="3" s="1"/>
  <c r="L417" i="3" s="1"/>
  <c r="N416" i="3"/>
  <c r="AH416" i="3" s="1"/>
  <c r="AC412" i="3"/>
  <c r="AB413" i="3" s="1"/>
  <c r="AD413" i="3" s="1"/>
  <c r="AE413" i="3" l="1"/>
  <c r="AF413" i="3" s="1"/>
  <c r="AI413" i="3" s="1"/>
  <c r="M417" i="3"/>
  <c r="K418" i="3" s="1"/>
  <c r="L418" i="3" s="1"/>
  <c r="N417" i="3"/>
  <c r="AH417" i="3" s="1"/>
  <c r="AC413" i="3"/>
  <c r="AB414" i="3" s="1"/>
  <c r="AD414" i="3" s="1"/>
  <c r="AE414" i="3" l="1"/>
  <c r="AF414" i="3" s="1"/>
  <c r="AI414" i="3" s="1"/>
  <c r="AC414" i="3"/>
  <c r="AB415" i="3" s="1"/>
  <c r="AD415" i="3" s="1"/>
  <c r="M418" i="3"/>
  <c r="K419" i="3" s="1"/>
  <c r="L419" i="3" s="1"/>
  <c r="N418" i="3"/>
  <c r="AH418" i="3" s="1"/>
  <c r="AE415" i="3" l="1"/>
  <c r="AF415" i="3" s="1"/>
  <c r="AI415" i="3" s="1"/>
  <c r="M419" i="3"/>
  <c r="K420" i="3" s="1"/>
  <c r="L420" i="3" s="1"/>
  <c r="N419" i="3"/>
  <c r="AH419" i="3" s="1"/>
  <c r="AC415" i="3"/>
  <c r="AB416" i="3" s="1"/>
  <c r="AD416" i="3" s="1"/>
  <c r="AE416" i="3" l="1"/>
  <c r="AF416" i="3" s="1"/>
  <c r="AI416" i="3" s="1"/>
  <c r="AC416" i="3"/>
  <c r="AB417" i="3" s="1"/>
  <c r="AD417" i="3" s="1"/>
  <c r="N420" i="3"/>
  <c r="AH420" i="3" s="1"/>
  <c r="M420" i="3"/>
  <c r="K421" i="3" s="1"/>
  <c r="L421" i="3" s="1"/>
  <c r="AE417" i="3" l="1"/>
  <c r="AF417" i="3" s="1"/>
  <c r="AI417" i="3" s="1"/>
  <c r="AC417" i="3"/>
  <c r="AB418" i="3" s="1"/>
  <c r="AD418" i="3" s="1"/>
  <c r="M421" i="3"/>
  <c r="K422" i="3" s="1"/>
  <c r="L422" i="3" s="1"/>
  <c r="N421" i="3"/>
  <c r="AH421" i="3" s="1"/>
  <c r="AE418" i="3" l="1"/>
  <c r="AF418" i="3" s="1"/>
  <c r="AI418" i="3" s="1"/>
  <c r="AC418" i="3"/>
  <c r="AB419" i="3" s="1"/>
  <c r="AD419" i="3" s="1"/>
  <c r="M422" i="3"/>
  <c r="K423" i="3" s="1"/>
  <c r="L423" i="3" s="1"/>
  <c r="N422" i="3"/>
  <c r="AH422" i="3" s="1"/>
  <c r="AE419" i="3" l="1"/>
  <c r="AF419" i="3" s="1"/>
  <c r="AI419" i="3" s="1"/>
  <c r="AC419" i="3"/>
  <c r="AB420" i="3" s="1"/>
  <c r="AD420" i="3" s="1"/>
  <c r="M423" i="3"/>
  <c r="K424" i="3" s="1"/>
  <c r="L424" i="3" s="1"/>
  <c r="N423" i="3"/>
  <c r="AH423" i="3" s="1"/>
  <c r="AE420" i="3" l="1"/>
  <c r="AF420" i="3" s="1"/>
  <c r="AI420" i="3" s="1"/>
  <c r="M424" i="3"/>
  <c r="K425" i="3" s="1"/>
  <c r="L425" i="3" s="1"/>
  <c r="N424" i="3"/>
  <c r="AH424" i="3" s="1"/>
  <c r="AC420" i="3"/>
  <c r="AB421" i="3" s="1"/>
  <c r="AD421" i="3" s="1"/>
  <c r="AE421" i="3" l="1"/>
  <c r="AF421" i="3" s="1"/>
  <c r="AI421" i="3" s="1"/>
  <c r="M425" i="3"/>
  <c r="K426" i="3" s="1"/>
  <c r="L426" i="3" s="1"/>
  <c r="N425" i="3"/>
  <c r="AH425" i="3" s="1"/>
  <c r="AC421" i="3"/>
  <c r="AB422" i="3" s="1"/>
  <c r="AD422" i="3" s="1"/>
  <c r="AE422" i="3" l="1"/>
  <c r="AF422" i="3" s="1"/>
  <c r="AI422" i="3" s="1"/>
  <c r="M426" i="3"/>
  <c r="K427" i="3" s="1"/>
  <c r="L427" i="3" s="1"/>
  <c r="N426" i="3"/>
  <c r="AH426" i="3" s="1"/>
  <c r="AC422" i="3"/>
  <c r="AB423" i="3" s="1"/>
  <c r="AD423" i="3" s="1"/>
  <c r="AE423" i="3" l="1"/>
  <c r="AF423" i="3" s="1"/>
  <c r="AI423" i="3" s="1"/>
  <c r="AC423" i="3"/>
  <c r="AB424" i="3" s="1"/>
  <c r="AD424" i="3" s="1"/>
  <c r="M427" i="3"/>
  <c r="K428" i="3" s="1"/>
  <c r="L428" i="3" s="1"/>
  <c r="N427" i="3"/>
  <c r="AH427" i="3" s="1"/>
  <c r="AE424" i="3" l="1"/>
  <c r="AF424" i="3" s="1"/>
  <c r="AI424" i="3" s="1"/>
  <c r="N428" i="3"/>
  <c r="AH428" i="3" s="1"/>
  <c r="M428" i="3"/>
  <c r="K429" i="3" s="1"/>
  <c r="L429" i="3" s="1"/>
  <c r="AC424" i="3"/>
  <c r="AB425" i="3" s="1"/>
  <c r="AD425" i="3" s="1"/>
  <c r="AE425" i="3" l="1"/>
  <c r="AF425" i="3" s="1"/>
  <c r="AI425" i="3" s="1"/>
  <c r="AC425" i="3"/>
  <c r="AB426" i="3" s="1"/>
  <c r="AD426" i="3" s="1"/>
  <c r="M429" i="3"/>
  <c r="K430" i="3" s="1"/>
  <c r="L430" i="3" s="1"/>
  <c r="N429" i="3"/>
  <c r="AH429" i="3" s="1"/>
  <c r="AE426" i="3" l="1"/>
  <c r="AF426" i="3" s="1"/>
  <c r="AI426" i="3" s="1"/>
  <c r="M430" i="3"/>
  <c r="K431" i="3" s="1"/>
  <c r="L431" i="3" s="1"/>
  <c r="N430" i="3"/>
  <c r="AH430" i="3" s="1"/>
  <c r="AC426" i="3"/>
  <c r="AB427" i="3" s="1"/>
  <c r="AD427" i="3" s="1"/>
  <c r="AE427" i="3" l="1"/>
  <c r="AF427" i="3" s="1"/>
  <c r="AI427" i="3" s="1"/>
  <c r="AC427" i="3"/>
  <c r="AB428" i="3" s="1"/>
  <c r="AD428" i="3" s="1"/>
  <c r="M431" i="3"/>
  <c r="K432" i="3" s="1"/>
  <c r="L432" i="3" s="1"/>
  <c r="N431" i="3"/>
  <c r="AH431" i="3" s="1"/>
  <c r="AE428" i="3" l="1"/>
  <c r="AF428" i="3" s="1"/>
  <c r="AI428" i="3" s="1"/>
  <c r="AC428" i="3"/>
  <c r="AB429" i="3" s="1"/>
  <c r="AD429" i="3" s="1"/>
  <c r="M432" i="3"/>
  <c r="K433" i="3" s="1"/>
  <c r="L433" i="3" s="1"/>
  <c r="N432" i="3"/>
  <c r="AH432" i="3" s="1"/>
  <c r="AE429" i="3" l="1"/>
  <c r="AF429" i="3" s="1"/>
  <c r="AI429" i="3" s="1"/>
  <c r="AC429" i="3"/>
  <c r="AB430" i="3" s="1"/>
  <c r="AD430" i="3" s="1"/>
  <c r="M433" i="3"/>
  <c r="K434" i="3" s="1"/>
  <c r="L434" i="3" s="1"/>
  <c r="N433" i="3"/>
  <c r="AH433" i="3" s="1"/>
  <c r="AE430" i="3" l="1"/>
  <c r="AF430" i="3" s="1"/>
  <c r="AI430" i="3" s="1"/>
  <c r="N434" i="3"/>
  <c r="AH434" i="3" s="1"/>
  <c r="M434" i="3"/>
  <c r="K435" i="3" s="1"/>
  <c r="L435" i="3" s="1"/>
  <c r="AC430" i="3"/>
  <c r="AB431" i="3" s="1"/>
  <c r="AD431" i="3" s="1"/>
  <c r="AE431" i="3" l="1"/>
  <c r="AF431" i="3" s="1"/>
  <c r="AI431" i="3" s="1"/>
  <c r="AC431" i="3"/>
  <c r="AB432" i="3" s="1"/>
  <c r="AD432" i="3" s="1"/>
  <c r="M435" i="3"/>
  <c r="K436" i="3" s="1"/>
  <c r="L436" i="3" s="1"/>
  <c r="N435" i="3"/>
  <c r="AH435" i="3" s="1"/>
  <c r="AE432" i="3" l="1"/>
  <c r="AF432" i="3" s="1"/>
  <c r="AI432" i="3" s="1"/>
  <c r="N436" i="3"/>
  <c r="AH436" i="3" s="1"/>
  <c r="M436" i="3"/>
  <c r="K437" i="3" s="1"/>
  <c r="L437" i="3" s="1"/>
  <c r="AC432" i="3"/>
  <c r="AB433" i="3" s="1"/>
  <c r="AD433" i="3" s="1"/>
  <c r="AE433" i="3" l="1"/>
  <c r="AF433" i="3" s="1"/>
  <c r="AI433" i="3" s="1"/>
  <c r="AC433" i="3"/>
  <c r="AB434" i="3" s="1"/>
  <c r="AD434" i="3" s="1"/>
  <c r="M437" i="3"/>
  <c r="K438" i="3" s="1"/>
  <c r="L438" i="3" s="1"/>
  <c r="N437" i="3"/>
  <c r="AH437" i="3" s="1"/>
  <c r="AE434" i="3" l="1"/>
  <c r="AF434" i="3" s="1"/>
  <c r="AI434" i="3" s="1"/>
  <c r="M438" i="3"/>
  <c r="K439" i="3" s="1"/>
  <c r="L439" i="3" s="1"/>
  <c r="N438" i="3"/>
  <c r="AH438" i="3" s="1"/>
  <c r="AC434" i="3"/>
  <c r="AB435" i="3" s="1"/>
  <c r="AD435" i="3" s="1"/>
  <c r="AE435" i="3" l="1"/>
  <c r="AF435" i="3" s="1"/>
  <c r="AI435" i="3" s="1"/>
  <c r="AC435" i="3"/>
  <c r="AB436" i="3" s="1"/>
  <c r="AD436" i="3" s="1"/>
  <c r="M439" i="3"/>
  <c r="K440" i="3" s="1"/>
  <c r="L440" i="3" s="1"/>
  <c r="N439" i="3"/>
  <c r="AH439" i="3" s="1"/>
  <c r="AE436" i="3" l="1"/>
  <c r="AF436" i="3" s="1"/>
  <c r="AI436" i="3" s="1"/>
  <c r="M440" i="3"/>
  <c r="K441" i="3" s="1"/>
  <c r="L441" i="3" s="1"/>
  <c r="N440" i="3"/>
  <c r="AH440" i="3" s="1"/>
  <c r="AC436" i="3"/>
  <c r="AB437" i="3" s="1"/>
  <c r="AD437" i="3" s="1"/>
  <c r="AE437" i="3" l="1"/>
  <c r="AF437" i="3" s="1"/>
  <c r="AI437" i="3" s="1"/>
  <c r="M441" i="3"/>
  <c r="K442" i="3" s="1"/>
  <c r="L442" i="3" s="1"/>
  <c r="N441" i="3"/>
  <c r="AH441" i="3" s="1"/>
  <c r="AC437" i="3"/>
  <c r="AB438" i="3" s="1"/>
  <c r="AD438" i="3" s="1"/>
  <c r="AE438" i="3" l="1"/>
  <c r="AF438" i="3" s="1"/>
  <c r="AI438" i="3" s="1"/>
  <c r="AC438" i="3"/>
  <c r="AB439" i="3" s="1"/>
  <c r="AD439" i="3" s="1"/>
  <c r="N442" i="3"/>
  <c r="AH442" i="3" s="1"/>
  <c r="M442" i="3"/>
  <c r="K443" i="3" s="1"/>
  <c r="L443" i="3" s="1"/>
  <c r="AE439" i="3" l="1"/>
  <c r="AF439" i="3" s="1"/>
  <c r="AI439" i="3" s="1"/>
  <c r="AC439" i="3"/>
  <c r="AB440" i="3" s="1"/>
  <c r="AD440" i="3" s="1"/>
  <c r="M443" i="3"/>
  <c r="K444" i="3" s="1"/>
  <c r="L444" i="3" s="1"/>
  <c r="N443" i="3"/>
  <c r="AH443" i="3" s="1"/>
  <c r="AE440" i="3" l="1"/>
  <c r="AF440" i="3" s="1"/>
  <c r="AI440" i="3" s="1"/>
  <c r="M444" i="3"/>
  <c r="K445" i="3" s="1"/>
  <c r="L445" i="3" s="1"/>
  <c r="N444" i="3"/>
  <c r="AH444" i="3" s="1"/>
  <c r="AC440" i="3"/>
  <c r="AB441" i="3" s="1"/>
  <c r="AD441" i="3" s="1"/>
  <c r="AE441" i="3" l="1"/>
  <c r="AF441" i="3" s="1"/>
  <c r="AI441" i="3" s="1"/>
  <c r="AC441" i="3"/>
  <c r="AB442" i="3" s="1"/>
  <c r="AD442" i="3" s="1"/>
  <c r="M445" i="3"/>
  <c r="K446" i="3" s="1"/>
  <c r="L446" i="3" s="1"/>
  <c r="N445" i="3"/>
  <c r="AH445" i="3" s="1"/>
  <c r="AE442" i="3" l="1"/>
  <c r="AF442" i="3" s="1"/>
  <c r="AI442" i="3" s="1"/>
  <c r="AC442" i="3"/>
  <c r="AB443" i="3" s="1"/>
  <c r="AD443" i="3" s="1"/>
  <c r="M446" i="3"/>
  <c r="K447" i="3" s="1"/>
  <c r="L447" i="3" s="1"/>
  <c r="N446" i="3"/>
  <c r="AH446" i="3" s="1"/>
  <c r="AE443" i="3" l="1"/>
  <c r="AF443" i="3" s="1"/>
  <c r="AI443" i="3" s="1"/>
  <c r="AC443" i="3"/>
  <c r="AB444" i="3" s="1"/>
  <c r="AD444" i="3" s="1"/>
  <c r="M447" i="3"/>
  <c r="K448" i="3" s="1"/>
  <c r="L448" i="3" s="1"/>
  <c r="N447" i="3"/>
  <c r="AH447" i="3" s="1"/>
  <c r="AE444" i="3" l="1"/>
  <c r="AF444" i="3" s="1"/>
  <c r="AI444" i="3" s="1"/>
  <c r="AC444" i="3"/>
  <c r="AB445" i="3" s="1"/>
  <c r="AD445" i="3" s="1"/>
  <c r="M448" i="3"/>
  <c r="K449" i="3" s="1"/>
  <c r="L449" i="3" s="1"/>
  <c r="N448" i="3"/>
  <c r="AH448" i="3" s="1"/>
  <c r="AE445" i="3" l="1"/>
  <c r="AF445" i="3" s="1"/>
  <c r="AI445" i="3" s="1"/>
  <c r="M449" i="3"/>
  <c r="K450" i="3" s="1"/>
  <c r="L450" i="3" s="1"/>
  <c r="N449" i="3"/>
  <c r="AH449" i="3" s="1"/>
  <c r="AC445" i="3"/>
  <c r="AB446" i="3" s="1"/>
  <c r="AD446" i="3" s="1"/>
  <c r="AE446" i="3" l="1"/>
  <c r="AF446" i="3" s="1"/>
  <c r="AI446" i="3" s="1"/>
  <c r="N450" i="3"/>
  <c r="AH450" i="3" s="1"/>
  <c r="M450" i="3"/>
  <c r="K451" i="3" s="1"/>
  <c r="L451" i="3" s="1"/>
  <c r="AC446" i="3"/>
  <c r="AB447" i="3" s="1"/>
  <c r="AD447" i="3" s="1"/>
  <c r="AE447" i="3" l="1"/>
  <c r="AF447" i="3" s="1"/>
  <c r="AI447" i="3" s="1"/>
  <c r="M451" i="3"/>
  <c r="K452" i="3" s="1"/>
  <c r="L452" i="3" s="1"/>
  <c r="N451" i="3"/>
  <c r="AH451" i="3" s="1"/>
  <c r="AC447" i="3"/>
  <c r="AB448" i="3" s="1"/>
  <c r="AD448" i="3" s="1"/>
  <c r="AE448" i="3" l="1"/>
  <c r="AF448" i="3" s="1"/>
  <c r="AI448" i="3" s="1"/>
  <c r="N452" i="3"/>
  <c r="AH452" i="3" s="1"/>
  <c r="M452" i="3"/>
  <c r="K453" i="3" s="1"/>
  <c r="L453" i="3" s="1"/>
  <c r="AC448" i="3"/>
  <c r="AB449" i="3" s="1"/>
  <c r="AD449" i="3" s="1"/>
  <c r="AE449" i="3" l="1"/>
  <c r="AF449" i="3" s="1"/>
  <c r="AI449" i="3" s="1"/>
  <c r="M453" i="3"/>
  <c r="K454" i="3" s="1"/>
  <c r="L454" i="3" s="1"/>
  <c r="N453" i="3"/>
  <c r="AH453" i="3" s="1"/>
  <c r="AC449" i="3"/>
  <c r="AB450" i="3" s="1"/>
  <c r="AD450" i="3" s="1"/>
  <c r="AE450" i="3" l="1"/>
  <c r="AF450" i="3" s="1"/>
  <c r="AI450" i="3" s="1"/>
  <c r="M454" i="3"/>
  <c r="K455" i="3" s="1"/>
  <c r="L455" i="3" s="1"/>
  <c r="N454" i="3"/>
  <c r="AH454" i="3" s="1"/>
  <c r="AC450" i="3"/>
  <c r="AB451" i="3" s="1"/>
  <c r="AD451" i="3" s="1"/>
  <c r="AE451" i="3" l="1"/>
  <c r="AF451" i="3" s="1"/>
  <c r="AI451" i="3" s="1"/>
  <c r="M455" i="3"/>
  <c r="K456" i="3" s="1"/>
  <c r="L456" i="3" s="1"/>
  <c r="N455" i="3"/>
  <c r="AH455" i="3" s="1"/>
  <c r="AC451" i="3"/>
  <c r="AB452" i="3" s="1"/>
  <c r="AD452" i="3" s="1"/>
  <c r="AE452" i="3" l="1"/>
  <c r="AF452" i="3" s="1"/>
  <c r="AI452" i="3" s="1"/>
  <c r="M456" i="3"/>
  <c r="K457" i="3" s="1"/>
  <c r="L457" i="3" s="1"/>
  <c r="N456" i="3"/>
  <c r="AH456" i="3" s="1"/>
  <c r="AC452" i="3"/>
  <c r="AB453" i="3" s="1"/>
  <c r="AD453" i="3" s="1"/>
  <c r="AE453" i="3" l="1"/>
  <c r="AF453" i="3" s="1"/>
  <c r="AI453" i="3" s="1"/>
  <c r="AC453" i="3"/>
  <c r="AB454" i="3" s="1"/>
  <c r="AD454" i="3" s="1"/>
  <c r="M457" i="3"/>
  <c r="K458" i="3" s="1"/>
  <c r="L458" i="3" s="1"/>
  <c r="N457" i="3"/>
  <c r="AH457" i="3" s="1"/>
  <c r="AE454" i="3" l="1"/>
  <c r="AF454" i="3" s="1"/>
  <c r="AI454" i="3" s="1"/>
  <c r="AC454" i="3"/>
  <c r="AB455" i="3" s="1"/>
  <c r="AD455" i="3" s="1"/>
  <c r="N458" i="3"/>
  <c r="AH458" i="3" s="1"/>
  <c r="M458" i="3"/>
  <c r="K459" i="3" s="1"/>
  <c r="L459" i="3" s="1"/>
  <c r="AE455" i="3" l="1"/>
  <c r="AF455" i="3" s="1"/>
  <c r="AI455" i="3" s="1"/>
  <c r="M459" i="3"/>
  <c r="K460" i="3" s="1"/>
  <c r="L460" i="3" s="1"/>
  <c r="N459" i="3"/>
  <c r="AH459" i="3" s="1"/>
  <c r="AC455" i="3"/>
  <c r="AB456" i="3" s="1"/>
  <c r="AD456" i="3" s="1"/>
  <c r="AE456" i="3" l="1"/>
  <c r="AF456" i="3" s="1"/>
  <c r="AI456" i="3" s="1"/>
  <c r="AC456" i="3"/>
  <c r="AB457" i="3" s="1"/>
  <c r="AD457" i="3" s="1"/>
  <c r="N460" i="3"/>
  <c r="AH460" i="3" s="1"/>
  <c r="M460" i="3"/>
  <c r="K461" i="3" s="1"/>
  <c r="L461" i="3" s="1"/>
  <c r="AE457" i="3" l="1"/>
  <c r="AF457" i="3" s="1"/>
  <c r="AI457" i="3" s="1"/>
  <c r="AC457" i="3"/>
  <c r="AB458" i="3" s="1"/>
  <c r="AD458" i="3" s="1"/>
  <c r="M461" i="3"/>
  <c r="K462" i="3" s="1"/>
  <c r="L462" i="3" s="1"/>
  <c r="N461" i="3"/>
  <c r="AH461" i="3" s="1"/>
  <c r="AE458" i="3" l="1"/>
  <c r="AF458" i="3" s="1"/>
  <c r="AI458" i="3" s="1"/>
  <c r="AC458" i="3"/>
  <c r="AB459" i="3" s="1"/>
  <c r="AD459" i="3" s="1"/>
  <c r="M462" i="3"/>
  <c r="K463" i="3" s="1"/>
  <c r="L463" i="3" s="1"/>
  <c r="N462" i="3"/>
  <c r="AH462" i="3" s="1"/>
  <c r="AE459" i="3" l="1"/>
  <c r="AF459" i="3" s="1"/>
  <c r="AI459" i="3" s="1"/>
  <c r="AC459" i="3"/>
  <c r="AB460" i="3" s="1"/>
  <c r="AD460" i="3" s="1"/>
  <c r="M463" i="3"/>
  <c r="K464" i="3" s="1"/>
  <c r="L464" i="3" s="1"/>
  <c r="N463" i="3"/>
  <c r="AH463" i="3" s="1"/>
  <c r="AE460" i="3" l="1"/>
  <c r="AF460" i="3" s="1"/>
  <c r="AI460" i="3" s="1"/>
  <c r="M464" i="3"/>
  <c r="K465" i="3" s="1"/>
  <c r="L465" i="3" s="1"/>
  <c r="N464" i="3"/>
  <c r="AH464" i="3" s="1"/>
  <c r="AC460" i="3"/>
  <c r="AB461" i="3" s="1"/>
  <c r="AD461" i="3" s="1"/>
  <c r="AE461" i="3" l="1"/>
  <c r="AF461" i="3" s="1"/>
  <c r="AI461" i="3" s="1"/>
  <c r="M465" i="3"/>
  <c r="K466" i="3" s="1"/>
  <c r="L466" i="3" s="1"/>
  <c r="N465" i="3"/>
  <c r="AH465" i="3" s="1"/>
  <c r="AC461" i="3"/>
  <c r="AB462" i="3" s="1"/>
  <c r="AD462" i="3" s="1"/>
  <c r="AE462" i="3" l="1"/>
  <c r="AF462" i="3" s="1"/>
  <c r="AI462" i="3" s="1"/>
  <c r="AC462" i="3"/>
  <c r="AB463" i="3" s="1"/>
  <c r="AD463" i="3" s="1"/>
  <c r="N466" i="3"/>
  <c r="AH466" i="3" s="1"/>
  <c r="M466" i="3"/>
  <c r="K467" i="3" s="1"/>
  <c r="L467" i="3" s="1"/>
  <c r="AE463" i="3" l="1"/>
  <c r="AF463" i="3" s="1"/>
  <c r="AI463" i="3" s="1"/>
  <c r="M467" i="3"/>
  <c r="K468" i="3" s="1"/>
  <c r="L468" i="3" s="1"/>
  <c r="N467" i="3"/>
  <c r="AH467" i="3" s="1"/>
  <c r="AC463" i="3"/>
  <c r="AB464" i="3" s="1"/>
  <c r="AD464" i="3" s="1"/>
  <c r="AE464" i="3" l="1"/>
  <c r="AF464" i="3" s="1"/>
  <c r="AI464" i="3" s="1"/>
  <c r="N468" i="3"/>
  <c r="AH468" i="3" s="1"/>
  <c r="M468" i="3"/>
  <c r="K469" i="3" s="1"/>
  <c r="L469" i="3" s="1"/>
  <c r="AC464" i="3"/>
  <c r="AB465" i="3" s="1"/>
  <c r="AD465" i="3" s="1"/>
  <c r="AE465" i="3" l="1"/>
  <c r="AF465" i="3" s="1"/>
  <c r="AI465" i="3" s="1"/>
  <c r="M469" i="3"/>
  <c r="K470" i="3" s="1"/>
  <c r="L470" i="3" s="1"/>
  <c r="N469" i="3"/>
  <c r="AH469" i="3" s="1"/>
  <c r="AC465" i="3"/>
  <c r="AB466" i="3" s="1"/>
  <c r="AD466" i="3" s="1"/>
  <c r="AE466" i="3" l="1"/>
  <c r="AF466" i="3" s="1"/>
  <c r="AI466" i="3" s="1"/>
  <c r="AC466" i="3"/>
  <c r="AB467" i="3" s="1"/>
  <c r="AD467" i="3" s="1"/>
  <c r="M470" i="3"/>
  <c r="K471" i="3" s="1"/>
  <c r="L471" i="3" s="1"/>
  <c r="N470" i="3"/>
  <c r="AH470" i="3" s="1"/>
  <c r="AE467" i="3" l="1"/>
  <c r="AF467" i="3" s="1"/>
  <c r="AI467" i="3" s="1"/>
  <c r="AC467" i="3"/>
  <c r="AB468" i="3" s="1"/>
  <c r="AD468" i="3" s="1"/>
  <c r="M471" i="3"/>
  <c r="K472" i="3" s="1"/>
  <c r="L472" i="3" s="1"/>
  <c r="N471" i="3"/>
  <c r="AH471" i="3" s="1"/>
  <c r="AE468" i="3" l="1"/>
  <c r="AF468" i="3" s="1"/>
  <c r="AI468" i="3" s="1"/>
  <c r="AC468" i="3"/>
  <c r="AB469" i="3" s="1"/>
  <c r="AD469" i="3" s="1"/>
  <c r="M472" i="3"/>
  <c r="K473" i="3" s="1"/>
  <c r="L473" i="3" s="1"/>
  <c r="N472" i="3"/>
  <c r="AH472" i="3" s="1"/>
  <c r="AE469" i="3" l="1"/>
  <c r="AF469" i="3" s="1"/>
  <c r="AI469" i="3" s="1"/>
  <c r="AC469" i="3"/>
  <c r="AB470" i="3" s="1"/>
  <c r="AD470" i="3" s="1"/>
  <c r="M473" i="3"/>
  <c r="K474" i="3" s="1"/>
  <c r="L474" i="3" s="1"/>
  <c r="N473" i="3"/>
  <c r="AH473" i="3" s="1"/>
  <c r="AE470" i="3" l="1"/>
  <c r="AF470" i="3" s="1"/>
  <c r="AI470" i="3" s="1"/>
  <c r="N474" i="3"/>
  <c r="AH474" i="3" s="1"/>
  <c r="M474" i="3"/>
  <c r="K475" i="3" s="1"/>
  <c r="L475" i="3" s="1"/>
  <c r="AC470" i="3"/>
  <c r="AB471" i="3" s="1"/>
  <c r="AD471" i="3" s="1"/>
  <c r="AE471" i="3" l="1"/>
  <c r="AF471" i="3" s="1"/>
  <c r="AI471" i="3" s="1"/>
  <c r="M475" i="3"/>
  <c r="K476" i="3" s="1"/>
  <c r="L476" i="3" s="1"/>
  <c r="N475" i="3"/>
  <c r="AH475" i="3" s="1"/>
  <c r="AC471" i="3"/>
  <c r="AB472" i="3" s="1"/>
  <c r="AD472" i="3" s="1"/>
  <c r="AE472" i="3" l="1"/>
  <c r="AF472" i="3" s="1"/>
  <c r="AI472" i="3" s="1"/>
  <c r="M476" i="3"/>
  <c r="K477" i="3" s="1"/>
  <c r="L477" i="3" s="1"/>
  <c r="N476" i="3"/>
  <c r="AH476" i="3" s="1"/>
  <c r="AC472" i="3"/>
  <c r="AB473" i="3" s="1"/>
  <c r="AD473" i="3" s="1"/>
  <c r="AE473" i="3" l="1"/>
  <c r="AF473" i="3" s="1"/>
  <c r="AI473" i="3" s="1"/>
  <c r="M477" i="3"/>
  <c r="K478" i="3" s="1"/>
  <c r="L478" i="3" s="1"/>
  <c r="N477" i="3"/>
  <c r="AH477" i="3" s="1"/>
  <c r="AC473" i="3"/>
  <c r="AB474" i="3" s="1"/>
  <c r="AD474" i="3" s="1"/>
  <c r="AE474" i="3" l="1"/>
  <c r="AF474" i="3" s="1"/>
  <c r="AI474" i="3" s="1"/>
  <c r="M478" i="3"/>
  <c r="K479" i="3" s="1"/>
  <c r="L479" i="3" s="1"/>
  <c r="N478" i="3"/>
  <c r="AH478" i="3" s="1"/>
  <c r="AC474" i="3"/>
  <c r="AB475" i="3" s="1"/>
  <c r="AD475" i="3" s="1"/>
  <c r="AE475" i="3" l="1"/>
  <c r="AF475" i="3" s="1"/>
  <c r="AI475" i="3" s="1"/>
  <c r="AC475" i="3"/>
  <c r="AB476" i="3" s="1"/>
  <c r="AD476" i="3" s="1"/>
  <c r="M479" i="3"/>
  <c r="K480" i="3" s="1"/>
  <c r="L480" i="3" s="1"/>
  <c r="N479" i="3"/>
  <c r="AH479" i="3" s="1"/>
  <c r="AE476" i="3" l="1"/>
  <c r="AF476" i="3" s="1"/>
  <c r="AI476" i="3" s="1"/>
  <c r="M480" i="3"/>
  <c r="K481" i="3" s="1"/>
  <c r="L481" i="3" s="1"/>
  <c r="N480" i="3"/>
  <c r="AH480" i="3" s="1"/>
  <c r="AC476" i="3"/>
  <c r="AB477" i="3" s="1"/>
  <c r="AD477" i="3" s="1"/>
  <c r="AE477" i="3" l="1"/>
  <c r="AF477" i="3" s="1"/>
  <c r="AI477" i="3" s="1"/>
  <c r="M481" i="3"/>
  <c r="K482" i="3" s="1"/>
  <c r="L482" i="3" s="1"/>
  <c r="N481" i="3"/>
  <c r="AH481" i="3" s="1"/>
  <c r="AC477" i="3"/>
  <c r="AB478" i="3" s="1"/>
  <c r="AD478" i="3" s="1"/>
  <c r="AE478" i="3" l="1"/>
  <c r="AF478" i="3" s="1"/>
  <c r="AI478" i="3" s="1"/>
  <c r="AC478" i="3"/>
  <c r="AB479" i="3" s="1"/>
  <c r="AD479" i="3" s="1"/>
  <c r="N482" i="3"/>
  <c r="AH482" i="3" s="1"/>
  <c r="M482" i="3"/>
  <c r="K483" i="3" s="1"/>
  <c r="L483" i="3" s="1"/>
  <c r="AE479" i="3" l="1"/>
  <c r="AF479" i="3" s="1"/>
  <c r="AI479" i="3" s="1"/>
  <c r="M483" i="3"/>
  <c r="K484" i="3" s="1"/>
  <c r="L484" i="3" s="1"/>
  <c r="N483" i="3"/>
  <c r="AH483" i="3" s="1"/>
  <c r="AC479" i="3"/>
  <c r="AB480" i="3" s="1"/>
  <c r="AD480" i="3" s="1"/>
  <c r="AE480" i="3" l="1"/>
  <c r="AF480" i="3" s="1"/>
  <c r="AI480" i="3" s="1"/>
  <c r="AC480" i="3"/>
  <c r="AB481" i="3" s="1"/>
  <c r="AD481" i="3" s="1"/>
  <c r="N484" i="3"/>
  <c r="AH484" i="3" s="1"/>
  <c r="M484" i="3"/>
  <c r="K485" i="3" s="1"/>
  <c r="L485" i="3" s="1"/>
  <c r="AE481" i="3" l="1"/>
  <c r="AF481" i="3" s="1"/>
  <c r="AI481" i="3" s="1"/>
  <c r="M485" i="3"/>
  <c r="K486" i="3" s="1"/>
  <c r="L486" i="3" s="1"/>
  <c r="N485" i="3"/>
  <c r="AH485" i="3" s="1"/>
  <c r="AC481" i="3"/>
  <c r="AB482" i="3" s="1"/>
  <c r="AD482" i="3" s="1"/>
  <c r="AE482" i="3" l="1"/>
  <c r="AF482" i="3" s="1"/>
  <c r="AI482" i="3" s="1"/>
  <c r="M486" i="3"/>
  <c r="K487" i="3" s="1"/>
  <c r="L487" i="3" s="1"/>
  <c r="N486" i="3"/>
  <c r="AH486" i="3" s="1"/>
  <c r="AC482" i="3"/>
  <c r="AB483" i="3" s="1"/>
  <c r="AD483" i="3" s="1"/>
  <c r="AE483" i="3" l="1"/>
  <c r="AF483" i="3" s="1"/>
  <c r="AI483" i="3" s="1"/>
  <c r="M487" i="3"/>
  <c r="K488" i="3" s="1"/>
  <c r="L488" i="3" s="1"/>
  <c r="N487" i="3"/>
  <c r="AH487" i="3" s="1"/>
  <c r="AC483" i="3"/>
  <c r="AB484" i="3" s="1"/>
  <c r="AD484" i="3" s="1"/>
  <c r="AE484" i="3" l="1"/>
  <c r="AF484" i="3" s="1"/>
  <c r="AI484" i="3" s="1"/>
  <c r="M488" i="3"/>
  <c r="K489" i="3" s="1"/>
  <c r="L489" i="3" s="1"/>
  <c r="N488" i="3"/>
  <c r="AH488" i="3" s="1"/>
  <c r="AC484" i="3"/>
  <c r="AB485" i="3" s="1"/>
  <c r="AD485" i="3" s="1"/>
  <c r="AE485" i="3" l="1"/>
  <c r="AF485" i="3" s="1"/>
  <c r="AI485" i="3" s="1"/>
  <c r="AC485" i="3"/>
  <c r="AB486" i="3" s="1"/>
  <c r="AD486" i="3" s="1"/>
  <c r="M489" i="3"/>
  <c r="K490" i="3" s="1"/>
  <c r="L490" i="3" s="1"/>
  <c r="N489" i="3"/>
  <c r="AH489" i="3" s="1"/>
  <c r="AE486" i="3" l="1"/>
  <c r="AF486" i="3" s="1"/>
  <c r="AI486" i="3" s="1"/>
  <c r="AC486" i="3"/>
  <c r="AB487" i="3" s="1"/>
  <c r="AD487" i="3" s="1"/>
  <c r="M490" i="3"/>
  <c r="K491" i="3" s="1"/>
  <c r="L491" i="3" s="1"/>
  <c r="N490" i="3"/>
  <c r="AH490" i="3" s="1"/>
  <c r="AE487" i="3" l="1"/>
  <c r="AF487" i="3" s="1"/>
  <c r="AI487" i="3" s="1"/>
  <c r="M491" i="3"/>
  <c r="K492" i="3" s="1"/>
  <c r="L492" i="3" s="1"/>
  <c r="N491" i="3"/>
  <c r="AH491" i="3" s="1"/>
  <c r="AC487" i="3"/>
  <c r="AB488" i="3" s="1"/>
  <c r="AD488" i="3" s="1"/>
  <c r="AE488" i="3" l="1"/>
  <c r="AF488" i="3" s="1"/>
  <c r="AI488" i="3" s="1"/>
  <c r="AC488" i="3"/>
  <c r="AB489" i="3" s="1"/>
  <c r="AD489" i="3" s="1"/>
  <c r="N492" i="3"/>
  <c r="AH492" i="3" s="1"/>
  <c r="M492" i="3"/>
  <c r="K493" i="3" s="1"/>
  <c r="L493" i="3" s="1"/>
  <c r="AE489" i="3" l="1"/>
  <c r="AF489" i="3" s="1"/>
  <c r="AI489" i="3" s="1"/>
  <c r="AC489" i="3"/>
  <c r="AB490" i="3" s="1"/>
  <c r="AD490" i="3" s="1"/>
  <c r="M493" i="3"/>
  <c r="K494" i="3" s="1"/>
  <c r="L494" i="3" s="1"/>
  <c r="N493" i="3"/>
  <c r="AH493" i="3" s="1"/>
  <c r="AE490" i="3" l="1"/>
  <c r="AF490" i="3" s="1"/>
  <c r="AI490" i="3" s="1"/>
  <c r="M494" i="3"/>
  <c r="K495" i="3" s="1"/>
  <c r="L495" i="3" s="1"/>
  <c r="N494" i="3"/>
  <c r="AH494" i="3" s="1"/>
  <c r="AC490" i="3"/>
  <c r="AB491" i="3" s="1"/>
  <c r="AD491" i="3" s="1"/>
  <c r="AE491" i="3" l="1"/>
  <c r="AF491" i="3" s="1"/>
  <c r="AI491" i="3" s="1"/>
  <c r="AC491" i="3"/>
  <c r="AB492" i="3" s="1"/>
  <c r="AD492" i="3" s="1"/>
  <c r="M495" i="3"/>
  <c r="K496" i="3" s="1"/>
  <c r="L496" i="3" s="1"/>
  <c r="N495" i="3"/>
  <c r="AH495" i="3" s="1"/>
  <c r="AE492" i="3" l="1"/>
  <c r="AF492" i="3" s="1"/>
  <c r="AI492" i="3" s="1"/>
  <c r="M496" i="3"/>
  <c r="K497" i="3" s="1"/>
  <c r="L497" i="3" s="1"/>
  <c r="N496" i="3"/>
  <c r="AH496" i="3" s="1"/>
  <c r="AC492" i="3"/>
  <c r="AB493" i="3" s="1"/>
  <c r="AD493" i="3" s="1"/>
  <c r="AE493" i="3" l="1"/>
  <c r="AF493" i="3" s="1"/>
  <c r="AI493" i="3" s="1"/>
  <c r="AC493" i="3"/>
  <c r="AB494" i="3" s="1"/>
  <c r="AD494" i="3" s="1"/>
  <c r="M497" i="3"/>
  <c r="K498" i="3" s="1"/>
  <c r="L498" i="3" s="1"/>
  <c r="N497" i="3"/>
  <c r="AH497" i="3" s="1"/>
  <c r="AE494" i="3" l="1"/>
  <c r="AF494" i="3" s="1"/>
  <c r="AI494" i="3" s="1"/>
  <c r="M498" i="3"/>
  <c r="K499" i="3" s="1"/>
  <c r="L499" i="3" s="1"/>
  <c r="N498" i="3"/>
  <c r="AH498" i="3" s="1"/>
  <c r="AC494" i="3"/>
  <c r="AB495" i="3" s="1"/>
  <c r="AD495" i="3" s="1"/>
  <c r="AE495" i="3" l="1"/>
  <c r="AF495" i="3" s="1"/>
  <c r="AI495" i="3" s="1"/>
  <c r="AC495" i="3"/>
  <c r="AB496" i="3" s="1"/>
  <c r="AD496" i="3" s="1"/>
  <c r="M499" i="3"/>
  <c r="K500" i="3" s="1"/>
  <c r="L500" i="3" s="1"/>
  <c r="N499" i="3"/>
  <c r="AH499" i="3" s="1"/>
  <c r="AE496" i="3" l="1"/>
  <c r="AF496" i="3" s="1"/>
  <c r="AI496" i="3" s="1"/>
  <c r="AC496" i="3"/>
  <c r="AB497" i="3" s="1"/>
  <c r="AD497" i="3" s="1"/>
  <c r="N500" i="3"/>
  <c r="AH500" i="3" s="1"/>
  <c r="M500" i="3"/>
  <c r="K501" i="3" s="1"/>
  <c r="L501" i="3" s="1"/>
  <c r="AE497" i="3" l="1"/>
  <c r="AF497" i="3" s="1"/>
  <c r="AI497" i="3" s="1"/>
  <c r="M501" i="3"/>
  <c r="K502" i="3" s="1"/>
  <c r="L502" i="3" s="1"/>
  <c r="N501" i="3"/>
  <c r="AH501" i="3" s="1"/>
  <c r="AC497" i="3"/>
  <c r="AB498" i="3" s="1"/>
  <c r="AD498" i="3" s="1"/>
  <c r="AE498" i="3" l="1"/>
  <c r="AF498" i="3" s="1"/>
  <c r="AI498" i="3" s="1"/>
  <c r="M502" i="3"/>
  <c r="K503" i="3" s="1"/>
  <c r="L503" i="3" s="1"/>
  <c r="N502" i="3"/>
  <c r="AH502" i="3" s="1"/>
  <c r="AC498" i="3"/>
  <c r="AB499" i="3" s="1"/>
  <c r="AD499" i="3" s="1"/>
  <c r="AE499" i="3" l="1"/>
  <c r="AF499" i="3" s="1"/>
  <c r="AI499" i="3" s="1"/>
  <c r="M503" i="3"/>
  <c r="K504" i="3" s="1"/>
  <c r="L504" i="3" s="1"/>
  <c r="N503" i="3"/>
  <c r="AH503" i="3" s="1"/>
  <c r="AC499" i="3"/>
  <c r="AB500" i="3" s="1"/>
  <c r="AD500" i="3" s="1"/>
  <c r="AE500" i="3" l="1"/>
  <c r="AF500" i="3" s="1"/>
  <c r="AI500" i="3" s="1"/>
  <c r="M504" i="3"/>
  <c r="K505" i="3" s="1"/>
  <c r="L505" i="3" s="1"/>
  <c r="N504" i="3"/>
  <c r="AH504" i="3" s="1"/>
  <c r="AC500" i="3"/>
  <c r="AB501" i="3" s="1"/>
  <c r="AD501" i="3" s="1"/>
  <c r="AE501" i="3" l="1"/>
  <c r="AF501" i="3" s="1"/>
  <c r="AI501" i="3" s="1"/>
  <c r="AC501" i="3"/>
  <c r="AB502" i="3" s="1"/>
  <c r="AD502" i="3" s="1"/>
  <c r="M505" i="3"/>
  <c r="K506" i="3" s="1"/>
  <c r="L506" i="3" s="1"/>
  <c r="N505" i="3"/>
  <c r="AH505" i="3" s="1"/>
  <c r="AE502" i="3" l="1"/>
  <c r="AF502" i="3" s="1"/>
  <c r="AI502" i="3" s="1"/>
  <c r="M506" i="3"/>
  <c r="K507" i="3" s="1"/>
  <c r="L507" i="3" s="1"/>
  <c r="N506" i="3"/>
  <c r="AH506" i="3" s="1"/>
  <c r="AC502" i="3"/>
  <c r="AB503" i="3" s="1"/>
  <c r="AD503" i="3" s="1"/>
  <c r="AE503" i="3" l="1"/>
  <c r="AF503" i="3" s="1"/>
  <c r="AI503" i="3" s="1"/>
  <c r="AC503" i="3"/>
  <c r="AB504" i="3" s="1"/>
  <c r="AD504" i="3" s="1"/>
  <c r="M507" i="3"/>
  <c r="K508" i="3" s="1"/>
  <c r="L508" i="3" s="1"/>
  <c r="N507" i="3"/>
  <c r="AH507" i="3" s="1"/>
  <c r="AE504" i="3" l="1"/>
  <c r="AF504" i="3" s="1"/>
  <c r="AI504" i="3" s="1"/>
  <c r="M508" i="3"/>
  <c r="K509" i="3" s="1"/>
  <c r="L509" i="3" s="1"/>
  <c r="N508" i="3"/>
  <c r="AH508" i="3" s="1"/>
  <c r="AC504" i="3"/>
  <c r="AB505" i="3" s="1"/>
  <c r="AD505" i="3" s="1"/>
  <c r="AE505" i="3" l="1"/>
  <c r="AF505" i="3" s="1"/>
  <c r="AI505" i="3" s="1"/>
  <c r="M509" i="3"/>
  <c r="K510" i="3" s="1"/>
  <c r="L510" i="3" s="1"/>
  <c r="N509" i="3"/>
  <c r="AH509" i="3" s="1"/>
  <c r="AC505" i="3"/>
  <c r="AB506" i="3" s="1"/>
  <c r="AD506" i="3" s="1"/>
  <c r="AE506" i="3" l="1"/>
  <c r="AF506" i="3" s="1"/>
  <c r="AI506" i="3" s="1"/>
  <c r="AC506" i="3"/>
  <c r="AB507" i="3" s="1"/>
  <c r="AD507" i="3" s="1"/>
  <c r="M510" i="3"/>
  <c r="K511" i="3" s="1"/>
  <c r="L511" i="3" s="1"/>
  <c r="N510" i="3"/>
  <c r="AH510" i="3" s="1"/>
  <c r="AE507" i="3" l="1"/>
  <c r="AF507" i="3" s="1"/>
  <c r="AI507" i="3" s="1"/>
  <c r="M511" i="3"/>
  <c r="K512" i="3" s="1"/>
  <c r="L512" i="3" s="1"/>
  <c r="N511" i="3"/>
  <c r="AH511" i="3" s="1"/>
  <c r="AC507" i="3"/>
  <c r="AB508" i="3" s="1"/>
  <c r="AD508" i="3" s="1"/>
  <c r="AE508" i="3" l="1"/>
  <c r="AF508" i="3" s="1"/>
  <c r="AI508" i="3" s="1"/>
  <c r="M512" i="3"/>
  <c r="K513" i="3" s="1"/>
  <c r="L513" i="3" s="1"/>
  <c r="N512" i="3"/>
  <c r="AH512" i="3" s="1"/>
  <c r="AC508" i="3"/>
  <c r="AB509" i="3" s="1"/>
  <c r="AD509" i="3" s="1"/>
  <c r="AE509" i="3" l="1"/>
  <c r="AF509" i="3" s="1"/>
  <c r="AI509" i="3" s="1"/>
  <c r="AC509" i="3"/>
  <c r="AB510" i="3" s="1"/>
  <c r="AD510" i="3" s="1"/>
  <c r="M513" i="3"/>
  <c r="K514" i="3" s="1"/>
  <c r="L514" i="3" s="1"/>
  <c r="N513" i="3"/>
  <c r="AH513" i="3" s="1"/>
  <c r="AE510" i="3" l="1"/>
  <c r="AF510" i="3" s="1"/>
  <c r="AI510" i="3" s="1"/>
  <c r="AC510" i="3"/>
  <c r="AB511" i="3" s="1"/>
  <c r="AD511" i="3" s="1"/>
  <c r="M514" i="3"/>
  <c r="K515" i="3" s="1"/>
  <c r="L515" i="3" s="1"/>
  <c r="N514" i="3"/>
  <c r="AH514" i="3" s="1"/>
  <c r="AE511" i="3" l="1"/>
  <c r="AF511" i="3" s="1"/>
  <c r="AI511" i="3" s="1"/>
  <c r="AC511" i="3"/>
  <c r="AB512" i="3" s="1"/>
  <c r="AD512" i="3" s="1"/>
  <c r="M515" i="3"/>
  <c r="K516" i="3" s="1"/>
  <c r="L516" i="3" s="1"/>
  <c r="N515" i="3"/>
  <c r="AH515" i="3" s="1"/>
  <c r="AE512" i="3" l="1"/>
  <c r="AF512" i="3" s="1"/>
  <c r="AI512" i="3" s="1"/>
  <c r="N516" i="3"/>
  <c r="AH516" i="3" s="1"/>
  <c r="M516" i="3"/>
  <c r="K517" i="3" s="1"/>
  <c r="L517" i="3" s="1"/>
  <c r="AC512" i="3"/>
  <c r="AB513" i="3" s="1"/>
  <c r="AD513" i="3" s="1"/>
  <c r="AE513" i="3" l="1"/>
  <c r="AF513" i="3" s="1"/>
  <c r="AI513" i="3" s="1"/>
  <c r="AC513" i="3"/>
  <c r="AB514" i="3" s="1"/>
  <c r="AD514" i="3" s="1"/>
  <c r="M517" i="3"/>
  <c r="K518" i="3" s="1"/>
  <c r="L518" i="3" s="1"/>
  <c r="N517" i="3"/>
  <c r="AH517" i="3" s="1"/>
  <c r="AE514" i="3" l="1"/>
  <c r="AF514" i="3" s="1"/>
  <c r="AI514" i="3" s="1"/>
  <c r="AC514" i="3"/>
  <c r="AB515" i="3" s="1"/>
  <c r="AD515" i="3" s="1"/>
  <c r="M518" i="3"/>
  <c r="K519" i="3" s="1"/>
  <c r="L519" i="3" s="1"/>
  <c r="N518" i="3"/>
  <c r="AH518" i="3" s="1"/>
  <c r="AE515" i="3" l="1"/>
  <c r="AF515" i="3" s="1"/>
  <c r="AI515" i="3" s="1"/>
  <c r="M519" i="3"/>
  <c r="K520" i="3" s="1"/>
  <c r="L520" i="3" s="1"/>
  <c r="N519" i="3"/>
  <c r="AH519" i="3" s="1"/>
  <c r="AC515" i="3"/>
  <c r="AB516" i="3" s="1"/>
  <c r="AD516" i="3" s="1"/>
  <c r="AE516" i="3" l="1"/>
  <c r="AF516" i="3" s="1"/>
  <c r="AI516" i="3" s="1"/>
  <c r="AC516" i="3"/>
  <c r="AB517" i="3" s="1"/>
  <c r="AD517" i="3" s="1"/>
  <c r="M520" i="3"/>
  <c r="K521" i="3" s="1"/>
  <c r="L521" i="3" s="1"/>
  <c r="N520" i="3"/>
  <c r="AH520" i="3" s="1"/>
  <c r="AE517" i="3" l="1"/>
  <c r="AF517" i="3" s="1"/>
  <c r="AI517" i="3" s="1"/>
  <c r="M521" i="3"/>
  <c r="K522" i="3" s="1"/>
  <c r="L522" i="3" s="1"/>
  <c r="N521" i="3"/>
  <c r="AH521" i="3" s="1"/>
  <c r="AC517" i="3"/>
  <c r="AB518" i="3" s="1"/>
  <c r="AD518" i="3" s="1"/>
  <c r="AE518" i="3" l="1"/>
  <c r="AF518" i="3" s="1"/>
  <c r="AI518" i="3" s="1"/>
  <c r="M522" i="3"/>
  <c r="K523" i="3" s="1"/>
  <c r="L523" i="3" s="1"/>
  <c r="N522" i="3"/>
  <c r="AH522" i="3" s="1"/>
  <c r="AC518" i="3"/>
  <c r="AB519" i="3" s="1"/>
  <c r="AD519" i="3" s="1"/>
  <c r="AE519" i="3" l="1"/>
  <c r="AF519" i="3" s="1"/>
  <c r="AI519" i="3" s="1"/>
  <c r="AC519" i="3"/>
  <c r="AB520" i="3" s="1"/>
  <c r="AD520" i="3" s="1"/>
  <c r="M523" i="3"/>
  <c r="K524" i="3" s="1"/>
  <c r="L524" i="3" s="1"/>
  <c r="N523" i="3"/>
  <c r="AH523" i="3" s="1"/>
  <c r="AE520" i="3" l="1"/>
  <c r="AF520" i="3" s="1"/>
  <c r="AI520" i="3" s="1"/>
  <c r="N524" i="3"/>
  <c r="AH524" i="3" s="1"/>
  <c r="M524" i="3"/>
  <c r="K525" i="3" s="1"/>
  <c r="L525" i="3" s="1"/>
  <c r="AC520" i="3"/>
  <c r="AB521" i="3" s="1"/>
  <c r="AD521" i="3" s="1"/>
  <c r="AE521" i="3" l="1"/>
  <c r="AF521" i="3" s="1"/>
  <c r="AI521" i="3" s="1"/>
  <c r="AC521" i="3"/>
  <c r="AB522" i="3" s="1"/>
  <c r="AD522" i="3" s="1"/>
  <c r="M525" i="3"/>
  <c r="K526" i="3" s="1"/>
  <c r="L526" i="3" s="1"/>
  <c r="N525" i="3"/>
  <c r="AH525" i="3" s="1"/>
  <c r="AE522" i="3" l="1"/>
  <c r="AF522" i="3" s="1"/>
  <c r="AI522" i="3" s="1"/>
  <c r="M526" i="3"/>
  <c r="K527" i="3" s="1"/>
  <c r="L527" i="3" s="1"/>
  <c r="N526" i="3"/>
  <c r="AH526" i="3" s="1"/>
  <c r="AC522" i="3"/>
  <c r="AB523" i="3" s="1"/>
  <c r="AD523" i="3" s="1"/>
  <c r="AE523" i="3" l="1"/>
  <c r="AF523" i="3" s="1"/>
  <c r="AI523" i="3" s="1"/>
  <c r="AC523" i="3"/>
  <c r="AB524" i="3" s="1"/>
  <c r="AD524" i="3" s="1"/>
  <c r="M527" i="3"/>
  <c r="K528" i="3" s="1"/>
  <c r="L528" i="3" s="1"/>
  <c r="N527" i="3"/>
  <c r="AH527" i="3" s="1"/>
  <c r="AE524" i="3" l="1"/>
  <c r="AF524" i="3" s="1"/>
  <c r="AI524" i="3" s="1"/>
  <c r="M528" i="3"/>
  <c r="K529" i="3" s="1"/>
  <c r="L529" i="3" s="1"/>
  <c r="N528" i="3"/>
  <c r="AH528" i="3" s="1"/>
  <c r="AC524" i="3"/>
  <c r="AB525" i="3" s="1"/>
  <c r="AD525" i="3" s="1"/>
  <c r="AE525" i="3" l="1"/>
  <c r="AF525" i="3" s="1"/>
  <c r="AI525" i="3" s="1"/>
  <c r="M529" i="3"/>
  <c r="K530" i="3" s="1"/>
  <c r="L530" i="3" s="1"/>
  <c r="N529" i="3"/>
  <c r="AH529" i="3" s="1"/>
  <c r="AC525" i="3"/>
  <c r="AB526" i="3" s="1"/>
  <c r="AD526" i="3" s="1"/>
  <c r="AE526" i="3" l="1"/>
  <c r="AF526" i="3" s="1"/>
  <c r="AI526" i="3" s="1"/>
  <c r="M530" i="3"/>
  <c r="K531" i="3" s="1"/>
  <c r="L531" i="3" s="1"/>
  <c r="N530" i="3"/>
  <c r="AH530" i="3" s="1"/>
  <c r="AC526" i="3"/>
  <c r="AB527" i="3" s="1"/>
  <c r="AD527" i="3" s="1"/>
  <c r="AE527" i="3" l="1"/>
  <c r="AF527" i="3" s="1"/>
  <c r="AI527" i="3" s="1"/>
  <c r="M531" i="3"/>
  <c r="K532" i="3" s="1"/>
  <c r="L532" i="3" s="1"/>
  <c r="N531" i="3"/>
  <c r="AH531" i="3" s="1"/>
  <c r="AC527" i="3"/>
  <c r="AB528" i="3" s="1"/>
  <c r="AD528" i="3" s="1"/>
  <c r="AE528" i="3" l="1"/>
  <c r="AF528" i="3" s="1"/>
  <c r="AI528" i="3" s="1"/>
  <c r="M532" i="3"/>
  <c r="K533" i="3" s="1"/>
  <c r="L533" i="3" s="1"/>
  <c r="N532" i="3"/>
  <c r="AH532" i="3" s="1"/>
  <c r="AC528" i="3"/>
  <c r="AB529" i="3" s="1"/>
  <c r="AD529" i="3" s="1"/>
  <c r="AE529" i="3" l="1"/>
  <c r="AF529" i="3" s="1"/>
  <c r="AI529" i="3" s="1"/>
  <c r="AC529" i="3"/>
  <c r="AB530" i="3" s="1"/>
  <c r="AD530" i="3" s="1"/>
  <c r="M533" i="3"/>
  <c r="K534" i="3" s="1"/>
  <c r="L534" i="3" s="1"/>
  <c r="N533" i="3"/>
  <c r="AH533" i="3" s="1"/>
  <c r="AE530" i="3" l="1"/>
  <c r="AF530" i="3" s="1"/>
  <c r="AI530" i="3" s="1"/>
  <c r="M534" i="3"/>
  <c r="K535" i="3" s="1"/>
  <c r="L535" i="3" s="1"/>
  <c r="N534" i="3"/>
  <c r="AH534" i="3" s="1"/>
  <c r="AC530" i="3"/>
  <c r="AB531" i="3" s="1"/>
  <c r="AD531" i="3" s="1"/>
  <c r="AE531" i="3" l="1"/>
  <c r="AF531" i="3" s="1"/>
  <c r="AI531" i="3" s="1"/>
  <c r="M535" i="3"/>
  <c r="K536" i="3" s="1"/>
  <c r="L536" i="3" s="1"/>
  <c r="N535" i="3"/>
  <c r="AH535" i="3" s="1"/>
  <c r="AC531" i="3"/>
  <c r="AB532" i="3" s="1"/>
  <c r="AD532" i="3" s="1"/>
  <c r="AE532" i="3" l="1"/>
  <c r="AF532" i="3" s="1"/>
  <c r="AI532" i="3" s="1"/>
  <c r="AC532" i="3"/>
  <c r="AB533" i="3" s="1"/>
  <c r="AD533" i="3" s="1"/>
  <c r="M536" i="3"/>
  <c r="K537" i="3" s="1"/>
  <c r="L537" i="3" s="1"/>
  <c r="N536" i="3"/>
  <c r="AH536" i="3" s="1"/>
  <c r="AE533" i="3" l="1"/>
  <c r="AF533" i="3" s="1"/>
  <c r="AI533" i="3" s="1"/>
  <c r="AC533" i="3"/>
  <c r="AB534" i="3" s="1"/>
  <c r="AD534" i="3" s="1"/>
  <c r="M537" i="3"/>
  <c r="K538" i="3" s="1"/>
  <c r="L538" i="3" s="1"/>
  <c r="N537" i="3"/>
  <c r="AH537" i="3" s="1"/>
  <c r="AE534" i="3" l="1"/>
  <c r="AF534" i="3" s="1"/>
  <c r="AI534" i="3" s="1"/>
  <c r="AC534" i="3"/>
  <c r="AB535" i="3" s="1"/>
  <c r="AD535" i="3" s="1"/>
  <c r="M538" i="3"/>
  <c r="K539" i="3" s="1"/>
  <c r="L539" i="3" s="1"/>
  <c r="N538" i="3"/>
  <c r="AH538" i="3" s="1"/>
  <c r="AE535" i="3" l="1"/>
  <c r="AF535" i="3" s="1"/>
  <c r="AI535" i="3" s="1"/>
  <c r="M539" i="3"/>
  <c r="K540" i="3" s="1"/>
  <c r="L540" i="3" s="1"/>
  <c r="N539" i="3"/>
  <c r="AH539" i="3" s="1"/>
  <c r="AC535" i="3"/>
  <c r="AB536" i="3" s="1"/>
  <c r="AD536" i="3" s="1"/>
  <c r="AE536" i="3" l="1"/>
  <c r="AF536" i="3" s="1"/>
  <c r="AI536" i="3" s="1"/>
  <c r="AC536" i="3"/>
  <c r="AB537" i="3" s="1"/>
  <c r="AD537" i="3" s="1"/>
  <c r="M540" i="3"/>
  <c r="K541" i="3" s="1"/>
  <c r="L541" i="3" s="1"/>
  <c r="N540" i="3"/>
  <c r="AH540" i="3" s="1"/>
  <c r="AE537" i="3" l="1"/>
  <c r="AF537" i="3" s="1"/>
  <c r="AI537" i="3" s="1"/>
  <c r="M541" i="3"/>
  <c r="K542" i="3" s="1"/>
  <c r="L542" i="3" s="1"/>
  <c r="N541" i="3"/>
  <c r="AH541" i="3" s="1"/>
  <c r="AC537" i="3"/>
  <c r="AB538" i="3" s="1"/>
  <c r="AD538" i="3" s="1"/>
  <c r="AE538" i="3" l="1"/>
  <c r="AF538" i="3" s="1"/>
  <c r="AI538" i="3" s="1"/>
  <c r="M542" i="3"/>
  <c r="K543" i="3" s="1"/>
  <c r="L543" i="3" s="1"/>
  <c r="N542" i="3"/>
  <c r="AH542" i="3" s="1"/>
  <c r="AC538" i="3"/>
  <c r="AB539" i="3" s="1"/>
  <c r="AD539" i="3" s="1"/>
  <c r="AE539" i="3" l="1"/>
  <c r="AF539" i="3" s="1"/>
  <c r="AI539" i="3" s="1"/>
  <c r="AC539" i="3"/>
  <c r="AB540" i="3" s="1"/>
  <c r="AD540" i="3" s="1"/>
  <c r="M543" i="3"/>
  <c r="K544" i="3" s="1"/>
  <c r="L544" i="3" s="1"/>
  <c r="N543" i="3"/>
  <c r="AH543" i="3" s="1"/>
  <c r="AE540" i="3" l="1"/>
  <c r="AF540" i="3" s="1"/>
  <c r="AI540" i="3" s="1"/>
  <c r="M544" i="3"/>
  <c r="K545" i="3" s="1"/>
  <c r="L545" i="3" s="1"/>
  <c r="N544" i="3"/>
  <c r="AH544" i="3" s="1"/>
  <c r="AC540" i="3"/>
  <c r="AB541" i="3" s="1"/>
  <c r="AD541" i="3" s="1"/>
  <c r="AE541" i="3" l="1"/>
  <c r="AF541" i="3" s="1"/>
  <c r="AI541" i="3" s="1"/>
  <c r="AC541" i="3"/>
  <c r="AB542" i="3" s="1"/>
  <c r="AD542" i="3" s="1"/>
  <c r="M545" i="3"/>
  <c r="K546" i="3" s="1"/>
  <c r="L546" i="3" s="1"/>
  <c r="N545" i="3"/>
  <c r="AH545" i="3" s="1"/>
  <c r="AE542" i="3" l="1"/>
  <c r="AF542" i="3" s="1"/>
  <c r="AI542" i="3" s="1"/>
  <c r="M546" i="3"/>
  <c r="K547" i="3" s="1"/>
  <c r="L547" i="3" s="1"/>
  <c r="N546" i="3"/>
  <c r="AH546" i="3" s="1"/>
  <c r="AC542" i="3"/>
  <c r="AB543" i="3" s="1"/>
  <c r="AD543" i="3" s="1"/>
  <c r="AE543" i="3" l="1"/>
  <c r="AF543" i="3" s="1"/>
  <c r="AI543" i="3" s="1"/>
  <c r="AC543" i="3"/>
  <c r="AB544" i="3" s="1"/>
  <c r="AD544" i="3" s="1"/>
  <c r="M547" i="3"/>
  <c r="K548" i="3" s="1"/>
  <c r="L548" i="3" s="1"/>
  <c r="N547" i="3"/>
  <c r="AH547" i="3" s="1"/>
  <c r="AE544" i="3" l="1"/>
  <c r="AF544" i="3" s="1"/>
  <c r="AI544" i="3" s="1"/>
  <c r="N548" i="3"/>
  <c r="AH548" i="3" s="1"/>
  <c r="M548" i="3"/>
  <c r="K549" i="3" s="1"/>
  <c r="L549" i="3" s="1"/>
  <c r="AC544" i="3"/>
  <c r="AB545" i="3" s="1"/>
  <c r="AD545" i="3" s="1"/>
  <c r="AE545" i="3" l="1"/>
  <c r="AF545" i="3" s="1"/>
  <c r="AI545" i="3" s="1"/>
  <c r="AC545" i="3"/>
  <c r="AB546" i="3" s="1"/>
  <c r="AD546" i="3" s="1"/>
  <c r="M549" i="3"/>
  <c r="K550" i="3" s="1"/>
  <c r="L550" i="3" s="1"/>
  <c r="N549" i="3"/>
  <c r="AH549" i="3" s="1"/>
  <c r="AE546" i="3" l="1"/>
  <c r="AF546" i="3" s="1"/>
  <c r="AI546" i="3" s="1"/>
  <c r="AC546" i="3"/>
  <c r="AB547" i="3" s="1"/>
  <c r="AD547" i="3" s="1"/>
  <c r="M550" i="3"/>
  <c r="K551" i="3" s="1"/>
  <c r="L551" i="3" s="1"/>
  <c r="N550" i="3"/>
  <c r="AH550" i="3" s="1"/>
  <c r="AE547" i="3" l="1"/>
  <c r="AF547" i="3" s="1"/>
  <c r="AI547" i="3" s="1"/>
  <c r="AC547" i="3"/>
  <c r="AB548" i="3" s="1"/>
  <c r="AD548" i="3" s="1"/>
  <c r="M551" i="3"/>
  <c r="K552" i="3" s="1"/>
  <c r="L552" i="3" s="1"/>
  <c r="N551" i="3"/>
  <c r="AH551" i="3" s="1"/>
  <c r="AE548" i="3" l="1"/>
  <c r="AF548" i="3" s="1"/>
  <c r="AI548" i="3" s="1"/>
  <c r="M552" i="3"/>
  <c r="K553" i="3" s="1"/>
  <c r="L553" i="3" s="1"/>
  <c r="N552" i="3"/>
  <c r="AH552" i="3" s="1"/>
  <c r="AC548" i="3"/>
  <c r="AB549" i="3" s="1"/>
  <c r="AD549" i="3" s="1"/>
  <c r="AE549" i="3" l="1"/>
  <c r="AF549" i="3" s="1"/>
  <c r="AI549" i="3" s="1"/>
  <c r="AC549" i="3"/>
  <c r="AB550" i="3" s="1"/>
  <c r="AD550" i="3" s="1"/>
  <c r="M553" i="3"/>
  <c r="K554" i="3" s="1"/>
  <c r="L554" i="3" s="1"/>
  <c r="N553" i="3"/>
  <c r="AH553" i="3" s="1"/>
  <c r="AE550" i="3" l="1"/>
  <c r="AF550" i="3" s="1"/>
  <c r="AI550" i="3" s="1"/>
  <c r="AC550" i="3"/>
  <c r="AB551" i="3" s="1"/>
  <c r="AD551" i="3" s="1"/>
  <c r="M554" i="3"/>
  <c r="K555" i="3" s="1"/>
  <c r="L555" i="3" s="1"/>
  <c r="N554" i="3"/>
  <c r="AH554" i="3" s="1"/>
  <c r="AE551" i="3" l="1"/>
  <c r="AF551" i="3" s="1"/>
  <c r="AI551" i="3" s="1"/>
  <c r="AC551" i="3"/>
  <c r="AB552" i="3" s="1"/>
  <c r="AD552" i="3" s="1"/>
  <c r="M555" i="3"/>
  <c r="K556" i="3" s="1"/>
  <c r="L556" i="3" s="1"/>
  <c r="N555" i="3"/>
  <c r="AH555" i="3" s="1"/>
  <c r="AE552" i="3" l="1"/>
  <c r="AF552" i="3" s="1"/>
  <c r="AI552" i="3" s="1"/>
  <c r="N556" i="3"/>
  <c r="AH556" i="3" s="1"/>
  <c r="M556" i="3"/>
  <c r="K557" i="3" s="1"/>
  <c r="L557" i="3" s="1"/>
  <c r="AC552" i="3"/>
  <c r="AB553" i="3" s="1"/>
  <c r="AD553" i="3" s="1"/>
  <c r="AE553" i="3" l="1"/>
  <c r="AF553" i="3" s="1"/>
  <c r="AI553" i="3" s="1"/>
  <c r="AC553" i="3"/>
  <c r="AB554" i="3" s="1"/>
  <c r="AD554" i="3" s="1"/>
  <c r="M557" i="3"/>
  <c r="K558" i="3" s="1"/>
  <c r="L558" i="3" s="1"/>
  <c r="N557" i="3"/>
  <c r="AH557" i="3" s="1"/>
  <c r="AE554" i="3" l="1"/>
  <c r="AF554" i="3" s="1"/>
  <c r="AI554" i="3" s="1"/>
  <c r="AC554" i="3"/>
  <c r="AB555" i="3" s="1"/>
  <c r="AD555" i="3" s="1"/>
  <c r="M558" i="3"/>
  <c r="K559" i="3" s="1"/>
  <c r="L559" i="3" s="1"/>
  <c r="N558" i="3"/>
  <c r="AH558" i="3" s="1"/>
  <c r="AE555" i="3" l="1"/>
  <c r="AF555" i="3" s="1"/>
  <c r="AI555" i="3" s="1"/>
  <c r="M559" i="3"/>
  <c r="K560" i="3" s="1"/>
  <c r="L560" i="3" s="1"/>
  <c r="N559" i="3"/>
  <c r="AH559" i="3" s="1"/>
  <c r="AC555" i="3"/>
  <c r="AB556" i="3" s="1"/>
  <c r="AD556" i="3" s="1"/>
  <c r="AE556" i="3" l="1"/>
  <c r="AF556" i="3" s="1"/>
  <c r="AI556" i="3" s="1"/>
  <c r="AC556" i="3"/>
  <c r="AB557" i="3" s="1"/>
  <c r="AD557" i="3" s="1"/>
  <c r="M560" i="3"/>
  <c r="K561" i="3" s="1"/>
  <c r="L561" i="3" s="1"/>
  <c r="N560" i="3"/>
  <c r="AH560" i="3" s="1"/>
  <c r="AE557" i="3" l="1"/>
  <c r="AF557" i="3" s="1"/>
  <c r="AI557" i="3" s="1"/>
  <c r="AC557" i="3"/>
  <c r="AB558" i="3" s="1"/>
  <c r="AD558" i="3" s="1"/>
  <c r="M561" i="3"/>
  <c r="K562" i="3" s="1"/>
  <c r="L562" i="3" s="1"/>
  <c r="N561" i="3"/>
  <c r="AH561" i="3" s="1"/>
  <c r="AE558" i="3" l="1"/>
  <c r="AF558" i="3" s="1"/>
  <c r="AI558" i="3" s="1"/>
  <c r="M562" i="3"/>
  <c r="K563" i="3" s="1"/>
  <c r="L563" i="3" s="1"/>
  <c r="N562" i="3"/>
  <c r="AH562" i="3" s="1"/>
  <c r="AC558" i="3"/>
  <c r="AB559" i="3" s="1"/>
  <c r="AD559" i="3" s="1"/>
  <c r="AE559" i="3" l="1"/>
  <c r="AF559" i="3" s="1"/>
  <c r="AI559" i="3" s="1"/>
  <c r="M563" i="3"/>
  <c r="K564" i="3" s="1"/>
  <c r="L564" i="3" s="1"/>
  <c r="N563" i="3"/>
  <c r="AH563" i="3" s="1"/>
  <c r="AC559" i="3"/>
  <c r="AB560" i="3" s="1"/>
  <c r="AD560" i="3" s="1"/>
  <c r="AE560" i="3" l="1"/>
  <c r="AF560" i="3" s="1"/>
  <c r="AI560" i="3" s="1"/>
  <c r="AC560" i="3"/>
  <c r="AB561" i="3" s="1"/>
  <c r="AD561" i="3" s="1"/>
  <c r="N564" i="3"/>
  <c r="AH564" i="3" s="1"/>
  <c r="M564" i="3"/>
  <c r="K565" i="3" s="1"/>
  <c r="L565" i="3" s="1"/>
  <c r="AE561" i="3" l="1"/>
  <c r="AF561" i="3" s="1"/>
  <c r="AI561" i="3" s="1"/>
  <c r="M565" i="3"/>
  <c r="K566" i="3" s="1"/>
  <c r="L566" i="3" s="1"/>
  <c r="N565" i="3"/>
  <c r="AH565" i="3" s="1"/>
  <c r="AC561" i="3"/>
  <c r="AB562" i="3" s="1"/>
  <c r="AD562" i="3" s="1"/>
  <c r="AE562" i="3" l="1"/>
  <c r="AF562" i="3" s="1"/>
  <c r="AI562" i="3" s="1"/>
  <c r="AC562" i="3"/>
  <c r="AB563" i="3" s="1"/>
  <c r="AD563" i="3" s="1"/>
  <c r="M566" i="3"/>
  <c r="K567" i="3" s="1"/>
  <c r="L567" i="3" s="1"/>
  <c r="N566" i="3"/>
  <c r="AH566" i="3" s="1"/>
  <c r="AE563" i="3" l="1"/>
  <c r="AF563" i="3" s="1"/>
  <c r="AI563" i="3" s="1"/>
  <c r="AC563" i="3"/>
  <c r="AB564" i="3" s="1"/>
  <c r="AD564" i="3" s="1"/>
  <c r="M567" i="3"/>
  <c r="K568" i="3" s="1"/>
  <c r="L568" i="3" s="1"/>
  <c r="N567" i="3"/>
  <c r="AH567" i="3" s="1"/>
  <c r="AE564" i="3" l="1"/>
  <c r="AF564" i="3" s="1"/>
  <c r="AI564" i="3" s="1"/>
  <c r="AC564" i="3"/>
  <c r="AB565" i="3" s="1"/>
  <c r="AD565" i="3" s="1"/>
  <c r="M568" i="3"/>
  <c r="K569" i="3" s="1"/>
  <c r="L569" i="3" s="1"/>
  <c r="N568" i="3"/>
  <c r="AH568" i="3" s="1"/>
  <c r="AE565" i="3" l="1"/>
  <c r="AF565" i="3" s="1"/>
  <c r="AI565" i="3" s="1"/>
  <c r="AC565" i="3"/>
  <c r="AB566" i="3" s="1"/>
  <c r="AD566" i="3" s="1"/>
  <c r="M569" i="3"/>
  <c r="K570" i="3" s="1"/>
  <c r="L570" i="3" s="1"/>
  <c r="N569" i="3"/>
  <c r="AH569" i="3" s="1"/>
  <c r="AE566" i="3" l="1"/>
  <c r="AF566" i="3" s="1"/>
  <c r="AI566" i="3" s="1"/>
  <c r="AC566" i="3"/>
  <c r="AB567" i="3" s="1"/>
  <c r="AD567" i="3" s="1"/>
  <c r="M570" i="3"/>
  <c r="K571" i="3" s="1"/>
  <c r="L571" i="3" s="1"/>
  <c r="N570" i="3"/>
  <c r="AH570" i="3" s="1"/>
  <c r="AE567" i="3" l="1"/>
  <c r="AF567" i="3" s="1"/>
  <c r="AI567" i="3" s="1"/>
  <c r="AC567" i="3"/>
  <c r="AB568" i="3" s="1"/>
  <c r="AD568" i="3" s="1"/>
  <c r="M571" i="3"/>
  <c r="K572" i="3" s="1"/>
  <c r="L572" i="3" s="1"/>
  <c r="N571" i="3"/>
  <c r="AH571" i="3" s="1"/>
  <c r="AE568" i="3" l="1"/>
  <c r="AF568" i="3" s="1"/>
  <c r="AI568" i="3" s="1"/>
  <c r="AC568" i="3"/>
  <c r="AB569" i="3" s="1"/>
  <c r="AD569" i="3" s="1"/>
  <c r="M572" i="3"/>
  <c r="K573" i="3" s="1"/>
  <c r="L573" i="3" s="1"/>
  <c r="N572" i="3"/>
  <c r="AH572" i="3" s="1"/>
  <c r="AE569" i="3" l="1"/>
  <c r="AF569" i="3" s="1"/>
  <c r="AI569" i="3" s="1"/>
  <c r="AC569" i="3"/>
  <c r="AB570" i="3" s="1"/>
  <c r="AD570" i="3" s="1"/>
  <c r="M573" i="3"/>
  <c r="K574" i="3" s="1"/>
  <c r="L574" i="3" s="1"/>
  <c r="N573" i="3"/>
  <c r="AH573" i="3" s="1"/>
  <c r="AE570" i="3" l="1"/>
  <c r="AF570" i="3" s="1"/>
  <c r="AI570" i="3" s="1"/>
  <c r="AC570" i="3"/>
  <c r="AB571" i="3" s="1"/>
  <c r="AD571" i="3" s="1"/>
  <c r="M574" i="3"/>
  <c r="K575" i="3" s="1"/>
  <c r="L575" i="3" s="1"/>
  <c r="N574" i="3"/>
  <c r="AH574" i="3" s="1"/>
  <c r="AE571" i="3" l="1"/>
  <c r="AF571" i="3" s="1"/>
  <c r="AI571" i="3" s="1"/>
  <c r="M575" i="3"/>
  <c r="K576" i="3" s="1"/>
  <c r="L576" i="3" s="1"/>
  <c r="N575" i="3"/>
  <c r="AH575" i="3" s="1"/>
  <c r="AC571" i="3"/>
  <c r="AB572" i="3" s="1"/>
  <c r="AD572" i="3" s="1"/>
  <c r="AE572" i="3" l="1"/>
  <c r="AF572" i="3" s="1"/>
  <c r="AI572" i="3" s="1"/>
  <c r="M576" i="3"/>
  <c r="K577" i="3" s="1"/>
  <c r="L577" i="3" s="1"/>
  <c r="N576" i="3"/>
  <c r="AH576" i="3" s="1"/>
  <c r="AC572" i="3"/>
  <c r="AB573" i="3" s="1"/>
  <c r="AD573" i="3" s="1"/>
  <c r="AE573" i="3" l="1"/>
  <c r="AF573" i="3" s="1"/>
  <c r="AI573" i="3" s="1"/>
  <c r="AC573" i="3"/>
  <c r="AB574" i="3" s="1"/>
  <c r="AD574" i="3" s="1"/>
  <c r="M577" i="3"/>
  <c r="K578" i="3" s="1"/>
  <c r="L578" i="3" s="1"/>
  <c r="N577" i="3"/>
  <c r="AH577" i="3" s="1"/>
  <c r="AE574" i="3" l="1"/>
  <c r="AF574" i="3" s="1"/>
  <c r="AI574" i="3" s="1"/>
  <c r="M578" i="3"/>
  <c r="K579" i="3" s="1"/>
  <c r="L579" i="3" s="1"/>
  <c r="N578" i="3"/>
  <c r="AH578" i="3" s="1"/>
  <c r="AC574" i="3"/>
  <c r="AB575" i="3" s="1"/>
  <c r="AD575" i="3" s="1"/>
  <c r="AE575" i="3" l="1"/>
  <c r="AF575" i="3" s="1"/>
  <c r="AI575" i="3" s="1"/>
  <c r="AC575" i="3"/>
  <c r="AB576" i="3" s="1"/>
  <c r="AD576" i="3" s="1"/>
  <c r="M579" i="3"/>
  <c r="K580" i="3" s="1"/>
  <c r="L580" i="3" s="1"/>
  <c r="N579" i="3"/>
  <c r="AH579" i="3" s="1"/>
  <c r="AE576" i="3" l="1"/>
  <c r="AF576" i="3" s="1"/>
  <c r="AI576" i="3" s="1"/>
  <c r="N580" i="3"/>
  <c r="AH580" i="3" s="1"/>
  <c r="M580" i="3"/>
  <c r="K581" i="3" s="1"/>
  <c r="L581" i="3" s="1"/>
  <c r="AC576" i="3"/>
  <c r="AB577" i="3" s="1"/>
  <c r="AD577" i="3" s="1"/>
  <c r="AE577" i="3" l="1"/>
  <c r="AF577" i="3" s="1"/>
  <c r="AI577" i="3" s="1"/>
  <c r="M581" i="3"/>
  <c r="K582" i="3" s="1"/>
  <c r="L582" i="3" s="1"/>
  <c r="N581" i="3"/>
  <c r="AH581" i="3" s="1"/>
  <c r="AC577" i="3"/>
  <c r="AB578" i="3" s="1"/>
  <c r="AD578" i="3" s="1"/>
  <c r="AE578" i="3" l="1"/>
  <c r="AF578" i="3" s="1"/>
  <c r="AI578" i="3" s="1"/>
  <c r="AC578" i="3"/>
  <c r="AB579" i="3" s="1"/>
  <c r="AD579" i="3" s="1"/>
  <c r="M582" i="3"/>
  <c r="K583" i="3" s="1"/>
  <c r="L583" i="3" s="1"/>
  <c r="N582" i="3"/>
  <c r="AH582" i="3" s="1"/>
  <c r="AE579" i="3" l="1"/>
  <c r="AF579" i="3" s="1"/>
  <c r="AI579" i="3" s="1"/>
  <c r="AC579" i="3"/>
  <c r="AB580" i="3" s="1"/>
  <c r="AD580" i="3" s="1"/>
  <c r="M583" i="3"/>
  <c r="K584" i="3" s="1"/>
  <c r="L584" i="3" s="1"/>
  <c r="N583" i="3"/>
  <c r="AH583" i="3" s="1"/>
  <c r="AE580" i="3" l="1"/>
  <c r="AF580" i="3" s="1"/>
  <c r="AI580" i="3" s="1"/>
  <c r="AC580" i="3"/>
  <c r="AB581" i="3" s="1"/>
  <c r="AD581" i="3" s="1"/>
  <c r="M584" i="3"/>
  <c r="K585" i="3" s="1"/>
  <c r="L585" i="3" s="1"/>
  <c r="N584" i="3"/>
  <c r="AH584" i="3" s="1"/>
  <c r="AE581" i="3" l="1"/>
  <c r="AF581" i="3" s="1"/>
  <c r="AI581" i="3" s="1"/>
  <c r="M585" i="3"/>
  <c r="K586" i="3" s="1"/>
  <c r="L586" i="3" s="1"/>
  <c r="N585" i="3"/>
  <c r="AH585" i="3" s="1"/>
  <c r="AC581" i="3"/>
  <c r="AB582" i="3" s="1"/>
  <c r="AD582" i="3" s="1"/>
  <c r="AE582" i="3" l="1"/>
  <c r="AF582" i="3" s="1"/>
  <c r="AI582" i="3" s="1"/>
  <c r="AC582" i="3"/>
  <c r="AB583" i="3" s="1"/>
  <c r="AD583" i="3" s="1"/>
  <c r="M586" i="3"/>
  <c r="K587" i="3" s="1"/>
  <c r="L587" i="3" s="1"/>
  <c r="N586" i="3"/>
  <c r="AH586" i="3" s="1"/>
  <c r="AE583" i="3" l="1"/>
  <c r="AF583" i="3" s="1"/>
  <c r="AI583" i="3" s="1"/>
  <c r="AC583" i="3"/>
  <c r="AB584" i="3" s="1"/>
  <c r="AD584" i="3" s="1"/>
  <c r="M587" i="3"/>
  <c r="K588" i="3" s="1"/>
  <c r="L588" i="3" s="1"/>
  <c r="N587" i="3"/>
  <c r="AH587" i="3" s="1"/>
  <c r="AE584" i="3" l="1"/>
  <c r="AF584" i="3" s="1"/>
  <c r="AI584" i="3" s="1"/>
  <c r="N588" i="3"/>
  <c r="AH588" i="3" s="1"/>
  <c r="M588" i="3"/>
  <c r="K589" i="3" s="1"/>
  <c r="L589" i="3" s="1"/>
  <c r="AC584" i="3"/>
  <c r="AB585" i="3" s="1"/>
  <c r="AD585" i="3" s="1"/>
  <c r="AE585" i="3" l="1"/>
  <c r="AF585" i="3" s="1"/>
  <c r="AI585" i="3" s="1"/>
  <c r="M589" i="3"/>
  <c r="K590" i="3" s="1"/>
  <c r="L590" i="3" s="1"/>
  <c r="N589" i="3"/>
  <c r="AH589" i="3" s="1"/>
  <c r="AC585" i="3"/>
  <c r="AB586" i="3" s="1"/>
  <c r="AD586" i="3" s="1"/>
  <c r="AE586" i="3" l="1"/>
  <c r="AF586" i="3" s="1"/>
  <c r="AI586" i="3" s="1"/>
  <c r="AC586" i="3"/>
  <c r="AB587" i="3" s="1"/>
  <c r="AD587" i="3" s="1"/>
  <c r="M590" i="3"/>
  <c r="K591" i="3" s="1"/>
  <c r="L591" i="3" s="1"/>
  <c r="N590" i="3"/>
  <c r="AH590" i="3" s="1"/>
  <c r="AE587" i="3" l="1"/>
  <c r="AF587" i="3" s="1"/>
  <c r="AI587" i="3" s="1"/>
  <c r="AC587" i="3"/>
  <c r="AB588" i="3" s="1"/>
  <c r="AD588" i="3" s="1"/>
  <c r="M591" i="3"/>
  <c r="K592" i="3" s="1"/>
  <c r="L592" i="3" s="1"/>
  <c r="N591" i="3"/>
  <c r="AH591" i="3" s="1"/>
  <c r="AE588" i="3" l="1"/>
  <c r="AF588" i="3" s="1"/>
  <c r="AI588" i="3" s="1"/>
  <c r="M592" i="3"/>
  <c r="K593" i="3" s="1"/>
  <c r="L593" i="3" s="1"/>
  <c r="N592" i="3"/>
  <c r="AH592" i="3" s="1"/>
  <c r="AC588" i="3"/>
  <c r="AB589" i="3" s="1"/>
  <c r="AD589" i="3" s="1"/>
  <c r="AE589" i="3" l="1"/>
  <c r="AF589" i="3" s="1"/>
  <c r="AI589" i="3" s="1"/>
  <c r="AC589" i="3"/>
  <c r="AB590" i="3" s="1"/>
  <c r="AD590" i="3" s="1"/>
  <c r="M593" i="3"/>
  <c r="K594" i="3" s="1"/>
  <c r="L594" i="3" s="1"/>
  <c r="N593" i="3"/>
  <c r="AH593" i="3" s="1"/>
  <c r="AE590" i="3" l="1"/>
  <c r="AF590" i="3" s="1"/>
  <c r="AI590" i="3" s="1"/>
  <c r="M594" i="3"/>
  <c r="K595" i="3" s="1"/>
  <c r="L595" i="3" s="1"/>
  <c r="N594" i="3"/>
  <c r="AH594" i="3" s="1"/>
  <c r="AC590" i="3"/>
  <c r="AB591" i="3" s="1"/>
  <c r="AD591" i="3" s="1"/>
  <c r="AE591" i="3" l="1"/>
  <c r="AF591" i="3" s="1"/>
  <c r="AI591" i="3" s="1"/>
  <c r="AC591" i="3"/>
  <c r="AB592" i="3" s="1"/>
  <c r="AD592" i="3" s="1"/>
  <c r="M595" i="3"/>
  <c r="K596" i="3" s="1"/>
  <c r="L596" i="3" s="1"/>
  <c r="N595" i="3"/>
  <c r="AH595" i="3" s="1"/>
  <c r="AE592" i="3" l="1"/>
  <c r="AF592" i="3" s="1"/>
  <c r="AI592" i="3" s="1"/>
  <c r="M596" i="3"/>
  <c r="K597" i="3" s="1"/>
  <c r="L597" i="3" s="1"/>
  <c r="N596" i="3"/>
  <c r="AH596" i="3" s="1"/>
  <c r="AC592" i="3"/>
  <c r="AB593" i="3" s="1"/>
  <c r="AD593" i="3" s="1"/>
  <c r="AE593" i="3" l="1"/>
  <c r="AF593" i="3" s="1"/>
  <c r="AI593" i="3" s="1"/>
  <c r="AC593" i="3"/>
  <c r="AB594" i="3" s="1"/>
  <c r="AD594" i="3" s="1"/>
  <c r="M597" i="3"/>
  <c r="K598" i="3" s="1"/>
  <c r="L598" i="3" s="1"/>
  <c r="N597" i="3"/>
  <c r="AH597" i="3" s="1"/>
  <c r="AE594" i="3" l="1"/>
  <c r="AF594" i="3" s="1"/>
  <c r="AI594" i="3" s="1"/>
  <c r="AC594" i="3"/>
  <c r="AB595" i="3" s="1"/>
  <c r="AD595" i="3" s="1"/>
  <c r="M598" i="3"/>
  <c r="K599" i="3" s="1"/>
  <c r="L599" i="3" s="1"/>
  <c r="N598" i="3"/>
  <c r="AH598" i="3" s="1"/>
  <c r="AE595" i="3" l="1"/>
  <c r="AF595" i="3" s="1"/>
  <c r="AI595" i="3" s="1"/>
  <c r="M599" i="3"/>
  <c r="K600" i="3" s="1"/>
  <c r="L600" i="3" s="1"/>
  <c r="N599" i="3"/>
  <c r="AH599" i="3" s="1"/>
  <c r="AC595" i="3"/>
  <c r="AB596" i="3" s="1"/>
  <c r="AD596" i="3" s="1"/>
  <c r="AE596" i="3" l="1"/>
  <c r="AF596" i="3" s="1"/>
  <c r="AI596" i="3" s="1"/>
  <c r="M600" i="3"/>
  <c r="K601" i="3" s="1"/>
  <c r="L601" i="3" s="1"/>
  <c r="N600" i="3"/>
  <c r="AH600" i="3" s="1"/>
  <c r="AC596" i="3"/>
  <c r="AB597" i="3" s="1"/>
  <c r="AD597" i="3" s="1"/>
  <c r="AE597" i="3" l="1"/>
  <c r="AF597" i="3" s="1"/>
  <c r="AI597" i="3" s="1"/>
  <c r="AC597" i="3"/>
  <c r="AB598" i="3" s="1"/>
  <c r="AD598" i="3" s="1"/>
  <c r="M601" i="3"/>
  <c r="K602" i="3" s="1"/>
  <c r="L602" i="3" s="1"/>
  <c r="N601" i="3"/>
  <c r="AH601" i="3" s="1"/>
  <c r="AE598" i="3" l="1"/>
  <c r="AF598" i="3" s="1"/>
  <c r="AI598" i="3" s="1"/>
  <c r="AC598" i="3"/>
  <c r="AB599" i="3" s="1"/>
  <c r="AD599" i="3" s="1"/>
  <c r="M602" i="3"/>
  <c r="K603" i="3" s="1"/>
  <c r="L603" i="3" s="1"/>
  <c r="N602" i="3"/>
  <c r="AH602" i="3" s="1"/>
  <c r="AE599" i="3" l="1"/>
  <c r="AF599" i="3" s="1"/>
  <c r="AI599" i="3" s="1"/>
  <c r="AC599" i="3"/>
  <c r="AB600" i="3" s="1"/>
  <c r="AD600" i="3" s="1"/>
  <c r="M603" i="3"/>
  <c r="K604" i="3" s="1"/>
  <c r="L604" i="3" s="1"/>
  <c r="N603" i="3"/>
  <c r="AH603" i="3" s="1"/>
  <c r="AE600" i="3" l="1"/>
  <c r="AF600" i="3" s="1"/>
  <c r="AI600" i="3" s="1"/>
  <c r="M604" i="3"/>
  <c r="K605" i="3" s="1"/>
  <c r="L605" i="3" s="1"/>
  <c r="N604" i="3"/>
  <c r="AH604" i="3" s="1"/>
  <c r="AC600" i="3"/>
  <c r="AB601" i="3" s="1"/>
  <c r="AD601" i="3" s="1"/>
  <c r="AE601" i="3" l="1"/>
  <c r="AF601" i="3" s="1"/>
  <c r="AI601" i="3" s="1"/>
  <c r="AC601" i="3"/>
  <c r="AB602" i="3" s="1"/>
  <c r="AD602" i="3" s="1"/>
  <c r="M605" i="3"/>
  <c r="K606" i="3" s="1"/>
  <c r="L606" i="3" s="1"/>
  <c r="N605" i="3"/>
  <c r="AH605" i="3" s="1"/>
  <c r="AE602" i="3" l="1"/>
  <c r="AF602" i="3" s="1"/>
  <c r="AI602" i="3" s="1"/>
  <c r="AC602" i="3"/>
  <c r="AB603" i="3" s="1"/>
  <c r="AD603" i="3" s="1"/>
  <c r="M606" i="3"/>
  <c r="K607" i="3" s="1"/>
  <c r="L607" i="3" s="1"/>
  <c r="N606" i="3"/>
  <c r="AH606" i="3" s="1"/>
  <c r="AE603" i="3" l="1"/>
  <c r="AF603" i="3" s="1"/>
  <c r="AI603" i="3" s="1"/>
  <c r="AC603" i="3"/>
  <c r="AB604" i="3" s="1"/>
  <c r="AD604" i="3" s="1"/>
  <c r="M607" i="3"/>
  <c r="K608" i="3" s="1"/>
  <c r="L608" i="3" s="1"/>
  <c r="N607" i="3"/>
  <c r="AH607" i="3" s="1"/>
  <c r="AE604" i="3" l="1"/>
  <c r="AF604" i="3" s="1"/>
  <c r="AI604" i="3" s="1"/>
  <c r="AC604" i="3"/>
  <c r="AB605" i="3" s="1"/>
  <c r="AD605" i="3" s="1"/>
  <c r="M608" i="3"/>
  <c r="K609" i="3" s="1"/>
  <c r="L609" i="3" s="1"/>
  <c r="N608" i="3"/>
  <c r="AH608" i="3" s="1"/>
  <c r="AE605" i="3" l="1"/>
  <c r="AF605" i="3" s="1"/>
  <c r="AI605" i="3" s="1"/>
  <c r="M609" i="3"/>
  <c r="K610" i="3" s="1"/>
  <c r="L610" i="3" s="1"/>
  <c r="N609" i="3"/>
  <c r="AH609" i="3" s="1"/>
  <c r="AC605" i="3"/>
  <c r="AB606" i="3" s="1"/>
  <c r="AD606" i="3" s="1"/>
  <c r="AE606" i="3" l="1"/>
  <c r="AF606" i="3" s="1"/>
  <c r="AI606" i="3" s="1"/>
  <c r="AC606" i="3"/>
  <c r="AB607" i="3" s="1"/>
  <c r="AD607" i="3" s="1"/>
  <c r="M610" i="3"/>
  <c r="K611" i="3" s="1"/>
  <c r="L611" i="3" s="1"/>
  <c r="N610" i="3"/>
  <c r="AH610" i="3" s="1"/>
  <c r="AE607" i="3" l="1"/>
  <c r="AF607" i="3" s="1"/>
  <c r="AI607" i="3" s="1"/>
  <c r="AC607" i="3"/>
  <c r="AB608" i="3" s="1"/>
  <c r="AD608" i="3" s="1"/>
  <c r="M611" i="3"/>
  <c r="K612" i="3" s="1"/>
  <c r="L612" i="3" s="1"/>
  <c r="N611" i="3"/>
  <c r="AH611" i="3" s="1"/>
  <c r="AE608" i="3" l="1"/>
  <c r="AF608" i="3" s="1"/>
  <c r="AI608" i="3" s="1"/>
  <c r="AC608" i="3"/>
  <c r="AB609" i="3" s="1"/>
  <c r="AD609" i="3" s="1"/>
  <c r="N612" i="3"/>
  <c r="AH612" i="3" s="1"/>
  <c r="M612" i="3"/>
  <c r="K613" i="3" s="1"/>
  <c r="L613" i="3" s="1"/>
  <c r="AE609" i="3" l="1"/>
  <c r="AF609" i="3" s="1"/>
  <c r="AI609" i="3" s="1"/>
  <c r="M613" i="3"/>
  <c r="K614" i="3" s="1"/>
  <c r="L614" i="3" s="1"/>
  <c r="N613" i="3"/>
  <c r="AH613" i="3" s="1"/>
  <c r="AC609" i="3"/>
  <c r="AB610" i="3" s="1"/>
  <c r="AD610" i="3" s="1"/>
  <c r="AE610" i="3" l="1"/>
  <c r="AF610" i="3" s="1"/>
  <c r="AI610" i="3" s="1"/>
  <c r="AC610" i="3"/>
  <c r="AB611" i="3" s="1"/>
  <c r="AD611" i="3" s="1"/>
  <c r="M614" i="3"/>
  <c r="K615" i="3" s="1"/>
  <c r="L615" i="3" s="1"/>
  <c r="N614" i="3"/>
  <c r="AH614" i="3" s="1"/>
  <c r="AE611" i="3" l="1"/>
  <c r="AF611" i="3" s="1"/>
  <c r="AI611" i="3" s="1"/>
  <c r="AC611" i="3"/>
  <c r="AB612" i="3" s="1"/>
  <c r="AD612" i="3" s="1"/>
  <c r="M615" i="3"/>
  <c r="K616" i="3" s="1"/>
  <c r="L616" i="3" s="1"/>
  <c r="N615" i="3"/>
  <c r="AH615" i="3" s="1"/>
  <c r="AE612" i="3" l="1"/>
  <c r="AF612" i="3" s="1"/>
  <c r="AI612" i="3" s="1"/>
  <c r="AC612" i="3"/>
  <c r="AB613" i="3" s="1"/>
  <c r="AD613" i="3" s="1"/>
  <c r="M616" i="3"/>
  <c r="K617" i="3" s="1"/>
  <c r="L617" i="3" s="1"/>
  <c r="N616" i="3"/>
  <c r="AH616" i="3" s="1"/>
  <c r="AE613" i="3" l="1"/>
  <c r="AF613" i="3" s="1"/>
  <c r="AI613" i="3" s="1"/>
  <c r="AC613" i="3"/>
  <c r="AB614" i="3" s="1"/>
  <c r="AD614" i="3" s="1"/>
  <c r="M617" i="3"/>
  <c r="K618" i="3" s="1"/>
  <c r="L618" i="3" s="1"/>
  <c r="N617" i="3"/>
  <c r="AH617" i="3" s="1"/>
  <c r="AE614" i="3" l="1"/>
  <c r="AF614" i="3" s="1"/>
  <c r="AI614" i="3" s="1"/>
  <c r="AC614" i="3"/>
  <c r="AB615" i="3" s="1"/>
  <c r="AD615" i="3" s="1"/>
  <c r="M618" i="3"/>
  <c r="K619" i="3" s="1"/>
  <c r="L619" i="3" s="1"/>
  <c r="N618" i="3"/>
  <c r="AH618" i="3" s="1"/>
  <c r="AE615" i="3" l="1"/>
  <c r="AF615" i="3" s="1"/>
  <c r="AI615" i="3" s="1"/>
  <c r="AC615" i="3"/>
  <c r="AB616" i="3" s="1"/>
  <c r="AD616" i="3" s="1"/>
  <c r="M619" i="3"/>
  <c r="K620" i="3" s="1"/>
  <c r="L620" i="3" s="1"/>
  <c r="N619" i="3"/>
  <c r="AH619" i="3" s="1"/>
  <c r="AE616" i="3" l="1"/>
  <c r="AF616" i="3" s="1"/>
  <c r="AI616" i="3" s="1"/>
  <c r="N620" i="3"/>
  <c r="AH620" i="3" s="1"/>
  <c r="M620" i="3"/>
  <c r="K621" i="3" s="1"/>
  <c r="L621" i="3" s="1"/>
  <c r="AC616" i="3"/>
  <c r="AB617" i="3" s="1"/>
  <c r="AD617" i="3" s="1"/>
  <c r="AE617" i="3" l="1"/>
  <c r="AF617" i="3" s="1"/>
  <c r="AI617" i="3" s="1"/>
  <c r="AC617" i="3"/>
  <c r="AB618" i="3" s="1"/>
  <c r="AD618" i="3" s="1"/>
  <c r="M621" i="3"/>
  <c r="K622" i="3" s="1"/>
  <c r="L622" i="3" s="1"/>
  <c r="N621" i="3"/>
  <c r="AH621" i="3" s="1"/>
  <c r="AE618" i="3" l="1"/>
  <c r="AF618" i="3" s="1"/>
  <c r="AI618" i="3" s="1"/>
  <c r="M622" i="3"/>
  <c r="K623" i="3" s="1"/>
  <c r="L623" i="3" s="1"/>
  <c r="N622" i="3"/>
  <c r="AH622" i="3" s="1"/>
  <c r="AC618" i="3"/>
  <c r="AB619" i="3" s="1"/>
  <c r="AD619" i="3" s="1"/>
  <c r="AE619" i="3" l="1"/>
  <c r="AF619" i="3" s="1"/>
  <c r="AI619" i="3" s="1"/>
  <c r="M623" i="3"/>
  <c r="K624" i="3" s="1"/>
  <c r="L624" i="3" s="1"/>
  <c r="N623" i="3"/>
  <c r="AH623" i="3" s="1"/>
  <c r="AC619" i="3"/>
  <c r="AB620" i="3" s="1"/>
  <c r="AD620" i="3" s="1"/>
  <c r="AE620" i="3" l="1"/>
  <c r="AF620" i="3" s="1"/>
  <c r="AI620" i="3" s="1"/>
  <c r="AC620" i="3"/>
  <c r="AB621" i="3" s="1"/>
  <c r="AD621" i="3" s="1"/>
  <c r="M624" i="3"/>
  <c r="K625" i="3" s="1"/>
  <c r="L625" i="3" s="1"/>
  <c r="N624" i="3"/>
  <c r="AH624" i="3" s="1"/>
  <c r="AE621" i="3" l="1"/>
  <c r="AF621" i="3" s="1"/>
  <c r="AI621" i="3" s="1"/>
  <c r="AC621" i="3"/>
  <c r="AB622" i="3" s="1"/>
  <c r="AD622" i="3" s="1"/>
  <c r="M625" i="3"/>
  <c r="K626" i="3" s="1"/>
  <c r="L626" i="3" s="1"/>
  <c r="N625" i="3"/>
  <c r="AH625" i="3" s="1"/>
  <c r="AE622" i="3" l="1"/>
  <c r="AF622" i="3" s="1"/>
  <c r="AI622" i="3" s="1"/>
  <c r="AC622" i="3"/>
  <c r="AB623" i="3" s="1"/>
  <c r="AD623" i="3" s="1"/>
  <c r="N626" i="3"/>
  <c r="AH626" i="3" s="1"/>
  <c r="M626" i="3"/>
  <c r="K627" i="3" s="1"/>
  <c r="L627" i="3" s="1"/>
  <c r="AE623" i="3" l="1"/>
  <c r="AF623" i="3" s="1"/>
  <c r="AI623" i="3" s="1"/>
  <c r="M627" i="3"/>
  <c r="K628" i="3" s="1"/>
  <c r="L628" i="3" s="1"/>
  <c r="N627" i="3"/>
  <c r="AH627" i="3" s="1"/>
  <c r="AC623" i="3"/>
  <c r="AB624" i="3" s="1"/>
  <c r="AD624" i="3" s="1"/>
  <c r="AE624" i="3" l="1"/>
  <c r="AF624" i="3" s="1"/>
  <c r="AI624" i="3" s="1"/>
  <c r="AC624" i="3"/>
  <c r="AB625" i="3" s="1"/>
  <c r="AD625" i="3" s="1"/>
  <c r="N628" i="3"/>
  <c r="AH628" i="3" s="1"/>
  <c r="M628" i="3"/>
  <c r="K629" i="3" s="1"/>
  <c r="L629" i="3" s="1"/>
  <c r="AE625" i="3" l="1"/>
  <c r="AF625" i="3" s="1"/>
  <c r="AI625" i="3" s="1"/>
  <c r="M629" i="3"/>
  <c r="K630" i="3" s="1"/>
  <c r="L630" i="3" s="1"/>
  <c r="N629" i="3"/>
  <c r="AH629" i="3" s="1"/>
  <c r="AC625" i="3"/>
  <c r="AB626" i="3" s="1"/>
  <c r="AD626" i="3" s="1"/>
  <c r="AE626" i="3" l="1"/>
  <c r="AF626" i="3" s="1"/>
  <c r="AI626" i="3" s="1"/>
  <c r="AC626" i="3"/>
  <c r="AB627" i="3" s="1"/>
  <c r="AD627" i="3" s="1"/>
  <c r="M630" i="3"/>
  <c r="K631" i="3" s="1"/>
  <c r="L631" i="3" s="1"/>
  <c r="N630" i="3"/>
  <c r="AH630" i="3" s="1"/>
  <c r="AE627" i="3" l="1"/>
  <c r="AF627" i="3" s="1"/>
  <c r="AI627" i="3" s="1"/>
  <c r="AC627" i="3"/>
  <c r="AB628" i="3" s="1"/>
  <c r="AD628" i="3" s="1"/>
  <c r="M631" i="3"/>
  <c r="K632" i="3" s="1"/>
  <c r="L632" i="3" s="1"/>
  <c r="N631" i="3"/>
  <c r="AH631" i="3" s="1"/>
  <c r="AE628" i="3" l="1"/>
  <c r="AF628" i="3" s="1"/>
  <c r="AI628" i="3" s="1"/>
  <c r="AC628" i="3"/>
  <c r="AB629" i="3" s="1"/>
  <c r="AD629" i="3" s="1"/>
  <c r="M632" i="3"/>
  <c r="K633" i="3" s="1"/>
  <c r="L633" i="3" s="1"/>
  <c r="N632" i="3"/>
  <c r="AH632" i="3" s="1"/>
  <c r="AE629" i="3" l="1"/>
  <c r="AF629" i="3" s="1"/>
  <c r="AI629" i="3" s="1"/>
  <c r="AC629" i="3"/>
  <c r="AB630" i="3" s="1"/>
  <c r="AD630" i="3" s="1"/>
  <c r="M633" i="3"/>
  <c r="K634" i="3" s="1"/>
  <c r="L634" i="3" s="1"/>
  <c r="N633" i="3"/>
  <c r="AH633" i="3" s="1"/>
  <c r="AE630" i="3" l="1"/>
  <c r="AF630" i="3" s="1"/>
  <c r="AI630" i="3" s="1"/>
  <c r="AC630" i="3"/>
  <c r="AB631" i="3" s="1"/>
  <c r="AD631" i="3" s="1"/>
  <c r="N634" i="3"/>
  <c r="AH634" i="3" s="1"/>
  <c r="M634" i="3"/>
  <c r="K635" i="3" s="1"/>
  <c r="L635" i="3" s="1"/>
  <c r="AE631" i="3" l="1"/>
  <c r="AF631" i="3" s="1"/>
  <c r="AI631" i="3" s="1"/>
  <c r="M635" i="3"/>
  <c r="K636" i="3" s="1"/>
  <c r="L636" i="3" s="1"/>
  <c r="N635" i="3"/>
  <c r="AH635" i="3" s="1"/>
  <c r="AC631" i="3"/>
  <c r="AB632" i="3" s="1"/>
  <c r="AD632" i="3" s="1"/>
  <c r="AE632" i="3" l="1"/>
  <c r="AF632" i="3" s="1"/>
  <c r="AI632" i="3" s="1"/>
  <c r="N636" i="3"/>
  <c r="AH636" i="3" s="1"/>
  <c r="M636" i="3"/>
  <c r="K637" i="3" s="1"/>
  <c r="L637" i="3" s="1"/>
  <c r="AC632" i="3"/>
  <c r="AB633" i="3" s="1"/>
  <c r="AD633" i="3" s="1"/>
  <c r="AE633" i="3" l="1"/>
  <c r="AF633" i="3" s="1"/>
  <c r="AI633" i="3" s="1"/>
  <c r="AC633" i="3"/>
  <c r="AB634" i="3" s="1"/>
  <c r="AD634" i="3" s="1"/>
  <c r="M637" i="3"/>
  <c r="K638" i="3" s="1"/>
  <c r="L638" i="3" s="1"/>
  <c r="N637" i="3"/>
  <c r="AH637" i="3" s="1"/>
  <c r="AE634" i="3" l="1"/>
  <c r="AF634" i="3" s="1"/>
  <c r="AI634" i="3" s="1"/>
  <c r="M638" i="3"/>
  <c r="K639" i="3" s="1"/>
  <c r="L639" i="3" s="1"/>
  <c r="N638" i="3"/>
  <c r="AH638" i="3" s="1"/>
  <c r="AC634" i="3"/>
  <c r="AB635" i="3" s="1"/>
  <c r="AD635" i="3" s="1"/>
  <c r="AE635" i="3" l="1"/>
  <c r="AF635" i="3" s="1"/>
  <c r="AI635" i="3" s="1"/>
  <c r="AC635" i="3"/>
  <c r="AB636" i="3" s="1"/>
  <c r="AD636" i="3" s="1"/>
  <c r="M639" i="3"/>
  <c r="K640" i="3" s="1"/>
  <c r="L640" i="3" s="1"/>
  <c r="N639" i="3"/>
  <c r="AH639" i="3" s="1"/>
  <c r="AE636" i="3" l="1"/>
  <c r="AF636" i="3" s="1"/>
  <c r="AI636" i="3" s="1"/>
  <c r="M640" i="3"/>
  <c r="K641" i="3" s="1"/>
  <c r="L641" i="3" s="1"/>
  <c r="N640" i="3"/>
  <c r="AH640" i="3" s="1"/>
  <c r="AC636" i="3"/>
  <c r="AB637" i="3" s="1"/>
  <c r="AD637" i="3" s="1"/>
  <c r="AE637" i="3" l="1"/>
  <c r="AF637" i="3" s="1"/>
  <c r="AI637" i="3" s="1"/>
  <c r="M641" i="3"/>
  <c r="K642" i="3" s="1"/>
  <c r="L642" i="3" s="1"/>
  <c r="N641" i="3"/>
  <c r="AH641" i="3" s="1"/>
  <c r="AC637" i="3"/>
  <c r="AB638" i="3" s="1"/>
  <c r="AD638" i="3" s="1"/>
  <c r="AE638" i="3" l="1"/>
  <c r="AF638" i="3" s="1"/>
  <c r="AI638" i="3" s="1"/>
  <c r="AC638" i="3"/>
  <c r="AB639" i="3" s="1"/>
  <c r="AD639" i="3" s="1"/>
  <c r="N642" i="3"/>
  <c r="AH642" i="3" s="1"/>
  <c r="M642" i="3"/>
  <c r="K643" i="3" s="1"/>
  <c r="L643" i="3" s="1"/>
  <c r="AE639" i="3" l="1"/>
  <c r="AF639" i="3" s="1"/>
  <c r="AI639" i="3" s="1"/>
  <c r="M643" i="3"/>
  <c r="K644" i="3" s="1"/>
  <c r="L644" i="3" s="1"/>
  <c r="N643" i="3"/>
  <c r="AH643" i="3" s="1"/>
  <c r="AC639" i="3"/>
  <c r="AB640" i="3" s="1"/>
  <c r="AD640" i="3" s="1"/>
  <c r="AE640" i="3" l="1"/>
  <c r="AF640" i="3" s="1"/>
  <c r="AI640" i="3" s="1"/>
  <c r="N644" i="3"/>
  <c r="AH644" i="3" s="1"/>
  <c r="M644" i="3"/>
  <c r="K645" i="3" s="1"/>
  <c r="L645" i="3" s="1"/>
  <c r="AC640" i="3"/>
  <c r="AB641" i="3" s="1"/>
  <c r="AD641" i="3" s="1"/>
  <c r="AE641" i="3" l="1"/>
  <c r="AF641" i="3" s="1"/>
  <c r="AI641" i="3" s="1"/>
  <c r="M645" i="3"/>
  <c r="K646" i="3" s="1"/>
  <c r="L646" i="3" s="1"/>
  <c r="N645" i="3"/>
  <c r="AH645" i="3" s="1"/>
  <c r="AC641" i="3"/>
  <c r="AB642" i="3" s="1"/>
  <c r="AD642" i="3" s="1"/>
  <c r="AE642" i="3" l="1"/>
  <c r="AF642" i="3" s="1"/>
  <c r="AI642" i="3" s="1"/>
  <c r="AC642" i="3"/>
  <c r="AB643" i="3" s="1"/>
  <c r="AD643" i="3" s="1"/>
  <c r="M646" i="3"/>
  <c r="K647" i="3" s="1"/>
  <c r="L647" i="3" s="1"/>
  <c r="N646" i="3"/>
  <c r="AH646" i="3" s="1"/>
  <c r="AE643" i="3" l="1"/>
  <c r="AF643" i="3" s="1"/>
  <c r="AI643" i="3" s="1"/>
  <c r="M647" i="3"/>
  <c r="K648" i="3" s="1"/>
  <c r="L648" i="3" s="1"/>
  <c r="N647" i="3"/>
  <c r="AH647" i="3" s="1"/>
  <c r="AC643" i="3"/>
  <c r="AB644" i="3" s="1"/>
  <c r="AD644" i="3" s="1"/>
  <c r="AE644" i="3" l="1"/>
  <c r="AF644" i="3" s="1"/>
  <c r="AI644" i="3" s="1"/>
  <c r="M648" i="3"/>
  <c r="K649" i="3" s="1"/>
  <c r="L649" i="3" s="1"/>
  <c r="N648" i="3"/>
  <c r="AH648" i="3" s="1"/>
  <c r="AC644" i="3"/>
  <c r="AB645" i="3" s="1"/>
  <c r="AD645" i="3" s="1"/>
  <c r="AE645" i="3" l="1"/>
  <c r="AF645" i="3" s="1"/>
  <c r="AI645" i="3" s="1"/>
  <c r="M649" i="3"/>
  <c r="K650" i="3" s="1"/>
  <c r="L650" i="3" s="1"/>
  <c r="N649" i="3"/>
  <c r="AH649" i="3" s="1"/>
  <c r="AC645" i="3"/>
  <c r="AB646" i="3" s="1"/>
  <c r="AD646" i="3" s="1"/>
  <c r="AE646" i="3" l="1"/>
  <c r="AF646" i="3" s="1"/>
  <c r="AI646" i="3" s="1"/>
  <c r="AC646" i="3"/>
  <c r="AB647" i="3" s="1"/>
  <c r="AD647" i="3" s="1"/>
  <c r="M650" i="3"/>
  <c r="K651" i="3" s="1"/>
  <c r="L651" i="3" s="1"/>
  <c r="N650" i="3"/>
  <c r="AH650" i="3" s="1"/>
  <c r="AE647" i="3" l="1"/>
  <c r="AF647" i="3" s="1"/>
  <c r="AI647" i="3" s="1"/>
  <c r="AC647" i="3"/>
  <c r="AB648" i="3" s="1"/>
  <c r="AD648" i="3" s="1"/>
  <c r="M651" i="3"/>
  <c r="K652" i="3" s="1"/>
  <c r="L652" i="3" s="1"/>
  <c r="N651" i="3"/>
  <c r="AH651" i="3" s="1"/>
  <c r="AE648" i="3" l="1"/>
  <c r="AF648" i="3" s="1"/>
  <c r="AI648" i="3" s="1"/>
  <c r="N652" i="3"/>
  <c r="AH652" i="3" s="1"/>
  <c r="M652" i="3"/>
  <c r="K653" i="3" s="1"/>
  <c r="L653" i="3" s="1"/>
  <c r="AC648" i="3"/>
  <c r="AB649" i="3" s="1"/>
  <c r="AD649" i="3" s="1"/>
  <c r="AE649" i="3" l="1"/>
  <c r="AF649" i="3" s="1"/>
  <c r="AI649" i="3" s="1"/>
  <c r="AC649" i="3"/>
  <c r="AB650" i="3" s="1"/>
  <c r="AD650" i="3" s="1"/>
  <c r="M653" i="3"/>
  <c r="K654" i="3" s="1"/>
  <c r="L654" i="3" s="1"/>
  <c r="N653" i="3"/>
  <c r="AH653" i="3" s="1"/>
  <c r="AE650" i="3" l="1"/>
  <c r="AF650" i="3" s="1"/>
  <c r="AI650" i="3" s="1"/>
  <c r="AC650" i="3"/>
  <c r="AB651" i="3" s="1"/>
  <c r="AD651" i="3" s="1"/>
  <c r="M654" i="3"/>
  <c r="K655" i="3" s="1"/>
  <c r="L655" i="3" s="1"/>
  <c r="N654" i="3"/>
  <c r="AH654" i="3" s="1"/>
  <c r="AE651" i="3" l="1"/>
  <c r="AF651" i="3" s="1"/>
  <c r="AI651" i="3" s="1"/>
  <c r="AC651" i="3"/>
  <c r="AB652" i="3" s="1"/>
  <c r="AD652" i="3" s="1"/>
  <c r="M655" i="3"/>
  <c r="K656" i="3" s="1"/>
  <c r="L656" i="3" s="1"/>
  <c r="N655" i="3"/>
  <c r="AH655" i="3" s="1"/>
  <c r="AE652" i="3" l="1"/>
  <c r="AF652" i="3" s="1"/>
  <c r="AI652" i="3" s="1"/>
  <c r="M656" i="3"/>
  <c r="K657" i="3" s="1"/>
  <c r="L657" i="3" s="1"/>
  <c r="N656" i="3"/>
  <c r="AH656" i="3" s="1"/>
  <c r="AC652" i="3"/>
  <c r="AB653" i="3" s="1"/>
  <c r="AD653" i="3" s="1"/>
  <c r="AE653" i="3" l="1"/>
  <c r="AF653" i="3" s="1"/>
  <c r="AI653" i="3" s="1"/>
  <c r="AC653" i="3"/>
  <c r="AB654" i="3" s="1"/>
  <c r="AD654" i="3" s="1"/>
  <c r="M657" i="3"/>
  <c r="K658" i="3" s="1"/>
  <c r="L658" i="3" s="1"/>
  <c r="N657" i="3"/>
  <c r="AH657" i="3" s="1"/>
  <c r="AE654" i="3" l="1"/>
  <c r="AF654" i="3" s="1"/>
  <c r="AI654" i="3" s="1"/>
  <c r="AC654" i="3"/>
  <c r="AB655" i="3" s="1"/>
  <c r="AD655" i="3" s="1"/>
  <c r="M658" i="3"/>
  <c r="K659" i="3" s="1"/>
  <c r="L659" i="3" s="1"/>
  <c r="N658" i="3"/>
  <c r="AH658" i="3" s="1"/>
  <c r="AE655" i="3" l="1"/>
  <c r="AF655" i="3" s="1"/>
  <c r="AI655" i="3" s="1"/>
  <c r="M659" i="3"/>
  <c r="K660" i="3" s="1"/>
  <c r="L660" i="3" s="1"/>
  <c r="N659" i="3"/>
  <c r="AH659" i="3" s="1"/>
  <c r="AC655" i="3"/>
  <c r="AB656" i="3" s="1"/>
  <c r="AD656" i="3" s="1"/>
  <c r="AE656" i="3" l="1"/>
  <c r="AF656" i="3" s="1"/>
  <c r="AI656" i="3" s="1"/>
  <c r="AC656" i="3"/>
  <c r="AB657" i="3" s="1"/>
  <c r="AD657" i="3" s="1"/>
  <c r="M660" i="3"/>
  <c r="K661" i="3" s="1"/>
  <c r="L661" i="3" s="1"/>
  <c r="N660" i="3"/>
  <c r="AH660" i="3" s="1"/>
  <c r="AE657" i="3" l="1"/>
  <c r="AF657" i="3" s="1"/>
  <c r="AI657" i="3" s="1"/>
  <c r="M661" i="3"/>
  <c r="K662" i="3" s="1"/>
  <c r="L662" i="3" s="1"/>
  <c r="N661" i="3"/>
  <c r="AH661" i="3" s="1"/>
  <c r="AC657" i="3"/>
  <c r="AB658" i="3" s="1"/>
  <c r="AD658" i="3" s="1"/>
  <c r="AE658" i="3" l="1"/>
  <c r="AF658" i="3" s="1"/>
  <c r="AI658" i="3" s="1"/>
  <c r="AC658" i="3"/>
  <c r="AB659" i="3" s="1"/>
  <c r="AD659" i="3" s="1"/>
  <c r="M662" i="3"/>
  <c r="K663" i="3" s="1"/>
  <c r="L663" i="3" s="1"/>
  <c r="N662" i="3"/>
  <c r="AH662" i="3" s="1"/>
  <c r="AE659" i="3" l="1"/>
  <c r="AF659" i="3" s="1"/>
  <c r="AI659" i="3" s="1"/>
  <c r="M663" i="3"/>
  <c r="K664" i="3" s="1"/>
  <c r="L664" i="3" s="1"/>
  <c r="N663" i="3"/>
  <c r="AH663" i="3" s="1"/>
  <c r="AC659" i="3"/>
  <c r="AB660" i="3" s="1"/>
  <c r="AD660" i="3" s="1"/>
  <c r="AE660" i="3" l="1"/>
  <c r="AF660" i="3" s="1"/>
  <c r="AI660" i="3" s="1"/>
  <c r="AC660" i="3"/>
  <c r="AB661" i="3" s="1"/>
  <c r="AD661" i="3" s="1"/>
  <c r="M664" i="3"/>
  <c r="K665" i="3" s="1"/>
  <c r="L665" i="3" s="1"/>
  <c r="N664" i="3"/>
  <c r="AH664" i="3" s="1"/>
  <c r="AE661" i="3" l="1"/>
  <c r="AF661" i="3" s="1"/>
  <c r="AI661" i="3" s="1"/>
  <c r="AC661" i="3"/>
  <c r="AB662" i="3" s="1"/>
  <c r="AD662" i="3" s="1"/>
  <c r="M665" i="3"/>
  <c r="K666" i="3" s="1"/>
  <c r="L666" i="3" s="1"/>
  <c r="N665" i="3"/>
  <c r="AH665" i="3" s="1"/>
  <c r="AE662" i="3" l="1"/>
  <c r="AF662" i="3" s="1"/>
  <c r="AI662" i="3" s="1"/>
  <c r="AC662" i="3"/>
  <c r="AB663" i="3" s="1"/>
  <c r="AD663" i="3" s="1"/>
  <c r="M666" i="3"/>
  <c r="K667" i="3" s="1"/>
  <c r="L667" i="3" s="1"/>
  <c r="N666" i="3"/>
  <c r="AH666" i="3" s="1"/>
  <c r="AE663" i="3" l="1"/>
  <c r="AF663" i="3" s="1"/>
  <c r="AI663" i="3" s="1"/>
  <c r="AC663" i="3"/>
  <c r="AB664" i="3" s="1"/>
  <c r="AD664" i="3" s="1"/>
  <c r="M667" i="3"/>
  <c r="K668" i="3" s="1"/>
  <c r="L668" i="3" s="1"/>
  <c r="N667" i="3"/>
  <c r="AH667" i="3" s="1"/>
  <c r="AE664" i="3" l="1"/>
  <c r="AF664" i="3" s="1"/>
  <c r="AI664" i="3" s="1"/>
  <c r="AC664" i="3"/>
  <c r="AB665" i="3" s="1"/>
  <c r="AD665" i="3" s="1"/>
  <c r="M668" i="3"/>
  <c r="K669" i="3" s="1"/>
  <c r="L669" i="3" s="1"/>
  <c r="N668" i="3"/>
  <c r="AH668" i="3" s="1"/>
  <c r="AE665" i="3" l="1"/>
  <c r="AF665" i="3" s="1"/>
  <c r="AI665" i="3" s="1"/>
  <c r="M669" i="3"/>
  <c r="K670" i="3" s="1"/>
  <c r="L670" i="3" s="1"/>
  <c r="N669" i="3"/>
  <c r="AH669" i="3" s="1"/>
  <c r="AC665" i="3"/>
  <c r="AB666" i="3" s="1"/>
  <c r="AD666" i="3" s="1"/>
  <c r="AE666" i="3" l="1"/>
  <c r="AF666" i="3" s="1"/>
  <c r="AI666" i="3" s="1"/>
  <c r="M670" i="3"/>
  <c r="K671" i="3" s="1"/>
  <c r="L671" i="3" s="1"/>
  <c r="N670" i="3"/>
  <c r="AH670" i="3" s="1"/>
  <c r="AC666" i="3"/>
  <c r="AB667" i="3" s="1"/>
  <c r="AD667" i="3" s="1"/>
  <c r="AE667" i="3" l="1"/>
  <c r="AF667" i="3" s="1"/>
  <c r="AI667" i="3" s="1"/>
  <c r="AC667" i="3"/>
  <c r="AB668" i="3" s="1"/>
  <c r="AD668" i="3" s="1"/>
  <c r="M671" i="3"/>
  <c r="K672" i="3" s="1"/>
  <c r="L672" i="3" s="1"/>
  <c r="N671" i="3"/>
  <c r="AH671" i="3" s="1"/>
  <c r="AE668" i="3" l="1"/>
  <c r="AF668" i="3" s="1"/>
  <c r="AI668" i="3" s="1"/>
  <c r="AC668" i="3"/>
  <c r="AB669" i="3" s="1"/>
  <c r="AD669" i="3" s="1"/>
  <c r="M672" i="3"/>
  <c r="K673" i="3" s="1"/>
  <c r="L673" i="3" s="1"/>
  <c r="N672" i="3"/>
  <c r="AH672" i="3" s="1"/>
  <c r="AE669" i="3" l="1"/>
  <c r="AF669" i="3" s="1"/>
  <c r="AI669" i="3" s="1"/>
  <c r="AC669" i="3"/>
  <c r="AB670" i="3" s="1"/>
  <c r="AD670" i="3" s="1"/>
  <c r="M673" i="3"/>
  <c r="K674" i="3" s="1"/>
  <c r="L674" i="3" s="1"/>
  <c r="N673" i="3"/>
  <c r="AH673" i="3" s="1"/>
  <c r="AE670" i="3" l="1"/>
  <c r="AF670" i="3" s="1"/>
  <c r="AI670" i="3" s="1"/>
  <c r="M674" i="3"/>
  <c r="K675" i="3" s="1"/>
  <c r="L675" i="3" s="1"/>
  <c r="N674" i="3"/>
  <c r="AH674" i="3" s="1"/>
  <c r="AC670" i="3"/>
  <c r="AB671" i="3" s="1"/>
  <c r="AD671" i="3" s="1"/>
  <c r="AE671" i="3" l="1"/>
  <c r="AF671" i="3" s="1"/>
  <c r="AI671" i="3" s="1"/>
  <c r="AC671" i="3"/>
  <c r="AB672" i="3" s="1"/>
  <c r="AD672" i="3" s="1"/>
  <c r="M675" i="3"/>
  <c r="K676" i="3" s="1"/>
  <c r="L676" i="3" s="1"/>
  <c r="N675" i="3"/>
  <c r="AH675" i="3" s="1"/>
  <c r="AE672" i="3" l="1"/>
  <c r="AF672" i="3" s="1"/>
  <c r="AI672" i="3" s="1"/>
  <c r="AC672" i="3"/>
  <c r="AB673" i="3" s="1"/>
  <c r="AD673" i="3" s="1"/>
  <c r="N676" i="3"/>
  <c r="AH676" i="3" s="1"/>
  <c r="M676" i="3"/>
  <c r="K677" i="3" s="1"/>
  <c r="L677" i="3" s="1"/>
  <c r="AE673" i="3" l="1"/>
  <c r="AF673" i="3" s="1"/>
  <c r="AI673" i="3" s="1"/>
  <c r="AC673" i="3"/>
  <c r="AB674" i="3" s="1"/>
  <c r="AD674" i="3" s="1"/>
  <c r="M677" i="3"/>
  <c r="K678" i="3" s="1"/>
  <c r="L678" i="3" s="1"/>
  <c r="N677" i="3"/>
  <c r="AH677" i="3" s="1"/>
  <c r="AE674" i="3" l="1"/>
  <c r="AF674" i="3" s="1"/>
  <c r="AI674" i="3" s="1"/>
  <c r="AC674" i="3"/>
  <c r="AB675" i="3" s="1"/>
  <c r="AD675" i="3" s="1"/>
  <c r="M678" i="3"/>
  <c r="K679" i="3" s="1"/>
  <c r="L679" i="3" s="1"/>
  <c r="N678" i="3"/>
  <c r="AH678" i="3" s="1"/>
  <c r="AE675" i="3" l="1"/>
  <c r="AF675" i="3" s="1"/>
  <c r="AI675" i="3" s="1"/>
  <c r="AC675" i="3"/>
  <c r="AB676" i="3" s="1"/>
  <c r="AD676" i="3" s="1"/>
  <c r="M679" i="3"/>
  <c r="K680" i="3" s="1"/>
  <c r="L680" i="3" s="1"/>
  <c r="N679" i="3"/>
  <c r="AH679" i="3" s="1"/>
  <c r="AE676" i="3" l="1"/>
  <c r="AF676" i="3" s="1"/>
  <c r="AI676" i="3" s="1"/>
  <c r="AC676" i="3"/>
  <c r="AB677" i="3" s="1"/>
  <c r="AD677" i="3" s="1"/>
  <c r="M680" i="3"/>
  <c r="K681" i="3" s="1"/>
  <c r="L681" i="3" s="1"/>
  <c r="N680" i="3"/>
  <c r="AH680" i="3" s="1"/>
  <c r="AE677" i="3" l="1"/>
  <c r="AF677" i="3" s="1"/>
  <c r="AI677" i="3" s="1"/>
  <c r="AC677" i="3"/>
  <c r="AB678" i="3" s="1"/>
  <c r="AD678" i="3" s="1"/>
  <c r="M681" i="3"/>
  <c r="K682" i="3" s="1"/>
  <c r="L682" i="3" s="1"/>
  <c r="N681" i="3"/>
  <c r="AH681" i="3" s="1"/>
  <c r="AE678" i="3" l="1"/>
  <c r="AF678" i="3" s="1"/>
  <c r="AI678" i="3" s="1"/>
  <c r="AC678" i="3"/>
  <c r="AB679" i="3" s="1"/>
  <c r="AD679" i="3" s="1"/>
  <c r="M682" i="3"/>
  <c r="K683" i="3" s="1"/>
  <c r="L683" i="3" s="1"/>
  <c r="N682" i="3"/>
  <c r="AH682" i="3" s="1"/>
  <c r="AE679" i="3" l="1"/>
  <c r="AF679" i="3" s="1"/>
  <c r="AI679" i="3" s="1"/>
  <c r="M683" i="3"/>
  <c r="K684" i="3" s="1"/>
  <c r="L684" i="3" s="1"/>
  <c r="N683" i="3"/>
  <c r="AH683" i="3" s="1"/>
  <c r="AC679" i="3"/>
  <c r="AB680" i="3" s="1"/>
  <c r="AD680" i="3" s="1"/>
  <c r="AE680" i="3" l="1"/>
  <c r="AF680" i="3" s="1"/>
  <c r="AI680" i="3" s="1"/>
  <c r="AC680" i="3"/>
  <c r="AB681" i="3" s="1"/>
  <c r="AD681" i="3" s="1"/>
  <c r="N684" i="3"/>
  <c r="AH684" i="3" s="1"/>
  <c r="M684" i="3"/>
  <c r="K685" i="3" s="1"/>
  <c r="L685" i="3" s="1"/>
  <c r="AE681" i="3" l="1"/>
  <c r="AF681" i="3" s="1"/>
  <c r="AI681" i="3" s="1"/>
  <c r="M685" i="3"/>
  <c r="K686" i="3" s="1"/>
  <c r="L686" i="3" s="1"/>
  <c r="N685" i="3"/>
  <c r="AH685" i="3" s="1"/>
  <c r="AC681" i="3"/>
  <c r="AB682" i="3" s="1"/>
  <c r="AD682" i="3" s="1"/>
  <c r="AE682" i="3" l="1"/>
  <c r="AF682" i="3" s="1"/>
  <c r="AI682" i="3" s="1"/>
  <c r="AC682" i="3"/>
  <c r="AB683" i="3" s="1"/>
  <c r="AD683" i="3" s="1"/>
  <c r="M686" i="3"/>
  <c r="K687" i="3" s="1"/>
  <c r="L687" i="3" s="1"/>
  <c r="N686" i="3"/>
  <c r="AH686" i="3" s="1"/>
  <c r="AE683" i="3" l="1"/>
  <c r="AF683" i="3" s="1"/>
  <c r="AI683" i="3" s="1"/>
  <c r="AC683" i="3"/>
  <c r="AB684" i="3" s="1"/>
  <c r="AD684" i="3" s="1"/>
  <c r="M687" i="3"/>
  <c r="K688" i="3" s="1"/>
  <c r="L688" i="3" s="1"/>
  <c r="N687" i="3"/>
  <c r="AH687" i="3" s="1"/>
  <c r="AE684" i="3" l="1"/>
  <c r="AF684" i="3" s="1"/>
  <c r="AI684" i="3" s="1"/>
  <c r="M688" i="3"/>
  <c r="K689" i="3" s="1"/>
  <c r="L689" i="3" s="1"/>
  <c r="N688" i="3"/>
  <c r="AH688" i="3" s="1"/>
  <c r="AC684" i="3"/>
  <c r="AB685" i="3" s="1"/>
  <c r="AD685" i="3" s="1"/>
  <c r="AE685" i="3" l="1"/>
  <c r="AF685" i="3" s="1"/>
  <c r="AI685" i="3" s="1"/>
  <c r="AC685" i="3"/>
  <c r="AB686" i="3" s="1"/>
  <c r="AD686" i="3" s="1"/>
  <c r="M689" i="3"/>
  <c r="K690" i="3" s="1"/>
  <c r="L690" i="3" s="1"/>
  <c r="N689" i="3"/>
  <c r="AH689" i="3" s="1"/>
  <c r="AE686" i="3" l="1"/>
  <c r="AF686" i="3" s="1"/>
  <c r="AI686" i="3" s="1"/>
  <c r="M690" i="3"/>
  <c r="K691" i="3" s="1"/>
  <c r="L691" i="3" s="1"/>
  <c r="N690" i="3"/>
  <c r="AH690" i="3" s="1"/>
  <c r="AC686" i="3"/>
  <c r="AB687" i="3" s="1"/>
  <c r="AD687" i="3" s="1"/>
  <c r="AE687" i="3" l="1"/>
  <c r="AF687" i="3" s="1"/>
  <c r="AI687" i="3" s="1"/>
  <c r="AC687" i="3"/>
  <c r="AB688" i="3" s="1"/>
  <c r="AD688" i="3" s="1"/>
  <c r="M691" i="3"/>
  <c r="K692" i="3" s="1"/>
  <c r="L692" i="3" s="1"/>
  <c r="N691" i="3"/>
  <c r="AH691" i="3" s="1"/>
  <c r="AE688" i="3" l="1"/>
  <c r="AF688" i="3" s="1"/>
  <c r="AI688" i="3" s="1"/>
  <c r="AC688" i="3"/>
  <c r="AB689" i="3" s="1"/>
  <c r="AD689" i="3" s="1"/>
  <c r="N692" i="3"/>
  <c r="AH692" i="3" s="1"/>
  <c r="M692" i="3"/>
  <c r="K693" i="3" s="1"/>
  <c r="L693" i="3" s="1"/>
  <c r="AE689" i="3" l="1"/>
  <c r="AF689" i="3" s="1"/>
  <c r="AI689" i="3" s="1"/>
  <c r="M693" i="3"/>
  <c r="K694" i="3" s="1"/>
  <c r="L694" i="3" s="1"/>
  <c r="N693" i="3"/>
  <c r="AH693" i="3" s="1"/>
  <c r="AC689" i="3"/>
  <c r="AB690" i="3" s="1"/>
  <c r="AD690" i="3" s="1"/>
  <c r="AE690" i="3" l="1"/>
  <c r="AF690" i="3" s="1"/>
  <c r="AI690" i="3" s="1"/>
  <c r="M694" i="3"/>
  <c r="K695" i="3" s="1"/>
  <c r="L695" i="3" s="1"/>
  <c r="N694" i="3"/>
  <c r="AH694" i="3" s="1"/>
  <c r="AC690" i="3"/>
  <c r="AB691" i="3" s="1"/>
  <c r="AD691" i="3" s="1"/>
  <c r="AE691" i="3" l="1"/>
  <c r="AF691" i="3" s="1"/>
  <c r="AI691" i="3" s="1"/>
  <c r="AC691" i="3"/>
  <c r="AB692" i="3" s="1"/>
  <c r="AD692" i="3" s="1"/>
  <c r="M695" i="3"/>
  <c r="K696" i="3" s="1"/>
  <c r="L696" i="3" s="1"/>
  <c r="N695" i="3"/>
  <c r="AH695" i="3" s="1"/>
  <c r="AE692" i="3" l="1"/>
  <c r="AF692" i="3" s="1"/>
  <c r="AI692" i="3" s="1"/>
  <c r="M696" i="3"/>
  <c r="K697" i="3" s="1"/>
  <c r="L697" i="3" s="1"/>
  <c r="N696" i="3"/>
  <c r="AH696" i="3" s="1"/>
  <c r="AC692" i="3"/>
  <c r="AB693" i="3" s="1"/>
  <c r="AD693" i="3" s="1"/>
  <c r="AE693" i="3" l="1"/>
  <c r="AF693" i="3" s="1"/>
  <c r="AI693" i="3" s="1"/>
  <c r="M697" i="3"/>
  <c r="K698" i="3" s="1"/>
  <c r="L698" i="3" s="1"/>
  <c r="N697" i="3"/>
  <c r="AH697" i="3" s="1"/>
  <c r="AC693" i="3"/>
  <c r="AB694" i="3" s="1"/>
  <c r="AD694" i="3" s="1"/>
  <c r="AE694" i="3" l="1"/>
  <c r="AF694" i="3" s="1"/>
  <c r="AI694" i="3" s="1"/>
  <c r="AC694" i="3"/>
  <c r="AB695" i="3" s="1"/>
  <c r="AD695" i="3" s="1"/>
  <c r="M698" i="3"/>
  <c r="K699" i="3" s="1"/>
  <c r="L699" i="3" s="1"/>
  <c r="N698" i="3"/>
  <c r="AH698" i="3" s="1"/>
  <c r="AE695" i="3" l="1"/>
  <c r="AF695" i="3" s="1"/>
  <c r="AI695" i="3" s="1"/>
  <c r="AC695" i="3"/>
  <c r="AB696" i="3" s="1"/>
  <c r="AD696" i="3" s="1"/>
  <c r="M699" i="3"/>
  <c r="K700" i="3" s="1"/>
  <c r="L700" i="3" s="1"/>
  <c r="N699" i="3"/>
  <c r="AH699" i="3" s="1"/>
  <c r="AE696" i="3" l="1"/>
  <c r="AF696" i="3" s="1"/>
  <c r="AI696" i="3" s="1"/>
  <c r="AC696" i="3"/>
  <c r="AB697" i="3" s="1"/>
  <c r="AD697" i="3" s="1"/>
  <c r="M700" i="3"/>
  <c r="N700" i="3"/>
  <c r="AH700" i="3" s="1"/>
  <c r="AE697" i="3" l="1"/>
  <c r="AF697" i="3" s="1"/>
  <c r="AI697" i="3" s="1"/>
  <c r="AC697" i="3"/>
  <c r="AB698" i="3" s="1"/>
  <c r="AD698" i="3" s="1"/>
  <c r="AE698" i="3" l="1"/>
  <c r="AF698" i="3" s="1"/>
  <c r="AI698" i="3" s="1"/>
  <c r="AC698" i="3"/>
  <c r="AB699" i="3" s="1"/>
  <c r="AD699" i="3" s="1"/>
  <c r="AE699" i="3" l="1"/>
  <c r="AF699" i="3" s="1"/>
  <c r="AI699" i="3" s="1"/>
  <c r="AC699" i="3"/>
  <c r="AB700" i="3" s="1"/>
  <c r="AD700" i="3" s="1"/>
  <c r="AE700" i="3" l="1"/>
  <c r="AF700" i="3" s="1"/>
  <c r="AI700" i="3" s="1"/>
  <c r="AC700" i="3"/>
</calcChain>
</file>

<file path=xl/sharedStrings.xml><?xml version="1.0" encoding="utf-8"?>
<sst xmlns="http://schemas.openxmlformats.org/spreadsheetml/2006/main" count="148" uniqueCount="108">
  <si>
    <t>MAXT</t>
  </si>
  <si>
    <t>MINT</t>
  </si>
  <si>
    <t>PRECIP</t>
  </si>
  <si>
    <t>Ta</t>
  </si>
  <si>
    <t>Fm</t>
  </si>
  <si>
    <t>RAINm</t>
  </si>
  <si>
    <t>SNOWm</t>
  </si>
  <si>
    <t>MELTm</t>
  </si>
  <si>
    <t>PACKm-1</t>
  </si>
  <si>
    <t>PACKm</t>
  </si>
  <si>
    <t>Wm</t>
  </si>
  <si>
    <t>Days</t>
  </si>
  <si>
    <t>Daylength</t>
  </si>
  <si>
    <t>Ea</t>
  </si>
  <si>
    <t>PETm</t>
  </si>
  <si>
    <t>Year</t>
  </si>
  <si>
    <t>SOILm</t>
  </si>
  <si>
    <t>SOILmax</t>
  </si>
  <si>
    <t>SOILm-1</t>
  </si>
  <si>
    <t>deltSOIL</t>
  </si>
  <si>
    <t>SOIL_Wm</t>
  </si>
  <si>
    <t>AET</t>
  </si>
  <si>
    <t>CWD</t>
  </si>
  <si>
    <t>Af</t>
  </si>
  <si>
    <t>SLOPE</t>
  </si>
  <si>
    <t>ASPECT</t>
  </si>
  <si>
    <t>LAT</t>
  </si>
  <si>
    <t>HL</t>
  </si>
  <si>
    <t>Date</t>
  </si>
  <si>
    <t>User provided year</t>
  </si>
  <si>
    <t>Concatenation of Year and Month</t>
  </si>
  <si>
    <t>Month</t>
  </si>
  <si>
    <t>User provided month numbered from 1 to 12</t>
  </si>
  <si>
    <t>User provided PRISM monthly maximum temperature</t>
  </si>
  <si>
    <t>User provided PRISM monthly minimum temperature</t>
  </si>
  <si>
    <t>User provided PRISM monthly precipitation</t>
  </si>
  <si>
    <t>Mean temperature calculated as (MAXT+MINT)/2</t>
  </si>
  <si>
    <t>Melt Factor calculated as 0.167xTa between 0 and 6 C</t>
  </si>
  <si>
    <t>Fraction of precipitation as rain calculated as FmxTa</t>
  </si>
  <si>
    <t>Fraction of precipitation as snow calculated as (1-Fm)xTa</t>
  </si>
  <si>
    <t>Monthly snowmelt calculated as Fmx(SNOWm+PACKm-1)</t>
  </si>
  <si>
    <t>Monthly snow pack calculated as (1-Fm)^2xPm+(1-Fm)xPACKm-1</t>
  </si>
  <si>
    <t>Monthly water supply calculated as RAINm+MELTm</t>
  </si>
  <si>
    <t>Number of days in the month</t>
  </si>
  <si>
    <t>User provided average daylenght in hours for the month</t>
  </si>
  <si>
    <t>Saturation vapor pressure at mean monthly temperature calculated as 0.611xexp((17.3xTa)/(Ta+237.3))</t>
  </si>
  <si>
    <t>User provided slope in degrees</t>
  </si>
  <si>
    <t>User provided aspect in degrees measured from north</t>
  </si>
  <si>
    <t>User provided latitude in decimal degrees</t>
  </si>
  <si>
    <t>Snow pack of the previous month initialzed by the user at 0 for the first row</t>
  </si>
  <si>
    <t>Folded aspect calculated as |180 - |aspect - 225||</t>
  </si>
  <si>
    <t>Potential evapotranspiration calcualted as 29.8xDaysxDaylengthxHeat Load Indexx((ea(Ta))/(Ta+273.2)</t>
  </si>
  <si>
    <t>McCune and Keon 2002 Heat Load Index which is used as a multiplier for PET and is calculated from slope, folded aspect, and latitude</t>
  </si>
  <si>
    <t>Soil moisture of the previous month initialzed by the user at 0 for the first row</t>
  </si>
  <si>
    <t>Climatic water deficit calculated as PET-AET</t>
  </si>
  <si>
    <t>Actual evapotranspiration calculated as the minimum of PET or SOIL_Wm</t>
  </si>
  <si>
    <t>black are derived variables</t>
  </si>
  <si>
    <t>red are user provided variables</t>
  </si>
  <si>
    <t>green are user initialized at time0 but then calculated in each cell thereafter</t>
  </si>
  <si>
    <t>All calculation are based upon the equations laid out by Dr. Jim Lutz http://www.wmrs.edu/projects/cerec/pdfs/Lutz3CERECposter.pdf</t>
  </si>
  <si>
    <t>Minimum of soil water holding capacity or (Wm-PET)+SOILm-1</t>
  </si>
  <si>
    <t>Variable</t>
  </si>
  <si>
    <t>Description</t>
  </si>
  <si>
    <t>Change in soil moisture calculated as SOILm-1 x [1 - exp(PET - Wm)/SOILmax)]</t>
  </si>
  <si>
    <t>Change in soil moisture plus monthly water supply</t>
  </si>
  <si>
    <t>User provided maximum soil water holding capacity 0-150 cm (usually derived from USDA SSURGO data)</t>
  </si>
  <si>
    <t>deltSOIL+Wm</t>
  </si>
  <si>
    <t>SlopRad</t>
  </si>
  <si>
    <t>AfRad</t>
  </si>
  <si>
    <t>LatRad</t>
  </si>
  <si>
    <t>AspRad</t>
  </si>
  <si>
    <t>2009_1</t>
  </si>
  <si>
    <t>2009_2</t>
  </si>
  <si>
    <t>2009_3</t>
  </si>
  <si>
    <t>2009_4</t>
  </si>
  <si>
    <t>2009_5</t>
  </si>
  <si>
    <t>2009_6</t>
  </si>
  <si>
    <t>2009_7</t>
  </si>
  <si>
    <t>2009_8</t>
  </si>
  <si>
    <t>2009_9</t>
  </si>
  <si>
    <t>2009_10</t>
  </si>
  <si>
    <t>2009_11</t>
  </si>
  <si>
    <t>2009_12</t>
  </si>
  <si>
    <t>2010_1</t>
  </si>
  <si>
    <t>2010_2</t>
  </si>
  <si>
    <t>2010_3</t>
  </si>
  <si>
    <t>2010_4</t>
  </si>
  <si>
    <t>2010_5</t>
  </si>
  <si>
    <t>2010_6</t>
  </si>
  <si>
    <t>2010_7</t>
  </si>
  <si>
    <t>2010_8</t>
  </si>
  <si>
    <t>2010_9</t>
  </si>
  <si>
    <t>2010_10</t>
  </si>
  <si>
    <t>2010_11</t>
  </si>
  <si>
    <t>2010_12</t>
  </si>
  <si>
    <t>2011_1</t>
  </si>
  <si>
    <t>2011_2</t>
  </si>
  <si>
    <t>2011_3</t>
  </si>
  <si>
    <t>2011_4</t>
  </si>
  <si>
    <t>2011_5</t>
  </si>
  <si>
    <t>2011_6</t>
  </si>
  <si>
    <t>2011_7</t>
  </si>
  <si>
    <t>2011_8</t>
  </si>
  <si>
    <t>2011_9</t>
  </si>
  <si>
    <t>2011_10</t>
  </si>
  <si>
    <t>2011_11</t>
  </si>
  <si>
    <t>2011_12</t>
  </si>
  <si>
    <t>PET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</si>
</sst>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B05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rgb="FF000000"/>
      <name val="Lucida Console"/>
      <family val="3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Border="1"/>
    <xf numFmtId="0" fontId="2" fillId="0" borderId="0" xfId="0" applyFont="1" applyBorder="1"/>
    <xf numFmtId="0" fontId="1" fillId="0" borderId="0" xfId="0" applyFont="1" applyBorder="1"/>
    <xf numFmtId="0" fontId="5" fillId="0" borderId="0" xfId="0" applyFont="1"/>
    <xf numFmtId="0" fontId="6" fillId="0" borderId="0" xfId="0" applyFont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7" fillId="0" borderId="0" xfId="0" applyFont="1" applyAlignment="1">
      <alignment vertical="center"/>
    </xf>
  </cellXfs>
  <cellStyles count="4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6862904973310891E-2"/>
          <c:y val="5.1400554097404488E-2"/>
          <c:w val="0.89623560044599704"/>
          <c:h val="0.733282662583844"/>
        </c:manualLayout>
      </c:layout>
      <c:lineChart>
        <c:grouping val="standard"/>
        <c:varyColors val="0"/>
        <c:ser>
          <c:idx val="0"/>
          <c:order val="0"/>
          <c:tx>
            <c:strRef>
              <c:f>Graphs!$B$1</c:f>
              <c:strCache>
                <c:ptCount val="1"/>
                <c:pt idx="0">
                  <c:v>AET</c:v>
                </c:pt>
              </c:strCache>
            </c:strRef>
          </c:tx>
          <c:marker>
            <c:symbol val="none"/>
          </c:marker>
          <c:cat>
            <c:strRef>
              <c:f>Graphs!$A$2:$A$37</c:f>
              <c:strCache>
                <c:ptCount val="36"/>
                <c:pt idx="0">
                  <c:v>2009_1</c:v>
                </c:pt>
                <c:pt idx="1">
                  <c:v>2009_2</c:v>
                </c:pt>
                <c:pt idx="2">
                  <c:v>2009_3</c:v>
                </c:pt>
                <c:pt idx="3">
                  <c:v>2009_4</c:v>
                </c:pt>
                <c:pt idx="4">
                  <c:v>2009_5</c:v>
                </c:pt>
                <c:pt idx="5">
                  <c:v>2009_6</c:v>
                </c:pt>
                <c:pt idx="6">
                  <c:v>2009_7</c:v>
                </c:pt>
                <c:pt idx="7">
                  <c:v>2009_8</c:v>
                </c:pt>
                <c:pt idx="8">
                  <c:v>2009_9</c:v>
                </c:pt>
                <c:pt idx="9">
                  <c:v>2009_10</c:v>
                </c:pt>
                <c:pt idx="10">
                  <c:v>2009_11</c:v>
                </c:pt>
                <c:pt idx="11">
                  <c:v>2009_12</c:v>
                </c:pt>
                <c:pt idx="12">
                  <c:v>2010_1</c:v>
                </c:pt>
                <c:pt idx="13">
                  <c:v>2010_2</c:v>
                </c:pt>
                <c:pt idx="14">
                  <c:v>2010_3</c:v>
                </c:pt>
                <c:pt idx="15">
                  <c:v>2010_4</c:v>
                </c:pt>
                <c:pt idx="16">
                  <c:v>2010_5</c:v>
                </c:pt>
                <c:pt idx="17">
                  <c:v>2010_6</c:v>
                </c:pt>
                <c:pt idx="18">
                  <c:v>2010_7</c:v>
                </c:pt>
                <c:pt idx="19">
                  <c:v>2010_8</c:v>
                </c:pt>
                <c:pt idx="20">
                  <c:v>2010_9</c:v>
                </c:pt>
                <c:pt idx="21">
                  <c:v>2010_10</c:v>
                </c:pt>
                <c:pt idx="22">
                  <c:v>2010_11</c:v>
                </c:pt>
                <c:pt idx="23">
                  <c:v>2010_12</c:v>
                </c:pt>
                <c:pt idx="24">
                  <c:v>2011_1</c:v>
                </c:pt>
                <c:pt idx="25">
                  <c:v>2011_2</c:v>
                </c:pt>
                <c:pt idx="26">
                  <c:v>2011_3</c:v>
                </c:pt>
                <c:pt idx="27">
                  <c:v>2011_4</c:v>
                </c:pt>
                <c:pt idx="28">
                  <c:v>2011_5</c:v>
                </c:pt>
                <c:pt idx="29">
                  <c:v>2011_6</c:v>
                </c:pt>
                <c:pt idx="30">
                  <c:v>2011_7</c:v>
                </c:pt>
                <c:pt idx="31">
                  <c:v>2011_8</c:v>
                </c:pt>
                <c:pt idx="32">
                  <c:v>2011_9</c:v>
                </c:pt>
                <c:pt idx="33">
                  <c:v>2011_10</c:v>
                </c:pt>
                <c:pt idx="34">
                  <c:v>2011_11</c:v>
                </c:pt>
                <c:pt idx="35">
                  <c:v>2011_12</c:v>
                </c:pt>
              </c:strCache>
            </c:strRef>
          </c:cat>
          <c:val>
            <c:numRef>
              <c:f>Graphs!$B$2:$B$37</c:f>
              <c:numCache>
                <c:formatCode>General</c:formatCode>
                <c:ptCount val="36"/>
                <c:pt idx="0">
                  <c:v>0</c:v>
                </c:pt>
                <c:pt idx="1">
                  <c:v>0.54862481568452393</c:v>
                </c:pt>
                <c:pt idx="2">
                  <c:v>7.0164695844091867</c:v>
                </c:pt>
                <c:pt idx="3">
                  <c:v>20.697681035880347</c:v>
                </c:pt>
                <c:pt idx="4">
                  <c:v>82.150599321010063</c:v>
                </c:pt>
                <c:pt idx="5">
                  <c:v>96.545720418612021</c:v>
                </c:pt>
                <c:pt idx="6">
                  <c:v>15.944089851271389</c:v>
                </c:pt>
                <c:pt idx="7">
                  <c:v>13.71</c:v>
                </c:pt>
                <c:pt idx="8">
                  <c:v>1.24</c:v>
                </c:pt>
                <c:pt idx="9">
                  <c:v>15.47</c:v>
                </c:pt>
                <c:pt idx="10">
                  <c:v>1.1077999955688</c:v>
                </c:pt>
                <c:pt idx="11">
                  <c:v>0</c:v>
                </c:pt>
                <c:pt idx="12">
                  <c:v>0</c:v>
                </c:pt>
                <c:pt idx="13">
                  <c:v>0.53032132381401609</c:v>
                </c:pt>
                <c:pt idx="14">
                  <c:v>5.3078330920089254</c:v>
                </c:pt>
                <c:pt idx="15">
                  <c:v>17.33147994544353</c:v>
                </c:pt>
                <c:pt idx="16">
                  <c:v>32.168208676460964</c:v>
                </c:pt>
                <c:pt idx="17">
                  <c:v>45.310928848784393</c:v>
                </c:pt>
                <c:pt idx="18">
                  <c:v>10.85</c:v>
                </c:pt>
                <c:pt idx="19">
                  <c:v>2.0699999999999998</c:v>
                </c:pt>
                <c:pt idx="20">
                  <c:v>9.76</c:v>
                </c:pt>
                <c:pt idx="21">
                  <c:v>38.602646649727859</c:v>
                </c:pt>
                <c:pt idx="22">
                  <c:v>2.7159566270650064</c:v>
                </c:pt>
                <c:pt idx="23">
                  <c:v>1.7110643163422652</c:v>
                </c:pt>
                <c:pt idx="24">
                  <c:v>0</c:v>
                </c:pt>
                <c:pt idx="25">
                  <c:v>0</c:v>
                </c:pt>
                <c:pt idx="26">
                  <c:v>6.8822567661640992</c:v>
                </c:pt>
                <c:pt idx="27">
                  <c:v>18.512454900539215</c:v>
                </c:pt>
                <c:pt idx="28">
                  <c:v>38.239161144588351</c:v>
                </c:pt>
                <c:pt idx="29">
                  <c:v>70.975028665999744</c:v>
                </c:pt>
                <c:pt idx="30">
                  <c:v>15.496553438951254</c:v>
                </c:pt>
                <c:pt idx="31">
                  <c:v>17.75</c:v>
                </c:pt>
                <c:pt idx="32">
                  <c:v>11.43</c:v>
                </c:pt>
                <c:pt idx="33">
                  <c:v>26.24</c:v>
                </c:pt>
                <c:pt idx="34">
                  <c:v>2.8165833220669998</c:v>
                </c:pt>
                <c:pt idx="35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Graphs!$C$1</c:f>
              <c:strCache>
                <c:ptCount val="1"/>
                <c:pt idx="0">
                  <c:v>PET</c:v>
                </c:pt>
              </c:strCache>
            </c:strRef>
          </c:tx>
          <c:marker>
            <c:symbol val="none"/>
          </c:marker>
          <c:cat>
            <c:strRef>
              <c:f>Graphs!$A$2:$A$37</c:f>
              <c:strCache>
                <c:ptCount val="36"/>
                <c:pt idx="0">
                  <c:v>2009_1</c:v>
                </c:pt>
                <c:pt idx="1">
                  <c:v>2009_2</c:v>
                </c:pt>
                <c:pt idx="2">
                  <c:v>2009_3</c:v>
                </c:pt>
                <c:pt idx="3">
                  <c:v>2009_4</c:v>
                </c:pt>
                <c:pt idx="4">
                  <c:v>2009_5</c:v>
                </c:pt>
                <c:pt idx="5">
                  <c:v>2009_6</c:v>
                </c:pt>
                <c:pt idx="6">
                  <c:v>2009_7</c:v>
                </c:pt>
                <c:pt idx="7">
                  <c:v>2009_8</c:v>
                </c:pt>
                <c:pt idx="8">
                  <c:v>2009_9</c:v>
                </c:pt>
                <c:pt idx="9">
                  <c:v>2009_10</c:v>
                </c:pt>
                <c:pt idx="10">
                  <c:v>2009_11</c:v>
                </c:pt>
                <c:pt idx="11">
                  <c:v>2009_12</c:v>
                </c:pt>
                <c:pt idx="12">
                  <c:v>2010_1</c:v>
                </c:pt>
                <c:pt idx="13">
                  <c:v>2010_2</c:v>
                </c:pt>
                <c:pt idx="14">
                  <c:v>2010_3</c:v>
                </c:pt>
                <c:pt idx="15">
                  <c:v>2010_4</c:v>
                </c:pt>
                <c:pt idx="16">
                  <c:v>2010_5</c:v>
                </c:pt>
                <c:pt idx="17">
                  <c:v>2010_6</c:v>
                </c:pt>
                <c:pt idx="18">
                  <c:v>2010_7</c:v>
                </c:pt>
                <c:pt idx="19">
                  <c:v>2010_8</c:v>
                </c:pt>
                <c:pt idx="20">
                  <c:v>2010_9</c:v>
                </c:pt>
                <c:pt idx="21">
                  <c:v>2010_10</c:v>
                </c:pt>
                <c:pt idx="22">
                  <c:v>2010_11</c:v>
                </c:pt>
                <c:pt idx="23">
                  <c:v>2010_12</c:v>
                </c:pt>
                <c:pt idx="24">
                  <c:v>2011_1</c:v>
                </c:pt>
                <c:pt idx="25">
                  <c:v>2011_2</c:v>
                </c:pt>
                <c:pt idx="26">
                  <c:v>2011_3</c:v>
                </c:pt>
                <c:pt idx="27">
                  <c:v>2011_4</c:v>
                </c:pt>
                <c:pt idx="28">
                  <c:v>2011_5</c:v>
                </c:pt>
                <c:pt idx="29">
                  <c:v>2011_6</c:v>
                </c:pt>
                <c:pt idx="30">
                  <c:v>2011_7</c:v>
                </c:pt>
                <c:pt idx="31">
                  <c:v>2011_8</c:v>
                </c:pt>
                <c:pt idx="32">
                  <c:v>2011_9</c:v>
                </c:pt>
                <c:pt idx="33">
                  <c:v>2011_10</c:v>
                </c:pt>
                <c:pt idx="34">
                  <c:v>2011_11</c:v>
                </c:pt>
                <c:pt idx="35">
                  <c:v>2011_12</c:v>
                </c:pt>
              </c:strCache>
            </c:strRef>
          </c:cat>
          <c:val>
            <c:numRef>
              <c:f>Graphs!$C$2:$C$37</c:f>
              <c:numCache>
                <c:formatCode>General</c:formatCode>
                <c:ptCount val="36"/>
                <c:pt idx="0">
                  <c:v>0</c:v>
                </c:pt>
                <c:pt idx="1">
                  <c:v>0.54862481568452393</c:v>
                </c:pt>
                <c:pt idx="2">
                  <c:v>7.0164695844091867</c:v>
                </c:pt>
                <c:pt idx="3">
                  <c:v>20.697681035880347</c:v>
                </c:pt>
                <c:pt idx="4">
                  <c:v>82.150599321010063</c:v>
                </c:pt>
                <c:pt idx="5">
                  <c:v>96.545720418612021</c:v>
                </c:pt>
                <c:pt idx="6">
                  <c:v>199.46167229943956</c:v>
                </c:pt>
                <c:pt idx="7">
                  <c:v>150.95753416173952</c:v>
                </c:pt>
                <c:pt idx="8">
                  <c:v>100.82408070405859</c:v>
                </c:pt>
                <c:pt idx="9">
                  <c:v>23.839270669795674</c:v>
                </c:pt>
                <c:pt idx="10">
                  <c:v>7.7153509303470997</c:v>
                </c:pt>
                <c:pt idx="11">
                  <c:v>0</c:v>
                </c:pt>
                <c:pt idx="12">
                  <c:v>0</c:v>
                </c:pt>
                <c:pt idx="13">
                  <c:v>0.53032132381401609</c:v>
                </c:pt>
                <c:pt idx="14">
                  <c:v>5.3078330920089254</c:v>
                </c:pt>
                <c:pt idx="15">
                  <c:v>17.33147994544353</c:v>
                </c:pt>
                <c:pt idx="16">
                  <c:v>32.168208676460964</c:v>
                </c:pt>
                <c:pt idx="17">
                  <c:v>124.56131535682255</c:v>
                </c:pt>
                <c:pt idx="18">
                  <c:v>205.89434229511488</c:v>
                </c:pt>
                <c:pt idx="19">
                  <c:v>154.13801527106028</c:v>
                </c:pt>
                <c:pt idx="20">
                  <c:v>91.853439402037992</c:v>
                </c:pt>
                <c:pt idx="21">
                  <c:v>38.602646649727859</c:v>
                </c:pt>
                <c:pt idx="22">
                  <c:v>2.7159566270650064</c:v>
                </c:pt>
                <c:pt idx="23">
                  <c:v>1.7110643163422652</c:v>
                </c:pt>
                <c:pt idx="24">
                  <c:v>0</c:v>
                </c:pt>
                <c:pt idx="25">
                  <c:v>0</c:v>
                </c:pt>
                <c:pt idx="26">
                  <c:v>6.8822567661640992</c:v>
                </c:pt>
                <c:pt idx="27">
                  <c:v>18.512454900539215</c:v>
                </c:pt>
                <c:pt idx="28">
                  <c:v>38.239161144588351</c:v>
                </c:pt>
                <c:pt idx="29">
                  <c:v>86.117925744766652</c:v>
                </c:pt>
                <c:pt idx="30">
                  <c:v>170.77307366180094</c:v>
                </c:pt>
                <c:pt idx="31">
                  <c:v>162.66659634381762</c:v>
                </c:pt>
                <c:pt idx="32">
                  <c:v>102.95960566947383</c:v>
                </c:pt>
                <c:pt idx="33">
                  <c:v>38.631864675687382</c:v>
                </c:pt>
                <c:pt idx="34">
                  <c:v>4.7950079024430918</c:v>
                </c:pt>
                <c:pt idx="35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Graphs!$D$1</c:f>
              <c:strCache>
                <c:ptCount val="1"/>
                <c:pt idx="0">
                  <c:v>Wm</c:v>
                </c:pt>
              </c:strCache>
            </c:strRef>
          </c:tx>
          <c:marker>
            <c:symbol val="none"/>
          </c:marker>
          <c:cat>
            <c:strRef>
              <c:f>Graphs!$A$2:$A$37</c:f>
              <c:strCache>
                <c:ptCount val="36"/>
                <c:pt idx="0">
                  <c:v>2009_1</c:v>
                </c:pt>
                <c:pt idx="1">
                  <c:v>2009_2</c:v>
                </c:pt>
                <c:pt idx="2">
                  <c:v>2009_3</c:v>
                </c:pt>
                <c:pt idx="3">
                  <c:v>2009_4</c:v>
                </c:pt>
                <c:pt idx="4">
                  <c:v>2009_5</c:v>
                </c:pt>
                <c:pt idx="5">
                  <c:v>2009_6</c:v>
                </c:pt>
                <c:pt idx="6">
                  <c:v>2009_7</c:v>
                </c:pt>
                <c:pt idx="7">
                  <c:v>2009_8</c:v>
                </c:pt>
                <c:pt idx="8">
                  <c:v>2009_9</c:v>
                </c:pt>
                <c:pt idx="9">
                  <c:v>2009_10</c:v>
                </c:pt>
                <c:pt idx="10">
                  <c:v>2009_11</c:v>
                </c:pt>
                <c:pt idx="11">
                  <c:v>2009_12</c:v>
                </c:pt>
                <c:pt idx="12">
                  <c:v>2010_1</c:v>
                </c:pt>
                <c:pt idx="13">
                  <c:v>2010_2</c:v>
                </c:pt>
                <c:pt idx="14">
                  <c:v>2010_3</c:v>
                </c:pt>
                <c:pt idx="15">
                  <c:v>2010_4</c:v>
                </c:pt>
                <c:pt idx="16">
                  <c:v>2010_5</c:v>
                </c:pt>
                <c:pt idx="17">
                  <c:v>2010_6</c:v>
                </c:pt>
                <c:pt idx="18">
                  <c:v>2010_7</c:v>
                </c:pt>
                <c:pt idx="19">
                  <c:v>2010_8</c:v>
                </c:pt>
                <c:pt idx="20">
                  <c:v>2010_9</c:v>
                </c:pt>
                <c:pt idx="21">
                  <c:v>2010_10</c:v>
                </c:pt>
                <c:pt idx="22">
                  <c:v>2010_11</c:v>
                </c:pt>
                <c:pt idx="23">
                  <c:v>2010_12</c:v>
                </c:pt>
                <c:pt idx="24">
                  <c:v>2011_1</c:v>
                </c:pt>
                <c:pt idx="25">
                  <c:v>2011_2</c:v>
                </c:pt>
                <c:pt idx="26">
                  <c:v>2011_3</c:v>
                </c:pt>
                <c:pt idx="27">
                  <c:v>2011_4</c:v>
                </c:pt>
                <c:pt idx="28">
                  <c:v>2011_5</c:v>
                </c:pt>
                <c:pt idx="29">
                  <c:v>2011_6</c:v>
                </c:pt>
                <c:pt idx="30">
                  <c:v>2011_7</c:v>
                </c:pt>
                <c:pt idx="31">
                  <c:v>2011_8</c:v>
                </c:pt>
                <c:pt idx="32">
                  <c:v>2011_9</c:v>
                </c:pt>
                <c:pt idx="33">
                  <c:v>2011_10</c:v>
                </c:pt>
                <c:pt idx="34">
                  <c:v>2011_11</c:v>
                </c:pt>
                <c:pt idx="35">
                  <c:v>2011_12</c:v>
                </c:pt>
              </c:strCache>
            </c:strRef>
          </c:cat>
          <c:val>
            <c:numRef>
              <c:f>Graphs!$D$2:$D$37</c:f>
              <c:numCache>
                <c:formatCode>General</c:formatCode>
                <c:ptCount val="36"/>
                <c:pt idx="0">
                  <c:v>0</c:v>
                </c:pt>
                <c:pt idx="1">
                  <c:v>106.81044141091029</c:v>
                </c:pt>
                <c:pt idx="2">
                  <c:v>589.96445277832504</c:v>
                </c:pt>
                <c:pt idx="3">
                  <c:v>65.510000000000005</c:v>
                </c:pt>
                <c:pt idx="4">
                  <c:v>22.77</c:v>
                </c:pt>
                <c:pt idx="5">
                  <c:v>56.58</c:v>
                </c:pt>
                <c:pt idx="6">
                  <c:v>11.75</c:v>
                </c:pt>
                <c:pt idx="7">
                  <c:v>13.71</c:v>
                </c:pt>
                <c:pt idx="8">
                  <c:v>1.24</c:v>
                </c:pt>
                <c:pt idx="9">
                  <c:v>15.47</c:v>
                </c:pt>
                <c:pt idx="10">
                  <c:v>1.1077999955688</c:v>
                </c:pt>
                <c:pt idx="11">
                  <c:v>0</c:v>
                </c:pt>
                <c:pt idx="12">
                  <c:v>0</c:v>
                </c:pt>
                <c:pt idx="13">
                  <c:v>46.163833643925997</c:v>
                </c:pt>
                <c:pt idx="14">
                  <c:v>767.27056086432401</c:v>
                </c:pt>
                <c:pt idx="15">
                  <c:v>356.73248637391708</c:v>
                </c:pt>
                <c:pt idx="16">
                  <c:v>54.6</c:v>
                </c:pt>
                <c:pt idx="17">
                  <c:v>2.33</c:v>
                </c:pt>
                <c:pt idx="18">
                  <c:v>10.85</c:v>
                </c:pt>
                <c:pt idx="19">
                  <c:v>2.0699999999999998</c:v>
                </c:pt>
                <c:pt idx="20">
                  <c:v>9.76</c:v>
                </c:pt>
                <c:pt idx="21">
                  <c:v>55.11</c:v>
                </c:pt>
                <c:pt idx="22">
                  <c:v>11.043066622494402</c:v>
                </c:pt>
                <c:pt idx="23">
                  <c:v>204.00800046551444</c:v>
                </c:pt>
                <c:pt idx="24">
                  <c:v>0</c:v>
                </c:pt>
                <c:pt idx="25">
                  <c:v>0</c:v>
                </c:pt>
                <c:pt idx="26">
                  <c:v>1094.1828369813152</c:v>
                </c:pt>
                <c:pt idx="27">
                  <c:v>225.41902754709974</c:v>
                </c:pt>
                <c:pt idx="28">
                  <c:v>57.99</c:v>
                </c:pt>
                <c:pt idx="29">
                  <c:v>8.5299999999999994</c:v>
                </c:pt>
                <c:pt idx="30">
                  <c:v>5.0199999999999996</c:v>
                </c:pt>
                <c:pt idx="31">
                  <c:v>17.75</c:v>
                </c:pt>
                <c:pt idx="32">
                  <c:v>11.43</c:v>
                </c:pt>
                <c:pt idx="33">
                  <c:v>26.24</c:v>
                </c:pt>
                <c:pt idx="34">
                  <c:v>2.8165833220669998</c:v>
                </c:pt>
                <c:pt idx="3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510080"/>
        <c:axId val="48511616"/>
      </c:lineChart>
      <c:catAx>
        <c:axId val="48510080"/>
        <c:scaling>
          <c:orientation val="minMax"/>
        </c:scaling>
        <c:delete val="0"/>
        <c:axPos val="b"/>
        <c:majorTickMark val="out"/>
        <c:minorTickMark val="none"/>
        <c:tickLblPos val="nextTo"/>
        <c:crossAx val="48511616"/>
        <c:crosses val="autoZero"/>
        <c:auto val="1"/>
        <c:lblAlgn val="ctr"/>
        <c:lblOffset val="100"/>
        <c:noMultiLvlLbl val="0"/>
      </c:catAx>
      <c:valAx>
        <c:axId val="4851161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4851008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9390281867089894"/>
          <c:y val="4.1090696996208841E-2"/>
          <c:w val="8.6944891096938967E-2"/>
          <c:h val="0.25115157480314959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CWD 2009</c:v>
          </c:tx>
          <c:marker>
            <c:symbol val="none"/>
          </c:marker>
          <c:val>
            <c:numRef>
              <c:f>Graphs!$G$23:$G$34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70.528540514398713</c:v>
                </c:pt>
                <c:pt idx="7">
                  <c:v>137.24753416173951</c:v>
                </c:pt>
                <c:pt idx="8">
                  <c:v>99.584080704058593</c:v>
                </c:pt>
                <c:pt idx="9">
                  <c:v>8.3692706697956734</c:v>
                </c:pt>
                <c:pt idx="10">
                  <c:v>6.6075509347782999</c:v>
                </c:pt>
                <c:pt idx="11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CWD 2010</c:v>
          </c:tx>
          <c:marker>
            <c:symbol val="none"/>
          </c:marker>
          <c:val>
            <c:numRef>
              <c:f>Graphs!$H$23:$H$34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195.04434229511489</c:v>
                </c:pt>
                <c:pt idx="7">
                  <c:v>152.06801527106029</c:v>
                </c:pt>
                <c:pt idx="8">
                  <c:v>82.093439402037987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v>CWD 2011</c:v>
          </c:tx>
          <c:marker>
            <c:symbol val="none"/>
          </c:marker>
          <c:val>
            <c:numRef>
              <c:f>Graphs!$I$23:$I$34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144.91659634381762</c:v>
                </c:pt>
                <c:pt idx="8">
                  <c:v>91.529605669473824</c:v>
                </c:pt>
                <c:pt idx="9">
                  <c:v>12.391864675687383</c:v>
                </c:pt>
                <c:pt idx="10">
                  <c:v>1.978424580376092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311424"/>
        <c:axId val="122312960"/>
      </c:lineChart>
      <c:catAx>
        <c:axId val="122311424"/>
        <c:scaling>
          <c:orientation val="minMax"/>
        </c:scaling>
        <c:delete val="0"/>
        <c:axPos val="b"/>
        <c:majorTickMark val="out"/>
        <c:minorTickMark val="none"/>
        <c:tickLblPos val="nextTo"/>
        <c:crossAx val="122312960"/>
        <c:crosses val="autoZero"/>
        <c:auto val="1"/>
        <c:lblAlgn val="ctr"/>
        <c:lblOffset val="100"/>
        <c:noMultiLvlLbl val="0"/>
      </c:catAx>
      <c:valAx>
        <c:axId val="12231296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22311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AET 2009</c:v>
          </c:tx>
          <c:marker>
            <c:symbol val="none"/>
          </c:marker>
          <c:val>
            <c:numRef>
              <c:f>Graphs!$G$37:$G$48</c:f>
              <c:numCache>
                <c:formatCode>General</c:formatCode>
                <c:ptCount val="12"/>
                <c:pt idx="0">
                  <c:v>0</c:v>
                </c:pt>
                <c:pt idx="1">
                  <c:v>0.54862481568452393</c:v>
                </c:pt>
                <c:pt idx="2">
                  <c:v>7.0164695844091867</c:v>
                </c:pt>
                <c:pt idx="3">
                  <c:v>20.697681035880347</c:v>
                </c:pt>
                <c:pt idx="4">
                  <c:v>82.150599321010063</c:v>
                </c:pt>
                <c:pt idx="5">
                  <c:v>96.545720418612021</c:v>
                </c:pt>
                <c:pt idx="6">
                  <c:v>128.93313178504084</c:v>
                </c:pt>
                <c:pt idx="7">
                  <c:v>13.71</c:v>
                </c:pt>
                <c:pt idx="8">
                  <c:v>1.24</c:v>
                </c:pt>
                <c:pt idx="9">
                  <c:v>15.47</c:v>
                </c:pt>
                <c:pt idx="10">
                  <c:v>1.1077999955688</c:v>
                </c:pt>
                <c:pt idx="11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AET 2010</c:v>
          </c:tx>
          <c:marker>
            <c:symbol val="none"/>
          </c:marker>
          <c:val>
            <c:numRef>
              <c:f>Graphs!$H$37:$H$48</c:f>
              <c:numCache>
                <c:formatCode>General</c:formatCode>
                <c:ptCount val="12"/>
                <c:pt idx="0">
                  <c:v>0</c:v>
                </c:pt>
                <c:pt idx="1">
                  <c:v>0.53032132381401609</c:v>
                </c:pt>
                <c:pt idx="2">
                  <c:v>5.3078330920089254</c:v>
                </c:pt>
                <c:pt idx="3">
                  <c:v>17.33147994544353</c:v>
                </c:pt>
                <c:pt idx="4">
                  <c:v>32.168208676460964</c:v>
                </c:pt>
                <c:pt idx="5">
                  <c:v>124.56131535682255</c:v>
                </c:pt>
                <c:pt idx="6">
                  <c:v>10.85</c:v>
                </c:pt>
                <c:pt idx="7">
                  <c:v>2.0699999999999998</c:v>
                </c:pt>
                <c:pt idx="8">
                  <c:v>9.76</c:v>
                </c:pt>
                <c:pt idx="9">
                  <c:v>38.602646649727859</c:v>
                </c:pt>
                <c:pt idx="10">
                  <c:v>2.7159566270650064</c:v>
                </c:pt>
                <c:pt idx="11">
                  <c:v>1.7110643163422652</c:v>
                </c:pt>
              </c:numCache>
            </c:numRef>
          </c:val>
          <c:smooth val="0"/>
        </c:ser>
        <c:ser>
          <c:idx val="2"/>
          <c:order val="2"/>
          <c:tx>
            <c:v>AET 2011</c:v>
          </c:tx>
          <c:marker>
            <c:symbol val="none"/>
          </c:marker>
          <c:val>
            <c:numRef>
              <c:f>Graphs!$I$37:$I$48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6.8822567661640992</c:v>
                </c:pt>
                <c:pt idx="3">
                  <c:v>18.512454900539215</c:v>
                </c:pt>
                <c:pt idx="4">
                  <c:v>38.239161144588351</c:v>
                </c:pt>
                <c:pt idx="5">
                  <c:v>86.117925744766652</c:v>
                </c:pt>
                <c:pt idx="6">
                  <c:v>170.77307366180094</c:v>
                </c:pt>
                <c:pt idx="7">
                  <c:v>17.75</c:v>
                </c:pt>
                <c:pt idx="8">
                  <c:v>11.43</c:v>
                </c:pt>
                <c:pt idx="9">
                  <c:v>26.24</c:v>
                </c:pt>
                <c:pt idx="10">
                  <c:v>2.8165833220669998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892736"/>
        <c:axId val="47894528"/>
      </c:lineChart>
      <c:catAx>
        <c:axId val="47892736"/>
        <c:scaling>
          <c:orientation val="minMax"/>
        </c:scaling>
        <c:delete val="0"/>
        <c:axPos val="b"/>
        <c:majorTickMark val="out"/>
        <c:minorTickMark val="none"/>
        <c:tickLblPos val="nextTo"/>
        <c:crossAx val="47894528"/>
        <c:crosses val="autoZero"/>
        <c:auto val="1"/>
        <c:lblAlgn val="ctr"/>
        <c:lblOffset val="100"/>
        <c:noMultiLvlLbl val="0"/>
      </c:catAx>
      <c:valAx>
        <c:axId val="4789452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47892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485775</xdr:colOff>
      <xdr:row>0</xdr:row>
      <xdr:rowOff>142875</xdr:rowOff>
    </xdr:from>
    <xdr:to>
      <xdr:col>17</xdr:col>
      <xdr:colOff>19051</xdr:colOff>
      <xdr:row>15</xdr:row>
      <xdr:rowOff>28575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219075</xdr:colOff>
      <xdr:row>16</xdr:row>
      <xdr:rowOff>38100</xdr:rowOff>
    </xdr:from>
    <xdr:to>
      <xdr:col>16</xdr:col>
      <xdr:colOff>523875</xdr:colOff>
      <xdr:row>30</xdr:row>
      <xdr:rowOff>114300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219075</xdr:colOff>
      <xdr:row>30</xdr:row>
      <xdr:rowOff>180975</xdr:rowOff>
    </xdr:from>
    <xdr:to>
      <xdr:col>16</xdr:col>
      <xdr:colOff>523875</xdr:colOff>
      <xdr:row>45</xdr:row>
      <xdr:rowOff>66675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customProperty" Target="../customProperty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4.bin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425"/>
  <sheetViews>
    <sheetView tabSelected="1" topLeftCell="A690" workbookViewId="0">
      <pane xSplit="1" topLeftCell="S1" activePane="topRight" state="frozen"/>
      <selection pane="topRight" activeCell="AA2" sqref="AA2:AA700"/>
    </sheetView>
  </sheetViews>
  <sheetFormatPr defaultColWidth="8.90625" defaultRowHeight="14.5" x14ac:dyDescent="0.35"/>
  <cols>
    <col min="4" max="6" width="8.90625" style="1"/>
    <col min="16" max="16" width="12" style="1" bestFit="1" customWidth="1"/>
    <col min="18" max="20" width="8.90625" style="1"/>
    <col min="25" max="25" width="11" bestFit="1" customWidth="1"/>
    <col min="27" max="27" width="8.90625" style="1"/>
    <col min="31" max="31" width="13.08984375" bestFit="1" customWidth="1"/>
    <col min="37" max="37" width="9.08984375" customWidth="1"/>
  </cols>
  <sheetData>
    <row r="1" spans="1:35" ht="14.4" x14ac:dyDescent="0.3">
      <c r="A1" t="s">
        <v>28</v>
      </c>
      <c r="B1" t="s">
        <v>15</v>
      </c>
      <c r="C1" t="s">
        <v>31</v>
      </c>
      <c r="D1" s="1" t="s">
        <v>0</v>
      </c>
      <c r="E1" s="1" t="s">
        <v>1</v>
      </c>
      <c r="F1" s="1" t="s">
        <v>2</v>
      </c>
      <c r="G1" t="s">
        <v>3</v>
      </c>
      <c r="H1" t="s">
        <v>4</v>
      </c>
      <c r="I1" t="s">
        <v>5</v>
      </c>
      <c r="J1" t="s">
        <v>6</v>
      </c>
      <c r="K1" t="s">
        <v>8</v>
      </c>
      <c r="L1" t="s">
        <v>7</v>
      </c>
      <c r="M1" t="s">
        <v>9</v>
      </c>
      <c r="N1" t="s">
        <v>10</v>
      </c>
      <c r="O1" t="s">
        <v>11</v>
      </c>
      <c r="P1" s="1" t="s">
        <v>12</v>
      </c>
      <c r="Q1" t="s">
        <v>13</v>
      </c>
      <c r="R1" s="1" t="s">
        <v>24</v>
      </c>
      <c r="S1" s="1" t="s">
        <v>25</v>
      </c>
      <c r="T1" s="1" t="s">
        <v>26</v>
      </c>
      <c r="U1" t="s">
        <v>23</v>
      </c>
      <c r="V1" s="2" t="s">
        <v>67</v>
      </c>
      <c r="W1" s="2" t="s">
        <v>68</v>
      </c>
      <c r="X1" s="2" t="s">
        <v>69</v>
      </c>
      <c r="Y1" s="2" t="s">
        <v>27</v>
      </c>
      <c r="Z1" t="s">
        <v>14</v>
      </c>
      <c r="AA1" s="1" t="s">
        <v>17</v>
      </c>
      <c r="AB1" t="s">
        <v>18</v>
      </c>
      <c r="AC1" t="s">
        <v>16</v>
      </c>
      <c r="AD1" t="s">
        <v>19</v>
      </c>
      <c r="AE1" t="s">
        <v>66</v>
      </c>
      <c r="AF1" s="10" t="s">
        <v>21</v>
      </c>
      <c r="AG1" s="8" t="str">
        <f>Z1</f>
        <v>PETm</v>
      </c>
      <c r="AH1" s="9" t="s">
        <v>10</v>
      </c>
      <c r="AI1" s="11" t="s">
        <v>22</v>
      </c>
    </row>
    <row r="2" spans="1:35" x14ac:dyDescent="0.35">
      <c r="A2" t="str">
        <f>B2&amp;"_"&amp;C2</f>
        <v>1957_1</v>
      </c>
      <c r="B2">
        <v>1957</v>
      </c>
      <c r="C2">
        <v>1</v>
      </c>
      <c r="D2">
        <v>9.1</v>
      </c>
      <c r="E2">
        <v>2.5</v>
      </c>
      <c r="F2">
        <v>73</v>
      </c>
      <c r="G2">
        <f>AVERAGE(D2:E2)</f>
        <v>5.8</v>
      </c>
      <c r="H2">
        <f>IF(G2&lt;0,0,(IF(G2&gt;=6,1,(G2*0.166666666))))</f>
        <v>0.96666666279999991</v>
      </c>
      <c r="I2">
        <f>H2*F2</f>
        <v>70.566666384399994</v>
      </c>
      <c r="J2">
        <f>(1-H2)*F2</f>
        <v>2.4333336156000067</v>
      </c>
      <c r="K2" s="5">
        <v>0</v>
      </c>
      <c r="L2" s="3">
        <f>(J2+K2)*H2</f>
        <v>2.3522224856711165</v>
      </c>
      <c r="M2" s="3">
        <f>(((1-H2)^2)*F2)+((1-H2)*K2)</f>
        <v>8.1111129928890413E-2</v>
      </c>
      <c r="N2">
        <f>I2+L2</f>
        <v>72.918888870071115</v>
      </c>
      <c r="O2">
        <v>31</v>
      </c>
      <c r="P2" s="12">
        <v>8.5759939999999997</v>
      </c>
      <c r="Q2">
        <f>EXP(((17.3*G2)/(G2+273.2)))*0.611</f>
        <v>0.87545043453864613</v>
      </c>
      <c r="R2" s="1">
        <v>2</v>
      </c>
      <c r="S2" s="1">
        <v>300.84575000000001</v>
      </c>
      <c r="T2" s="1">
        <v>50.85</v>
      </c>
      <c r="U2">
        <f>ABS((180) - ABS(S2 - 225))</f>
        <v>104.15424999999999</v>
      </c>
      <c r="V2">
        <f>R2*0.0174532925</f>
        <v>3.4906584999999997E-2</v>
      </c>
      <c r="W2">
        <f>U2*0.0174532925</f>
        <v>1.8178345903681248</v>
      </c>
      <c r="X2">
        <f>T2*0.0174532925</f>
        <v>0.88749992362499996</v>
      </c>
      <c r="Y2">
        <f>0.339+0.808*(COS(X2)*COS(V2))-0.196*(SIN(X2)*SIN(V2))-0.482*(COS(W2)*SIN(V2))</f>
        <v>0.84763110502400341</v>
      </c>
      <c r="Z2">
        <f>IF(G2&lt;0,0,((((Q2*G2)/(G2+273.3))*P2*O2*29.8)*Y2/10))</f>
        <v>12.217125396470548</v>
      </c>
      <c r="AA2" s="1">
        <v>56</v>
      </c>
      <c r="AB2" s="5">
        <v>0</v>
      </c>
      <c r="AC2" s="3">
        <f>MIN(AA2,IF(((N2-Z2)+AB2)&lt;=0,0,((N2-Z2)+AB2)))</f>
        <v>56</v>
      </c>
      <c r="AD2">
        <f>AK10</f>
        <v>0</v>
      </c>
      <c r="AE2">
        <f>IF(AD2&gt;0,AD2+N2,N2)</f>
        <v>72.918888870071115</v>
      </c>
      <c r="AF2" s="10">
        <f>MIN(IF(AE2&gt;0,AE2,0),Z2)</f>
        <v>12.217125396470548</v>
      </c>
      <c r="AG2" s="8">
        <f>Z2</f>
        <v>12.217125396470548</v>
      </c>
      <c r="AH2" s="9">
        <f>N2</f>
        <v>72.918888870071115</v>
      </c>
      <c r="AI2" s="11">
        <f t="shared" ref="AI2:AI65" si="0">AG2-AF2</f>
        <v>0</v>
      </c>
    </row>
    <row r="3" spans="1:35" x14ac:dyDescent="0.35">
      <c r="A3" t="str">
        <f t="shared" ref="A3:A66" si="1">B3&amp;"_"&amp;C3</f>
        <v>1957_2</v>
      </c>
      <c r="B3">
        <v>1957</v>
      </c>
      <c r="C3">
        <v>2</v>
      </c>
      <c r="D3">
        <v>9.6</v>
      </c>
      <c r="E3">
        <v>2.7</v>
      </c>
      <c r="F3">
        <v>100.5</v>
      </c>
      <c r="G3">
        <f t="shared" ref="G3" si="2">AVERAGE(D3:E3)</f>
        <v>6.15</v>
      </c>
      <c r="H3">
        <f t="shared" ref="H3" si="3">IF(G3&lt;0,0,(IF(G3&gt;=6,1,(G3*0.166666666))))</f>
        <v>1</v>
      </c>
      <c r="I3">
        <f t="shared" ref="I3" si="4">H3*F3</f>
        <v>100.5</v>
      </c>
      <c r="J3">
        <f t="shared" ref="J3" si="5">(1-H3)*F3</f>
        <v>0</v>
      </c>
      <c r="K3" s="3">
        <f>M2</f>
        <v>8.1111129928890413E-2</v>
      </c>
      <c r="L3" s="3">
        <f t="shared" ref="L3:L66" si="6">(J3+K3)*H3</f>
        <v>8.1111129928890413E-2</v>
      </c>
      <c r="M3" s="3">
        <f t="shared" ref="M3" si="7">(((1-H3)^2)*F3)+((1-H3)*K3)</f>
        <v>0</v>
      </c>
      <c r="N3">
        <f t="shared" ref="N3" si="8">I3+L3</f>
        <v>100.58111112992889</v>
      </c>
      <c r="O3">
        <v>28</v>
      </c>
      <c r="P3" s="12">
        <v>10.021737999999999</v>
      </c>
      <c r="Q3">
        <f t="shared" ref="Q3:Q66" si="9">EXP(((17.3*G3)/(G3+273.2)))*0.611</f>
        <v>0.8942302174350335</v>
      </c>
      <c r="R3" s="1">
        <v>2</v>
      </c>
      <c r="S3" s="1">
        <v>300.84575000000001</v>
      </c>
      <c r="T3" s="1">
        <v>50.85</v>
      </c>
      <c r="U3">
        <f t="shared" ref="U3:U66" si="10">ABS((180) - ABS(S3 - 225))</f>
        <v>104.15424999999999</v>
      </c>
      <c r="V3">
        <f t="shared" ref="V3:V66" si="11">R3*0.0174532925</f>
        <v>3.4906584999999997E-2</v>
      </c>
      <c r="W3">
        <f t="shared" ref="W3:W66" si="12">U3*0.0174532925</f>
        <v>1.8178345903681248</v>
      </c>
      <c r="X3">
        <f t="shared" ref="X3:X66" si="13">T3*0.0174532925</f>
        <v>0.88749992362499996</v>
      </c>
      <c r="Y3">
        <f t="shared" ref="Y3:Y66" si="14">0.339+0.808*(COS(X3)*COS(V3))-0.196*(SIN(X3)*SIN(V3))-0.482*(COS(W3)*SIN(V3))</f>
        <v>0.84763110502400341</v>
      </c>
      <c r="Z3">
        <f t="shared" ref="Z3:Z66" si="15">IF(G3&lt;0,0,((((Q3*G3)/(G3+273.3))*P3*O3*29.8)*Y3/10))</f>
        <v>13.949047996443094</v>
      </c>
      <c r="AA3" s="1">
        <v>56</v>
      </c>
      <c r="AB3" s="4">
        <f>AC2</f>
        <v>56</v>
      </c>
      <c r="AC3" s="3">
        <f>MIN(AA3,IF(((N3-Z3)+AB3)&lt;=0,0,((N3-Z3)+AB3)))</f>
        <v>56</v>
      </c>
      <c r="AD3">
        <f>(AB3*(1-(1-(EXP(-1*(Z3-N3)/AA3)))))</f>
        <v>263.05228589917726</v>
      </c>
      <c r="AE3">
        <f t="shared" ref="AE3:AE66" si="16">IF(AD3&gt;0,AD3+N3,N3)</f>
        <v>363.63339702910616</v>
      </c>
      <c r="AF3" s="10">
        <f t="shared" ref="AF3:AF66" si="17">MIN(IF(AE3&gt;0,AE3,0),Z3)</f>
        <v>13.949047996443094</v>
      </c>
      <c r="AG3" s="8">
        <f t="shared" ref="AG3:AG66" si="18">Z3</f>
        <v>13.949047996443094</v>
      </c>
      <c r="AH3" s="9">
        <f t="shared" ref="AH3:AH66" si="19">N3</f>
        <v>100.58111112992889</v>
      </c>
      <c r="AI3" s="11">
        <f t="shared" si="0"/>
        <v>0</v>
      </c>
    </row>
    <row r="4" spans="1:35" x14ac:dyDescent="0.35">
      <c r="A4" t="str">
        <f t="shared" si="1"/>
        <v>1957_3</v>
      </c>
      <c r="B4">
        <v>1957</v>
      </c>
      <c r="C4">
        <v>3</v>
      </c>
      <c r="D4">
        <v>12.9</v>
      </c>
      <c r="E4">
        <v>5.5</v>
      </c>
      <c r="F4">
        <v>61.3</v>
      </c>
      <c r="G4">
        <f t="shared" ref="G4:G67" si="20">AVERAGE(D4:E4)</f>
        <v>9.1999999999999993</v>
      </c>
      <c r="H4">
        <f t="shared" ref="H4:H67" si="21">IF(G4&lt;0,0,(IF(G4&gt;=6,1,(G4*0.166666666))))</f>
        <v>1</v>
      </c>
      <c r="I4">
        <f t="shared" ref="I4:I67" si="22">H4*F4</f>
        <v>61.3</v>
      </c>
      <c r="J4">
        <f t="shared" ref="J4:J67" si="23">(1-H4)*F4</f>
        <v>0</v>
      </c>
      <c r="K4" s="3">
        <f t="shared" ref="K4:K67" si="24">M3</f>
        <v>0</v>
      </c>
      <c r="L4" s="3">
        <f t="shared" si="6"/>
        <v>0</v>
      </c>
      <c r="M4" s="3">
        <f t="shared" ref="M4:M67" si="25">(((1-H4)^2)*F4)+((1-H4)*K4)</f>
        <v>0</v>
      </c>
      <c r="N4">
        <f t="shared" ref="N4:N67" si="26">I4+L4</f>
        <v>61.3</v>
      </c>
      <c r="O4">
        <v>31</v>
      </c>
      <c r="P4" s="12">
        <v>11.819653000000001</v>
      </c>
      <c r="Q4">
        <f t="shared" si="9"/>
        <v>1.0735161837397369</v>
      </c>
      <c r="R4" s="1">
        <v>2</v>
      </c>
      <c r="S4" s="1">
        <v>300.84575000000001</v>
      </c>
      <c r="T4" s="1">
        <v>50.85</v>
      </c>
      <c r="U4">
        <f t="shared" si="10"/>
        <v>104.15424999999999</v>
      </c>
      <c r="V4">
        <f t="shared" si="11"/>
        <v>3.4906584999999997E-2</v>
      </c>
      <c r="W4">
        <f t="shared" si="12"/>
        <v>1.8178345903681248</v>
      </c>
      <c r="X4">
        <f t="shared" si="13"/>
        <v>0.88749992362499996</v>
      </c>
      <c r="Y4">
        <f t="shared" si="14"/>
        <v>0.84763110502400341</v>
      </c>
      <c r="Z4">
        <f t="shared" si="15"/>
        <v>32.356947275970171</v>
      </c>
      <c r="AA4" s="1">
        <v>56</v>
      </c>
      <c r="AB4" s="4">
        <f>AC3</f>
        <v>56</v>
      </c>
      <c r="AC4" s="3">
        <f>MIN(AA4,IF(((N4-Z4)+AB4)&lt;=0,0,((N4-Z4)+AB4)))</f>
        <v>56</v>
      </c>
      <c r="AD4">
        <f t="shared" ref="AD4:AD67" si="27">(AB4*(1-(1-(EXP(-1*(Z4-N4)/AA4)))))</f>
        <v>93.896387899463022</v>
      </c>
      <c r="AE4">
        <f t="shared" si="16"/>
        <v>155.19638789946302</v>
      </c>
      <c r="AF4" s="10">
        <f t="shared" si="17"/>
        <v>32.356947275970171</v>
      </c>
      <c r="AG4" s="8">
        <f t="shared" si="18"/>
        <v>32.356947275970171</v>
      </c>
      <c r="AH4" s="9">
        <f t="shared" si="19"/>
        <v>61.3</v>
      </c>
      <c r="AI4" s="11">
        <f t="shared" si="0"/>
        <v>0</v>
      </c>
    </row>
    <row r="5" spans="1:35" x14ac:dyDescent="0.35">
      <c r="A5" t="str">
        <f t="shared" si="1"/>
        <v>1957_4</v>
      </c>
      <c r="B5">
        <v>1957</v>
      </c>
      <c r="C5">
        <v>4</v>
      </c>
      <c r="D5">
        <v>14.2</v>
      </c>
      <c r="E5">
        <v>4.4000000000000004</v>
      </c>
      <c r="F5">
        <v>5.5</v>
      </c>
      <c r="G5">
        <f t="shared" si="20"/>
        <v>9.3000000000000007</v>
      </c>
      <c r="H5">
        <f t="shared" si="21"/>
        <v>1</v>
      </c>
      <c r="I5">
        <f t="shared" si="22"/>
        <v>5.5</v>
      </c>
      <c r="J5">
        <f t="shared" si="23"/>
        <v>0</v>
      </c>
      <c r="K5" s="3">
        <f t="shared" si="24"/>
        <v>0</v>
      </c>
      <c r="L5" s="3">
        <f t="shared" si="6"/>
        <v>0</v>
      </c>
      <c r="M5" s="3">
        <f t="shared" si="25"/>
        <v>0</v>
      </c>
      <c r="N5">
        <f t="shared" si="26"/>
        <v>5.5</v>
      </c>
      <c r="O5">
        <v>30</v>
      </c>
      <c r="P5" s="12">
        <v>13.758759</v>
      </c>
      <c r="Q5">
        <f t="shared" si="9"/>
        <v>1.0798949890884646</v>
      </c>
      <c r="R5" s="1">
        <v>2</v>
      </c>
      <c r="S5" s="1">
        <v>300.84575000000001</v>
      </c>
      <c r="T5" s="1">
        <v>50.85</v>
      </c>
      <c r="U5">
        <f t="shared" si="10"/>
        <v>104.15424999999999</v>
      </c>
      <c r="V5">
        <f t="shared" si="11"/>
        <v>3.4906584999999997E-2</v>
      </c>
      <c r="W5">
        <f t="shared" si="12"/>
        <v>1.8178345903681248</v>
      </c>
      <c r="X5">
        <f t="shared" si="13"/>
        <v>0.88749992362499996</v>
      </c>
      <c r="Y5">
        <f t="shared" si="14"/>
        <v>0.84763110502400341</v>
      </c>
      <c r="Z5">
        <f t="shared" si="15"/>
        <v>37.052369364556498</v>
      </c>
      <c r="AA5" s="1">
        <v>56</v>
      </c>
      <c r="AB5" s="4">
        <f>AC4</f>
        <v>56</v>
      </c>
      <c r="AC5" s="3">
        <f t="shared" ref="AC5:AC67" si="28">MIN(AA5,IF(((N5-Z5)+AB5)&lt;=0,0,((N5-Z5)+AB5)))</f>
        <v>24.447630635443502</v>
      </c>
      <c r="AD5">
        <f t="shared" si="27"/>
        <v>31.878012968421402</v>
      </c>
      <c r="AE5">
        <f t="shared" si="16"/>
        <v>37.378012968421402</v>
      </c>
      <c r="AF5" s="10">
        <f t="shared" si="17"/>
        <v>37.052369364556498</v>
      </c>
      <c r="AG5" s="8">
        <f t="shared" si="18"/>
        <v>37.052369364556498</v>
      </c>
      <c r="AH5" s="9">
        <f t="shared" si="19"/>
        <v>5.5</v>
      </c>
      <c r="AI5" s="11">
        <f t="shared" si="0"/>
        <v>0</v>
      </c>
    </row>
    <row r="6" spans="1:35" x14ac:dyDescent="0.35">
      <c r="A6" t="str">
        <f t="shared" si="1"/>
        <v>1957_5</v>
      </c>
      <c r="B6">
        <v>1957</v>
      </c>
      <c r="C6">
        <v>5</v>
      </c>
      <c r="D6">
        <v>16.100000000000001</v>
      </c>
      <c r="E6">
        <v>5.5</v>
      </c>
      <c r="F6">
        <v>43.7</v>
      </c>
      <c r="G6">
        <f t="shared" si="20"/>
        <v>10.8</v>
      </c>
      <c r="H6">
        <f t="shared" si="21"/>
        <v>1</v>
      </c>
      <c r="I6">
        <f t="shared" si="22"/>
        <v>43.7</v>
      </c>
      <c r="J6">
        <f t="shared" si="23"/>
        <v>0</v>
      </c>
      <c r="K6" s="3">
        <f t="shared" si="24"/>
        <v>0</v>
      </c>
      <c r="L6" s="3">
        <f t="shared" si="6"/>
        <v>0</v>
      </c>
      <c r="M6" s="3">
        <f t="shared" si="25"/>
        <v>0</v>
      </c>
      <c r="N6">
        <f t="shared" si="26"/>
        <v>43.7</v>
      </c>
      <c r="O6">
        <v>31</v>
      </c>
      <c r="P6" s="12">
        <v>15.514859</v>
      </c>
      <c r="Q6">
        <f t="shared" si="9"/>
        <v>1.1796632355379035</v>
      </c>
      <c r="R6" s="1">
        <v>2</v>
      </c>
      <c r="S6" s="1">
        <v>300.84575000000001</v>
      </c>
      <c r="T6" s="1">
        <v>50.85</v>
      </c>
      <c r="U6">
        <f t="shared" si="10"/>
        <v>104.15424999999999</v>
      </c>
      <c r="V6">
        <f t="shared" si="11"/>
        <v>3.4906584999999997E-2</v>
      </c>
      <c r="W6">
        <f t="shared" si="12"/>
        <v>1.8178345903681248</v>
      </c>
      <c r="X6">
        <f t="shared" si="13"/>
        <v>0.88749992362499996</v>
      </c>
      <c r="Y6">
        <f t="shared" si="14"/>
        <v>0.84763110502400341</v>
      </c>
      <c r="Z6">
        <f t="shared" si="15"/>
        <v>54.480770731058236</v>
      </c>
      <c r="AA6" s="1">
        <v>56</v>
      </c>
      <c r="AB6" s="4">
        <f t="shared" ref="AB6:AB69" si="29">AC5</f>
        <v>24.447630635443502</v>
      </c>
      <c r="AC6" s="3">
        <f t="shared" si="28"/>
        <v>13.666859904385269</v>
      </c>
      <c r="AD6">
        <f t="shared" si="27"/>
        <v>20.166434051074546</v>
      </c>
      <c r="AE6">
        <f t="shared" si="16"/>
        <v>63.866434051074549</v>
      </c>
      <c r="AF6" s="10">
        <f t="shared" si="17"/>
        <v>54.480770731058236</v>
      </c>
      <c r="AG6" s="8">
        <f t="shared" si="18"/>
        <v>54.480770731058236</v>
      </c>
      <c r="AH6" s="9">
        <f t="shared" si="19"/>
        <v>43.7</v>
      </c>
      <c r="AI6" s="11">
        <f t="shared" si="0"/>
        <v>0</v>
      </c>
    </row>
    <row r="7" spans="1:35" x14ac:dyDescent="0.35">
      <c r="A7" t="str">
        <f t="shared" si="1"/>
        <v>1957_6</v>
      </c>
      <c r="B7">
        <v>1957</v>
      </c>
      <c r="C7">
        <v>6</v>
      </c>
      <c r="D7">
        <v>22.2</v>
      </c>
      <c r="E7">
        <v>8.8000000000000007</v>
      </c>
      <c r="F7">
        <v>26.4</v>
      </c>
      <c r="G7">
        <f t="shared" si="20"/>
        <v>15.5</v>
      </c>
      <c r="H7">
        <f t="shared" si="21"/>
        <v>1</v>
      </c>
      <c r="I7">
        <f t="shared" si="22"/>
        <v>26.4</v>
      </c>
      <c r="J7">
        <f t="shared" si="23"/>
        <v>0</v>
      </c>
      <c r="K7" s="3">
        <f t="shared" si="24"/>
        <v>0</v>
      </c>
      <c r="L7" s="3">
        <f t="shared" si="6"/>
        <v>0</v>
      </c>
      <c r="M7" s="3">
        <f t="shared" si="25"/>
        <v>0</v>
      </c>
      <c r="N7">
        <f t="shared" si="26"/>
        <v>26.4</v>
      </c>
      <c r="O7">
        <v>30</v>
      </c>
      <c r="P7" s="12">
        <v>16.439261999999999</v>
      </c>
      <c r="Q7">
        <f t="shared" si="9"/>
        <v>1.5467570653384486</v>
      </c>
      <c r="R7" s="1">
        <v>2</v>
      </c>
      <c r="S7" s="1">
        <v>300.84575000000001</v>
      </c>
      <c r="T7" s="1">
        <v>50.85</v>
      </c>
      <c r="U7">
        <f t="shared" si="10"/>
        <v>104.15424999999999</v>
      </c>
      <c r="V7">
        <f t="shared" si="11"/>
        <v>3.4906584999999997E-2</v>
      </c>
      <c r="W7">
        <f t="shared" si="12"/>
        <v>1.8178345903681248</v>
      </c>
      <c r="X7">
        <f t="shared" si="13"/>
        <v>0.88749992362499996</v>
      </c>
      <c r="Y7">
        <f t="shared" si="14"/>
        <v>0.84763110502400341</v>
      </c>
      <c r="Z7">
        <f t="shared" si="15"/>
        <v>103.41495302117376</v>
      </c>
      <c r="AA7" s="1">
        <v>56</v>
      </c>
      <c r="AB7" s="4">
        <f t="shared" si="29"/>
        <v>13.666859904385269</v>
      </c>
      <c r="AC7" s="3">
        <f t="shared" si="28"/>
        <v>0</v>
      </c>
      <c r="AD7">
        <f t="shared" si="27"/>
        <v>3.4546007695785965</v>
      </c>
      <c r="AE7">
        <f t="shared" si="16"/>
        <v>29.854600769578596</v>
      </c>
      <c r="AF7" s="10">
        <f t="shared" si="17"/>
        <v>29.854600769578596</v>
      </c>
      <c r="AG7" s="8">
        <f t="shared" si="18"/>
        <v>103.41495302117376</v>
      </c>
      <c r="AH7" s="9">
        <f t="shared" si="19"/>
        <v>26.4</v>
      </c>
      <c r="AI7" s="11">
        <f t="shared" si="0"/>
        <v>73.560352251595162</v>
      </c>
    </row>
    <row r="8" spans="1:35" x14ac:dyDescent="0.35">
      <c r="A8" t="str">
        <f t="shared" si="1"/>
        <v>1957_7</v>
      </c>
      <c r="B8">
        <v>1957</v>
      </c>
      <c r="C8">
        <v>7</v>
      </c>
      <c r="D8">
        <v>21.6</v>
      </c>
      <c r="E8">
        <v>12.9</v>
      </c>
      <c r="F8">
        <v>77.2</v>
      </c>
      <c r="G8">
        <f t="shared" si="20"/>
        <v>17.25</v>
      </c>
      <c r="H8">
        <f t="shared" si="21"/>
        <v>1</v>
      </c>
      <c r="I8">
        <f t="shared" si="22"/>
        <v>77.2</v>
      </c>
      <c r="J8">
        <f t="shared" si="23"/>
        <v>0</v>
      </c>
      <c r="K8" s="3">
        <f t="shared" si="24"/>
        <v>0</v>
      </c>
      <c r="L8" s="3">
        <f t="shared" si="6"/>
        <v>0</v>
      </c>
      <c r="M8" s="3">
        <f t="shared" si="25"/>
        <v>0</v>
      </c>
      <c r="N8">
        <f t="shared" si="26"/>
        <v>77.2</v>
      </c>
      <c r="O8">
        <v>31</v>
      </c>
      <c r="P8" s="12">
        <v>15.868332000000001</v>
      </c>
      <c r="Q8">
        <f t="shared" si="9"/>
        <v>1.7071052057826204</v>
      </c>
      <c r="R8" s="1">
        <v>2</v>
      </c>
      <c r="S8" s="1">
        <v>300.84575000000001</v>
      </c>
      <c r="T8" s="1">
        <v>50.85</v>
      </c>
      <c r="U8">
        <f t="shared" si="10"/>
        <v>104.15424999999999</v>
      </c>
      <c r="V8">
        <f t="shared" si="11"/>
        <v>3.4906584999999997E-2</v>
      </c>
      <c r="W8">
        <f t="shared" si="12"/>
        <v>1.8178345903681248</v>
      </c>
      <c r="X8">
        <f t="shared" si="13"/>
        <v>0.88749992362499996</v>
      </c>
      <c r="Y8">
        <f t="shared" si="14"/>
        <v>0.84763110502400341</v>
      </c>
      <c r="Z8">
        <f t="shared" si="15"/>
        <v>125.93447265670125</v>
      </c>
      <c r="AA8" s="1">
        <v>56</v>
      </c>
      <c r="AB8" s="4">
        <f t="shared" si="29"/>
        <v>0</v>
      </c>
      <c r="AC8" s="3">
        <f t="shared" si="28"/>
        <v>0</v>
      </c>
      <c r="AD8">
        <f t="shared" si="27"/>
        <v>0</v>
      </c>
      <c r="AE8">
        <f t="shared" si="16"/>
        <v>77.2</v>
      </c>
      <c r="AF8" s="10">
        <f t="shared" si="17"/>
        <v>77.2</v>
      </c>
      <c r="AG8" s="8">
        <f t="shared" si="18"/>
        <v>125.93447265670125</v>
      </c>
      <c r="AH8" s="9">
        <f t="shared" si="19"/>
        <v>77.2</v>
      </c>
      <c r="AI8" s="11">
        <f t="shared" si="0"/>
        <v>48.734472656701243</v>
      </c>
    </row>
    <row r="9" spans="1:35" x14ac:dyDescent="0.35">
      <c r="A9" t="str">
        <f t="shared" si="1"/>
        <v>1957_8</v>
      </c>
      <c r="B9">
        <v>1957</v>
      </c>
      <c r="C9">
        <v>8</v>
      </c>
      <c r="D9">
        <v>20.6</v>
      </c>
      <c r="E9">
        <v>11.7</v>
      </c>
      <c r="F9">
        <v>73.400000000000006</v>
      </c>
      <c r="G9">
        <f t="shared" si="20"/>
        <v>16.149999999999999</v>
      </c>
      <c r="H9">
        <f t="shared" si="21"/>
        <v>1</v>
      </c>
      <c r="I9">
        <f t="shared" si="22"/>
        <v>73.400000000000006</v>
      </c>
      <c r="J9">
        <f t="shared" si="23"/>
        <v>0</v>
      </c>
      <c r="K9" s="3">
        <f t="shared" si="24"/>
        <v>0</v>
      </c>
      <c r="L9" s="3">
        <f t="shared" si="6"/>
        <v>0</v>
      </c>
      <c r="M9" s="3">
        <f t="shared" si="25"/>
        <v>0</v>
      </c>
      <c r="N9">
        <f t="shared" si="26"/>
        <v>73.400000000000006</v>
      </c>
      <c r="O9">
        <v>31</v>
      </c>
      <c r="P9" s="12">
        <v>14.198074</v>
      </c>
      <c r="Q9">
        <f t="shared" si="9"/>
        <v>1.6047002515787878</v>
      </c>
      <c r="R9" s="1">
        <v>2</v>
      </c>
      <c r="S9" s="1">
        <v>300.84575000000001</v>
      </c>
      <c r="T9" s="1">
        <v>50.85</v>
      </c>
      <c r="U9">
        <f t="shared" si="10"/>
        <v>104.15424999999999</v>
      </c>
      <c r="V9">
        <f t="shared" si="11"/>
        <v>3.4906584999999997E-2</v>
      </c>
      <c r="W9">
        <f t="shared" si="12"/>
        <v>1.8178345903681248</v>
      </c>
      <c r="X9">
        <f t="shared" si="13"/>
        <v>0.88749992362499996</v>
      </c>
      <c r="Y9">
        <f t="shared" si="14"/>
        <v>0.84763110502400341</v>
      </c>
      <c r="Z9">
        <f t="shared" si="15"/>
        <v>99.542185606070476</v>
      </c>
      <c r="AA9" s="1">
        <v>56</v>
      </c>
      <c r="AB9" s="4">
        <f t="shared" si="29"/>
        <v>0</v>
      </c>
      <c r="AC9" s="3">
        <f t="shared" si="28"/>
        <v>0</v>
      </c>
      <c r="AD9">
        <f t="shared" si="27"/>
        <v>0</v>
      </c>
      <c r="AE9">
        <f t="shared" si="16"/>
        <v>73.400000000000006</v>
      </c>
      <c r="AF9" s="10">
        <f t="shared" si="17"/>
        <v>73.400000000000006</v>
      </c>
      <c r="AG9" s="8">
        <f t="shared" si="18"/>
        <v>99.542185606070476</v>
      </c>
      <c r="AH9" s="9">
        <f t="shared" si="19"/>
        <v>73.400000000000006</v>
      </c>
      <c r="AI9" s="11">
        <f t="shared" si="0"/>
        <v>26.14218560607047</v>
      </c>
    </row>
    <row r="10" spans="1:35" x14ac:dyDescent="0.35">
      <c r="A10" t="str">
        <f t="shared" si="1"/>
        <v>1957_9</v>
      </c>
      <c r="B10">
        <v>1957</v>
      </c>
      <c r="C10">
        <v>9</v>
      </c>
      <c r="D10">
        <v>17.8</v>
      </c>
      <c r="E10">
        <v>9.6</v>
      </c>
      <c r="F10">
        <v>76.599999999999994</v>
      </c>
      <c r="G10">
        <f t="shared" si="20"/>
        <v>13.7</v>
      </c>
      <c r="H10">
        <f t="shared" si="21"/>
        <v>1</v>
      </c>
      <c r="I10">
        <f t="shared" si="22"/>
        <v>76.599999999999994</v>
      </c>
      <c r="J10">
        <f t="shared" si="23"/>
        <v>0</v>
      </c>
      <c r="K10" s="3">
        <f t="shared" si="24"/>
        <v>0</v>
      </c>
      <c r="L10" s="3">
        <f t="shared" si="6"/>
        <v>0</v>
      </c>
      <c r="M10" s="3">
        <f t="shared" si="25"/>
        <v>0</v>
      </c>
      <c r="N10">
        <f t="shared" si="26"/>
        <v>76.599999999999994</v>
      </c>
      <c r="O10">
        <v>30</v>
      </c>
      <c r="P10" s="12">
        <v>12.243238</v>
      </c>
      <c r="Q10">
        <f t="shared" si="9"/>
        <v>1.3957729356451873</v>
      </c>
      <c r="R10" s="1">
        <v>2</v>
      </c>
      <c r="S10" s="1">
        <v>300.84575000000001</v>
      </c>
      <c r="T10" s="1">
        <v>50.85</v>
      </c>
      <c r="U10">
        <f t="shared" si="10"/>
        <v>104.15424999999999</v>
      </c>
      <c r="V10">
        <f t="shared" si="11"/>
        <v>3.4906584999999997E-2</v>
      </c>
      <c r="W10">
        <f t="shared" si="12"/>
        <v>1.8178345903681248</v>
      </c>
      <c r="X10">
        <f t="shared" si="13"/>
        <v>0.88749992362499996</v>
      </c>
      <c r="Y10">
        <f t="shared" si="14"/>
        <v>0.84763110502400341</v>
      </c>
      <c r="Z10">
        <f t="shared" si="15"/>
        <v>61.815037858040185</v>
      </c>
      <c r="AA10" s="1">
        <v>56</v>
      </c>
      <c r="AB10" s="4">
        <f t="shared" si="29"/>
        <v>0</v>
      </c>
      <c r="AC10" s="3">
        <f t="shared" si="28"/>
        <v>14.784962141959809</v>
      </c>
      <c r="AD10">
        <f t="shared" si="27"/>
        <v>0</v>
      </c>
      <c r="AE10">
        <f t="shared" si="16"/>
        <v>76.599999999999994</v>
      </c>
      <c r="AF10" s="10">
        <f t="shared" si="17"/>
        <v>61.815037858040185</v>
      </c>
      <c r="AG10" s="8">
        <f t="shared" si="18"/>
        <v>61.815037858040185</v>
      </c>
      <c r="AH10" s="9">
        <f t="shared" si="19"/>
        <v>76.599999999999994</v>
      </c>
      <c r="AI10" s="11">
        <f t="shared" si="0"/>
        <v>0</v>
      </c>
    </row>
    <row r="11" spans="1:35" x14ac:dyDescent="0.35">
      <c r="A11" t="str">
        <f t="shared" si="1"/>
        <v>1957_10</v>
      </c>
      <c r="B11">
        <v>1957</v>
      </c>
      <c r="C11">
        <v>10</v>
      </c>
      <c r="D11">
        <v>15.9</v>
      </c>
      <c r="E11">
        <v>6.6</v>
      </c>
      <c r="F11">
        <v>59.1</v>
      </c>
      <c r="G11">
        <f t="shared" si="20"/>
        <v>11.25</v>
      </c>
      <c r="H11">
        <f t="shared" si="21"/>
        <v>1</v>
      </c>
      <c r="I11">
        <f t="shared" si="22"/>
        <v>59.1</v>
      </c>
      <c r="J11">
        <f t="shared" si="23"/>
        <v>0</v>
      </c>
      <c r="K11" s="3">
        <f t="shared" si="24"/>
        <v>0</v>
      </c>
      <c r="L11" s="3">
        <f t="shared" si="6"/>
        <v>0</v>
      </c>
      <c r="M11" s="3">
        <f t="shared" si="25"/>
        <v>0</v>
      </c>
      <c r="N11">
        <f t="shared" si="26"/>
        <v>59.1</v>
      </c>
      <c r="O11">
        <v>31</v>
      </c>
      <c r="P11" s="12">
        <v>10.329917999999999</v>
      </c>
      <c r="Q11">
        <f t="shared" si="9"/>
        <v>1.2111336626197871</v>
      </c>
      <c r="R11" s="1">
        <v>2</v>
      </c>
      <c r="S11" s="1">
        <v>300.84575000000001</v>
      </c>
      <c r="T11" s="1">
        <v>50.85</v>
      </c>
      <c r="U11">
        <f t="shared" si="10"/>
        <v>104.15424999999999</v>
      </c>
      <c r="V11">
        <f t="shared" si="11"/>
        <v>3.4906584999999997E-2</v>
      </c>
      <c r="W11">
        <f t="shared" si="12"/>
        <v>1.8178345903681248</v>
      </c>
      <c r="X11">
        <f t="shared" si="13"/>
        <v>0.88749992362499996</v>
      </c>
      <c r="Y11">
        <f t="shared" si="14"/>
        <v>0.84763110502400341</v>
      </c>
      <c r="Z11">
        <f t="shared" si="15"/>
        <v>38.7318039642496</v>
      </c>
      <c r="AA11" s="1">
        <v>56</v>
      </c>
      <c r="AB11" s="4">
        <f t="shared" si="29"/>
        <v>14.784962141959809</v>
      </c>
      <c r="AC11" s="3">
        <f t="shared" si="28"/>
        <v>35.15315817771021</v>
      </c>
      <c r="AD11">
        <f t="shared" si="27"/>
        <v>21.270654059808852</v>
      </c>
      <c r="AE11">
        <f t="shared" si="16"/>
        <v>80.370654059808857</v>
      </c>
      <c r="AF11" s="10">
        <f t="shared" si="17"/>
        <v>38.7318039642496</v>
      </c>
      <c r="AG11" s="8">
        <f t="shared" si="18"/>
        <v>38.7318039642496</v>
      </c>
      <c r="AH11" s="9">
        <f t="shared" si="19"/>
        <v>59.1</v>
      </c>
      <c r="AI11" s="11">
        <f t="shared" si="0"/>
        <v>0</v>
      </c>
    </row>
    <row r="12" spans="1:35" x14ac:dyDescent="0.35">
      <c r="A12" t="str">
        <f t="shared" si="1"/>
        <v>1957_11</v>
      </c>
      <c r="B12">
        <v>1957</v>
      </c>
      <c r="C12">
        <v>11</v>
      </c>
      <c r="D12">
        <v>9.6999999999999993</v>
      </c>
      <c r="E12">
        <v>3.1</v>
      </c>
      <c r="F12">
        <v>65.2</v>
      </c>
      <c r="G12">
        <f t="shared" si="20"/>
        <v>6.3999999999999995</v>
      </c>
      <c r="H12">
        <f t="shared" si="21"/>
        <v>1</v>
      </c>
      <c r="I12">
        <f t="shared" si="22"/>
        <v>65.2</v>
      </c>
      <c r="J12">
        <f t="shared" si="23"/>
        <v>0</v>
      </c>
      <c r="K12" s="3">
        <f t="shared" si="24"/>
        <v>0</v>
      </c>
      <c r="L12" s="3">
        <f t="shared" si="6"/>
        <v>0</v>
      </c>
      <c r="M12" s="3">
        <f t="shared" si="25"/>
        <v>0</v>
      </c>
      <c r="N12">
        <f t="shared" si="26"/>
        <v>65.2</v>
      </c>
      <c r="O12">
        <v>30</v>
      </c>
      <c r="P12" s="12">
        <v>8.7307649999999999</v>
      </c>
      <c r="Q12">
        <f t="shared" si="9"/>
        <v>0.90786095781042042</v>
      </c>
      <c r="R12" s="1">
        <v>2</v>
      </c>
      <c r="S12" s="1">
        <v>300.84575000000001</v>
      </c>
      <c r="T12" s="1">
        <v>50.85</v>
      </c>
      <c r="U12">
        <f t="shared" si="10"/>
        <v>104.15424999999999</v>
      </c>
      <c r="V12">
        <f t="shared" si="11"/>
        <v>3.4906584999999997E-2</v>
      </c>
      <c r="W12">
        <f t="shared" si="12"/>
        <v>1.8178345903681248</v>
      </c>
      <c r="X12">
        <f t="shared" si="13"/>
        <v>0.88749992362499996</v>
      </c>
      <c r="Y12">
        <f t="shared" si="14"/>
        <v>0.84763110502400341</v>
      </c>
      <c r="Z12">
        <f t="shared" si="15"/>
        <v>13.743696318736847</v>
      </c>
      <c r="AA12" s="1">
        <v>56</v>
      </c>
      <c r="AB12" s="4">
        <f t="shared" si="29"/>
        <v>35.15315817771021</v>
      </c>
      <c r="AC12" s="3">
        <f t="shared" si="28"/>
        <v>56</v>
      </c>
      <c r="AD12">
        <f t="shared" si="27"/>
        <v>88.109206543262701</v>
      </c>
      <c r="AE12">
        <f t="shared" si="16"/>
        <v>153.30920654326269</v>
      </c>
      <c r="AF12" s="10">
        <f t="shared" si="17"/>
        <v>13.743696318736847</v>
      </c>
      <c r="AG12" s="8">
        <f t="shared" si="18"/>
        <v>13.743696318736847</v>
      </c>
      <c r="AH12" s="9">
        <f t="shared" si="19"/>
        <v>65.2</v>
      </c>
      <c r="AI12" s="11">
        <f t="shared" si="0"/>
        <v>0</v>
      </c>
    </row>
    <row r="13" spans="1:35" x14ac:dyDescent="0.35">
      <c r="A13" t="str">
        <f t="shared" si="1"/>
        <v>1957_12</v>
      </c>
      <c r="B13">
        <v>1957</v>
      </c>
      <c r="C13">
        <v>12</v>
      </c>
      <c r="D13">
        <v>8.6</v>
      </c>
      <c r="E13">
        <v>0.5</v>
      </c>
      <c r="F13">
        <v>74.099999999999994</v>
      </c>
      <c r="G13">
        <f t="shared" si="20"/>
        <v>4.55</v>
      </c>
      <c r="H13">
        <f t="shared" si="21"/>
        <v>0.75833333029999994</v>
      </c>
      <c r="I13">
        <f t="shared" si="22"/>
        <v>56.19249977522999</v>
      </c>
      <c r="J13">
        <f t="shared" si="23"/>
        <v>17.907500224770004</v>
      </c>
      <c r="K13" s="3">
        <f t="shared" si="24"/>
        <v>0</v>
      </c>
      <c r="L13" s="3">
        <f t="shared" si="6"/>
        <v>13.579854282797834</v>
      </c>
      <c r="M13" s="3">
        <f t="shared" si="25"/>
        <v>4.3276459419721691</v>
      </c>
      <c r="N13">
        <f t="shared" si="26"/>
        <v>69.77235405802783</v>
      </c>
      <c r="O13">
        <v>31</v>
      </c>
      <c r="P13" s="12">
        <v>7.9967740000000003</v>
      </c>
      <c r="Q13">
        <f t="shared" si="9"/>
        <v>0.81118756161589123</v>
      </c>
      <c r="R13" s="1">
        <v>2</v>
      </c>
      <c r="S13" s="1">
        <v>300.84575000000001</v>
      </c>
      <c r="T13" s="1">
        <v>50.85</v>
      </c>
      <c r="U13">
        <f t="shared" si="10"/>
        <v>104.15424999999999</v>
      </c>
      <c r="V13">
        <f t="shared" si="11"/>
        <v>3.4906584999999997E-2</v>
      </c>
      <c r="W13">
        <f t="shared" si="12"/>
        <v>1.8178345903681248</v>
      </c>
      <c r="X13">
        <f t="shared" si="13"/>
        <v>0.88749992362499996</v>
      </c>
      <c r="Y13">
        <f t="shared" si="14"/>
        <v>0.84763110502400341</v>
      </c>
      <c r="Z13">
        <f t="shared" si="15"/>
        <v>8.3180579949335005</v>
      </c>
      <c r="AA13" s="1">
        <v>56</v>
      </c>
      <c r="AB13" s="4">
        <f t="shared" si="29"/>
        <v>56</v>
      </c>
      <c r="AC13" s="3">
        <f t="shared" si="28"/>
        <v>56</v>
      </c>
      <c r="AD13">
        <f t="shared" si="27"/>
        <v>167.79614747131501</v>
      </c>
      <c r="AE13">
        <f t="shared" si="16"/>
        <v>237.56850152934283</v>
      </c>
      <c r="AF13" s="10">
        <f t="shared" si="17"/>
        <v>8.3180579949335005</v>
      </c>
      <c r="AG13" s="8">
        <f t="shared" si="18"/>
        <v>8.3180579949335005</v>
      </c>
      <c r="AH13" s="9">
        <f t="shared" si="19"/>
        <v>69.77235405802783</v>
      </c>
      <c r="AI13" s="11">
        <f t="shared" si="0"/>
        <v>0</v>
      </c>
    </row>
    <row r="14" spans="1:35" x14ac:dyDescent="0.35">
      <c r="A14" t="str">
        <f t="shared" si="1"/>
        <v>1958_1</v>
      </c>
      <c r="B14">
        <v>1958</v>
      </c>
      <c r="C14">
        <v>1</v>
      </c>
      <c r="D14">
        <v>7.8</v>
      </c>
      <c r="E14">
        <v>0.5</v>
      </c>
      <c r="F14">
        <v>113.4</v>
      </c>
      <c r="G14">
        <f t="shared" si="20"/>
        <v>4.1500000000000004</v>
      </c>
      <c r="H14">
        <f t="shared" si="21"/>
        <v>0.69166666389999998</v>
      </c>
      <c r="I14">
        <f t="shared" si="22"/>
        <v>78.434999686259999</v>
      </c>
      <c r="J14">
        <f t="shared" si="23"/>
        <v>34.965000313740006</v>
      </c>
      <c r="K14" s="3">
        <f t="shared" si="24"/>
        <v>4.3276459419721691</v>
      </c>
      <c r="L14" s="3">
        <f t="shared" si="6"/>
        <v>27.177413551491266</v>
      </c>
      <c r="M14" s="3">
        <f t="shared" si="25"/>
        <v>12.115232704220908</v>
      </c>
      <c r="N14">
        <f t="shared" si="26"/>
        <v>105.61241323775127</v>
      </c>
      <c r="O14">
        <v>31</v>
      </c>
      <c r="P14" s="12">
        <v>8.5759939999999997</v>
      </c>
      <c r="Q14">
        <f t="shared" si="9"/>
        <v>0.7915219448351819</v>
      </c>
      <c r="R14" s="1">
        <v>2</v>
      </c>
      <c r="S14" s="1">
        <v>300.84575000000001</v>
      </c>
      <c r="T14" s="1">
        <v>50.85</v>
      </c>
      <c r="U14">
        <f t="shared" si="10"/>
        <v>104.15424999999999</v>
      </c>
      <c r="V14">
        <f t="shared" si="11"/>
        <v>3.4906584999999997E-2</v>
      </c>
      <c r="W14">
        <f t="shared" si="12"/>
        <v>1.8178345903681248</v>
      </c>
      <c r="X14">
        <f t="shared" si="13"/>
        <v>0.88749992362499996</v>
      </c>
      <c r="Y14">
        <f t="shared" si="14"/>
        <v>0.84763110502400341</v>
      </c>
      <c r="Z14">
        <f t="shared" si="15"/>
        <v>7.9505219234489246</v>
      </c>
      <c r="AA14" s="1">
        <v>56</v>
      </c>
      <c r="AB14" s="4">
        <f t="shared" si="29"/>
        <v>56</v>
      </c>
      <c r="AC14" s="3">
        <f t="shared" si="28"/>
        <v>56</v>
      </c>
      <c r="AD14">
        <f t="shared" si="27"/>
        <v>320.31793058142273</v>
      </c>
      <c r="AE14">
        <f t="shared" si="16"/>
        <v>425.93034381917403</v>
      </c>
      <c r="AF14" s="10">
        <f t="shared" si="17"/>
        <v>7.9505219234489246</v>
      </c>
      <c r="AG14" s="8">
        <f t="shared" si="18"/>
        <v>7.9505219234489246</v>
      </c>
      <c r="AH14" s="9">
        <f t="shared" si="19"/>
        <v>105.61241323775127</v>
      </c>
      <c r="AI14" s="11">
        <f t="shared" si="0"/>
        <v>0</v>
      </c>
    </row>
    <row r="15" spans="1:35" x14ac:dyDescent="0.35">
      <c r="A15" t="str">
        <f t="shared" si="1"/>
        <v>1958_2</v>
      </c>
      <c r="B15">
        <v>1958</v>
      </c>
      <c r="C15">
        <v>2</v>
      </c>
      <c r="D15">
        <v>9.8000000000000007</v>
      </c>
      <c r="E15">
        <v>2.7</v>
      </c>
      <c r="F15">
        <v>68.2</v>
      </c>
      <c r="G15">
        <f t="shared" si="20"/>
        <v>6.25</v>
      </c>
      <c r="H15">
        <f t="shared" si="21"/>
        <v>1</v>
      </c>
      <c r="I15">
        <f t="shared" si="22"/>
        <v>68.2</v>
      </c>
      <c r="J15">
        <f t="shared" si="23"/>
        <v>0</v>
      </c>
      <c r="K15" s="3">
        <f t="shared" si="24"/>
        <v>12.115232704220908</v>
      </c>
      <c r="L15" s="3">
        <f t="shared" si="6"/>
        <v>12.115232704220908</v>
      </c>
      <c r="M15" s="3">
        <f t="shared" si="25"/>
        <v>0</v>
      </c>
      <c r="N15">
        <f t="shared" si="26"/>
        <v>80.315232704220904</v>
      </c>
      <c r="O15">
        <v>29</v>
      </c>
      <c r="P15" s="12">
        <v>10.021737999999999</v>
      </c>
      <c r="Q15">
        <f t="shared" si="9"/>
        <v>0.89966070368135176</v>
      </c>
      <c r="R15" s="1">
        <v>2</v>
      </c>
      <c r="S15" s="1">
        <v>300.84575000000001</v>
      </c>
      <c r="T15" s="1">
        <v>50.85</v>
      </c>
      <c r="U15">
        <f t="shared" si="10"/>
        <v>104.15424999999999</v>
      </c>
      <c r="V15">
        <f t="shared" si="11"/>
        <v>3.4906584999999997E-2</v>
      </c>
      <c r="W15">
        <f t="shared" si="12"/>
        <v>1.8178345903681248</v>
      </c>
      <c r="X15">
        <f t="shared" si="13"/>
        <v>0.88749992362499996</v>
      </c>
      <c r="Y15">
        <f t="shared" si="14"/>
        <v>0.84763110502400341</v>
      </c>
      <c r="Z15">
        <f t="shared" si="15"/>
        <v>14.766020402273861</v>
      </c>
      <c r="AA15" s="1">
        <v>56</v>
      </c>
      <c r="AB15" s="4">
        <f t="shared" si="29"/>
        <v>56</v>
      </c>
      <c r="AC15" s="3">
        <f t="shared" si="28"/>
        <v>56</v>
      </c>
      <c r="AD15">
        <f t="shared" si="27"/>
        <v>180.52573413293482</v>
      </c>
      <c r="AE15">
        <f t="shared" si="16"/>
        <v>260.84096683715575</v>
      </c>
      <c r="AF15" s="10">
        <f t="shared" si="17"/>
        <v>14.766020402273861</v>
      </c>
      <c r="AG15" s="8">
        <f t="shared" si="18"/>
        <v>14.766020402273861</v>
      </c>
      <c r="AH15" s="9">
        <f t="shared" si="19"/>
        <v>80.315232704220904</v>
      </c>
      <c r="AI15" s="11">
        <f t="shared" si="0"/>
        <v>0</v>
      </c>
    </row>
    <row r="16" spans="1:35" x14ac:dyDescent="0.35">
      <c r="A16" t="str">
        <f t="shared" si="1"/>
        <v>1958_3</v>
      </c>
      <c r="B16">
        <v>1958</v>
      </c>
      <c r="C16">
        <v>3</v>
      </c>
      <c r="D16">
        <v>8.4</v>
      </c>
      <c r="E16">
        <v>0.5</v>
      </c>
      <c r="F16">
        <v>46.4</v>
      </c>
      <c r="G16">
        <f t="shared" si="20"/>
        <v>4.45</v>
      </c>
      <c r="H16">
        <f t="shared" si="21"/>
        <v>0.74166666370000001</v>
      </c>
      <c r="I16">
        <f t="shared" si="22"/>
        <v>34.413333195679996</v>
      </c>
      <c r="J16">
        <f t="shared" si="23"/>
        <v>11.986666804319999</v>
      </c>
      <c r="K16" s="3">
        <f t="shared" si="24"/>
        <v>0</v>
      </c>
      <c r="L16" s="3">
        <f t="shared" si="6"/>
        <v>8.8901111776435542</v>
      </c>
      <c r="M16" s="3">
        <f t="shared" si="25"/>
        <v>3.0965556266764449</v>
      </c>
      <c r="N16">
        <f t="shared" si="26"/>
        <v>43.303444373323551</v>
      </c>
      <c r="O16" s="2">
        <v>31</v>
      </c>
      <c r="P16" s="12">
        <v>11.819653000000001</v>
      </c>
      <c r="Q16">
        <f t="shared" si="9"/>
        <v>0.80623116371477366</v>
      </c>
      <c r="R16" s="1">
        <v>2</v>
      </c>
      <c r="S16" s="1">
        <v>300.84575000000001</v>
      </c>
      <c r="T16" s="1">
        <v>50.85</v>
      </c>
      <c r="U16">
        <f t="shared" si="10"/>
        <v>104.15424999999999</v>
      </c>
      <c r="V16">
        <f t="shared" si="11"/>
        <v>3.4906584999999997E-2</v>
      </c>
      <c r="W16">
        <f t="shared" si="12"/>
        <v>1.8178345903681248</v>
      </c>
      <c r="X16">
        <f t="shared" si="13"/>
        <v>0.88749992362499996</v>
      </c>
      <c r="Y16">
        <f t="shared" si="14"/>
        <v>0.84763110502400341</v>
      </c>
      <c r="Z16">
        <f t="shared" si="15"/>
        <v>11.955151791182661</v>
      </c>
      <c r="AA16" s="1">
        <v>56</v>
      </c>
      <c r="AB16" s="4">
        <f t="shared" si="29"/>
        <v>56</v>
      </c>
      <c r="AC16" s="3">
        <f t="shared" si="28"/>
        <v>56</v>
      </c>
      <c r="AD16">
        <f t="shared" si="27"/>
        <v>98.017166304379202</v>
      </c>
      <c r="AE16">
        <f t="shared" si="16"/>
        <v>141.32061067770275</v>
      </c>
      <c r="AF16" s="10">
        <f t="shared" si="17"/>
        <v>11.955151791182661</v>
      </c>
      <c r="AG16" s="8">
        <f t="shared" si="18"/>
        <v>11.955151791182661</v>
      </c>
      <c r="AH16" s="9">
        <f t="shared" si="19"/>
        <v>43.303444373323551</v>
      </c>
      <c r="AI16" s="11">
        <f t="shared" si="0"/>
        <v>0</v>
      </c>
    </row>
    <row r="17" spans="1:35" x14ac:dyDescent="0.35">
      <c r="A17" t="str">
        <f t="shared" si="1"/>
        <v>1958_4</v>
      </c>
      <c r="B17">
        <v>1958</v>
      </c>
      <c r="C17">
        <v>4</v>
      </c>
      <c r="D17">
        <v>12.2</v>
      </c>
      <c r="E17">
        <v>2.2000000000000002</v>
      </c>
      <c r="F17">
        <v>20.100000000000001</v>
      </c>
      <c r="G17">
        <f t="shared" si="20"/>
        <v>7.1999999999999993</v>
      </c>
      <c r="H17">
        <f t="shared" si="21"/>
        <v>1</v>
      </c>
      <c r="I17">
        <f t="shared" si="22"/>
        <v>20.100000000000001</v>
      </c>
      <c r="J17">
        <f t="shared" si="23"/>
        <v>0</v>
      </c>
      <c r="K17" s="3">
        <f t="shared" si="24"/>
        <v>3.0965556266764449</v>
      </c>
      <c r="L17" s="3">
        <f t="shared" si="6"/>
        <v>3.0965556266764449</v>
      </c>
      <c r="M17" s="3">
        <f t="shared" si="25"/>
        <v>0</v>
      </c>
      <c r="N17">
        <f t="shared" si="26"/>
        <v>23.196555626676446</v>
      </c>
      <c r="O17">
        <v>30</v>
      </c>
      <c r="P17" s="12">
        <v>13.758759</v>
      </c>
      <c r="Q17">
        <f t="shared" si="9"/>
        <v>0.95271852037128035</v>
      </c>
      <c r="R17" s="1">
        <v>2</v>
      </c>
      <c r="S17" s="1">
        <v>300.84575000000001</v>
      </c>
      <c r="T17" s="1">
        <v>50.85</v>
      </c>
      <c r="U17">
        <f t="shared" si="10"/>
        <v>104.15424999999999</v>
      </c>
      <c r="V17">
        <f t="shared" si="11"/>
        <v>3.4906584999999997E-2</v>
      </c>
      <c r="W17">
        <f t="shared" si="12"/>
        <v>1.8178345903681248</v>
      </c>
      <c r="X17">
        <f t="shared" si="13"/>
        <v>0.88749992362499996</v>
      </c>
      <c r="Y17">
        <f t="shared" si="14"/>
        <v>0.84763110502400341</v>
      </c>
      <c r="Z17">
        <f t="shared" si="15"/>
        <v>25.496930863944577</v>
      </c>
      <c r="AA17" s="1">
        <v>56</v>
      </c>
      <c r="AB17" s="4">
        <f t="shared" si="29"/>
        <v>56</v>
      </c>
      <c r="AC17" s="3">
        <f t="shared" si="28"/>
        <v>53.699624762731872</v>
      </c>
      <c r="AD17">
        <f t="shared" si="27"/>
        <v>53.74623196094317</v>
      </c>
      <c r="AE17">
        <f t="shared" si="16"/>
        <v>76.94278758761962</v>
      </c>
      <c r="AF17" s="10">
        <f t="shared" si="17"/>
        <v>25.496930863944577</v>
      </c>
      <c r="AG17" s="8">
        <f t="shared" si="18"/>
        <v>25.496930863944577</v>
      </c>
      <c r="AH17" s="9">
        <f t="shared" si="19"/>
        <v>23.196555626676446</v>
      </c>
      <c r="AI17" s="11">
        <f t="shared" si="0"/>
        <v>0</v>
      </c>
    </row>
    <row r="18" spans="1:35" x14ac:dyDescent="0.35">
      <c r="A18" t="str">
        <f t="shared" si="1"/>
        <v>1958_5</v>
      </c>
      <c r="B18">
        <v>1958</v>
      </c>
      <c r="C18">
        <v>5</v>
      </c>
      <c r="D18">
        <v>15.8</v>
      </c>
      <c r="E18">
        <v>7</v>
      </c>
      <c r="F18">
        <v>56.3</v>
      </c>
      <c r="G18">
        <f t="shared" si="20"/>
        <v>11.4</v>
      </c>
      <c r="H18">
        <f t="shared" si="21"/>
        <v>1</v>
      </c>
      <c r="I18">
        <f t="shared" si="22"/>
        <v>56.3</v>
      </c>
      <c r="J18">
        <f t="shared" si="23"/>
        <v>0</v>
      </c>
      <c r="K18" s="3">
        <f t="shared" si="24"/>
        <v>0</v>
      </c>
      <c r="L18" s="3">
        <f t="shared" si="6"/>
        <v>0</v>
      </c>
      <c r="M18" s="3">
        <f t="shared" si="25"/>
        <v>0</v>
      </c>
      <c r="N18">
        <f t="shared" si="26"/>
        <v>56.3</v>
      </c>
      <c r="O18">
        <v>31</v>
      </c>
      <c r="P18" s="12">
        <v>15.514859</v>
      </c>
      <c r="Q18">
        <f t="shared" si="9"/>
        <v>1.2217866727626763</v>
      </c>
      <c r="R18" s="1">
        <v>2</v>
      </c>
      <c r="S18" s="1">
        <v>300.84575000000001</v>
      </c>
      <c r="T18" s="1">
        <v>50.85</v>
      </c>
      <c r="U18">
        <f t="shared" si="10"/>
        <v>104.15424999999999</v>
      </c>
      <c r="V18">
        <f t="shared" si="11"/>
        <v>3.4906584999999997E-2</v>
      </c>
      <c r="W18">
        <f t="shared" si="12"/>
        <v>1.8178345903681248</v>
      </c>
      <c r="X18">
        <f t="shared" si="13"/>
        <v>0.88749992362499996</v>
      </c>
      <c r="Y18">
        <f t="shared" si="14"/>
        <v>0.84763110502400341</v>
      </c>
      <c r="Z18">
        <f t="shared" si="15"/>
        <v>59.435434790627809</v>
      </c>
      <c r="AA18" s="1">
        <v>56</v>
      </c>
      <c r="AB18" s="4">
        <f t="shared" si="29"/>
        <v>53.699624762731872</v>
      </c>
      <c r="AC18" s="3">
        <f t="shared" si="28"/>
        <v>50.56418997210406</v>
      </c>
      <c r="AD18">
        <f t="shared" si="27"/>
        <v>50.775609272674359</v>
      </c>
      <c r="AE18">
        <f t="shared" si="16"/>
        <v>107.07560927267436</v>
      </c>
      <c r="AF18" s="10">
        <f t="shared" si="17"/>
        <v>59.435434790627809</v>
      </c>
      <c r="AG18" s="8">
        <f t="shared" si="18"/>
        <v>59.435434790627809</v>
      </c>
      <c r="AH18" s="9">
        <f t="shared" si="19"/>
        <v>56.3</v>
      </c>
      <c r="AI18" s="11">
        <f t="shared" si="0"/>
        <v>0</v>
      </c>
    </row>
    <row r="19" spans="1:35" x14ac:dyDescent="0.35">
      <c r="A19" t="str">
        <f t="shared" si="1"/>
        <v>1958_6</v>
      </c>
      <c r="B19">
        <v>1958</v>
      </c>
      <c r="C19">
        <v>6</v>
      </c>
      <c r="D19">
        <v>18.100000000000001</v>
      </c>
      <c r="E19">
        <v>9.9</v>
      </c>
      <c r="F19">
        <v>100.2</v>
      </c>
      <c r="G19">
        <f t="shared" si="20"/>
        <v>14</v>
      </c>
      <c r="H19">
        <f t="shared" si="21"/>
        <v>1</v>
      </c>
      <c r="I19">
        <f t="shared" si="22"/>
        <v>100.2</v>
      </c>
      <c r="J19">
        <f t="shared" si="23"/>
        <v>0</v>
      </c>
      <c r="K19" s="3">
        <f t="shared" si="24"/>
        <v>0</v>
      </c>
      <c r="L19" s="3">
        <f t="shared" si="6"/>
        <v>0</v>
      </c>
      <c r="M19" s="3">
        <f t="shared" si="25"/>
        <v>0</v>
      </c>
      <c r="N19">
        <f t="shared" si="26"/>
        <v>100.2</v>
      </c>
      <c r="O19">
        <v>30</v>
      </c>
      <c r="P19" s="12">
        <v>16.439261999999999</v>
      </c>
      <c r="Q19">
        <f t="shared" si="9"/>
        <v>1.4199993919667615</v>
      </c>
      <c r="R19" s="1">
        <v>2</v>
      </c>
      <c r="S19" s="1">
        <v>300.84575000000001</v>
      </c>
      <c r="T19" s="1">
        <v>50.85</v>
      </c>
      <c r="U19">
        <f t="shared" si="10"/>
        <v>104.15424999999999</v>
      </c>
      <c r="V19">
        <f t="shared" si="11"/>
        <v>3.4906584999999997E-2</v>
      </c>
      <c r="W19">
        <f t="shared" si="12"/>
        <v>1.8178345903681248</v>
      </c>
      <c r="X19">
        <f t="shared" si="13"/>
        <v>0.88749992362499996</v>
      </c>
      <c r="Y19">
        <f t="shared" si="14"/>
        <v>0.84763110502400341</v>
      </c>
      <c r="Z19">
        <f t="shared" si="15"/>
        <v>86.200004669603089</v>
      </c>
      <c r="AA19" s="1">
        <v>56</v>
      </c>
      <c r="AB19" s="4">
        <f t="shared" si="29"/>
        <v>50.56418997210406</v>
      </c>
      <c r="AC19" s="3">
        <f t="shared" si="28"/>
        <v>56</v>
      </c>
      <c r="AD19">
        <f t="shared" si="27"/>
        <v>64.925699684529391</v>
      </c>
      <c r="AE19">
        <f t="shared" si="16"/>
        <v>165.12569968452939</v>
      </c>
      <c r="AF19" s="10">
        <f t="shared" si="17"/>
        <v>86.200004669603089</v>
      </c>
      <c r="AG19" s="8">
        <f t="shared" si="18"/>
        <v>86.200004669603089</v>
      </c>
      <c r="AH19" s="9">
        <f t="shared" si="19"/>
        <v>100.2</v>
      </c>
      <c r="AI19" s="11">
        <f t="shared" si="0"/>
        <v>0</v>
      </c>
    </row>
    <row r="20" spans="1:35" x14ac:dyDescent="0.35">
      <c r="A20" t="str">
        <f t="shared" si="1"/>
        <v>1958_7</v>
      </c>
      <c r="B20">
        <v>1958</v>
      </c>
      <c r="C20">
        <v>7</v>
      </c>
      <c r="D20">
        <v>20.5</v>
      </c>
      <c r="E20">
        <v>11.7</v>
      </c>
      <c r="F20">
        <v>41.3</v>
      </c>
      <c r="G20">
        <f t="shared" si="20"/>
        <v>16.100000000000001</v>
      </c>
      <c r="H20">
        <f t="shared" si="21"/>
        <v>1</v>
      </c>
      <c r="I20">
        <f t="shared" si="22"/>
        <v>41.3</v>
      </c>
      <c r="J20">
        <f t="shared" si="23"/>
        <v>0</v>
      </c>
      <c r="K20" s="3">
        <f t="shared" si="24"/>
        <v>0</v>
      </c>
      <c r="L20" s="3">
        <f t="shared" si="6"/>
        <v>0</v>
      </c>
      <c r="M20" s="3">
        <f t="shared" si="25"/>
        <v>0</v>
      </c>
      <c r="N20">
        <f t="shared" si="26"/>
        <v>41.3</v>
      </c>
      <c r="O20">
        <v>31</v>
      </c>
      <c r="P20" s="12">
        <v>15.868332000000001</v>
      </c>
      <c r="Q20">
        <f t="shared" si="9"/>
        <v>1.6001764252837807</v>
      </c>
      <c r="R20" s="1">
        <v>2</v>
      </c>
      <c r="S20" s="1">
        <v>300.84575000000001</v>
      </c>
      <c r="T20" s="1">
        <v>50.85</v>
      </c>
      <c r="U20">
        <f t="shared" si="10"/>
        <v>104.15424999999999</v>
      </c>
      <c r="V20">
        <f t="shared" si="11"/>
        <v>3.4906584999999997E-2</v>
      </c>
      <c r="W20">
        <f t="shared" si="12"/>
        <v>1.8178345903681248</v>
      </c>
      <c r="X20">
        <f t="shared" si="13"/>
        <v>0.88749992362499996</v>
      </c>
      <c r="Y20">
        <f t="shared" si="14"/>
        <v>0.84763110502400341</v>
      </c>
      <c r="Z20">
        <f t="shared" si="15"/>
        <v>110.61431613033308</v>
      </c>
      <c r="AA20" s="1">
        <v>56</v>
      </c>
      <c r="AB20" s="4">
        <f t="shared" si="29"/>
        <v>56</v>
      </c>
      <c r="AC20" s="3">
        <f t="shared" si="28"/>
        <v>0</v>
      </c>
      <c r="AD20">
        <f t="shared" si="27"/>
        <v>16.241927978103334</v>
      </c>
      <c r="AE20">
        <f t="shared" si="16"/>
        <v>57.541927978103331</v>
      </c>
      <c r="AF20" s="10">
        <f t="shared" si="17"/>
        <v>57.541927978103331</v>
      </c>
      <c r="AG20" s="8">
        <f t="shared" si="18"/>
        <v>110.61431613033308</v>
      </c>
      <c r="AH20" s="9">
        <f t="shared" si="19"/>
        <v>41.3</v>
      </c>
      <c r="AI20" s="11">
        <f t="shared" si="0"/>
        <v>53.072388152229749</v>
      </c>
    </row>
    <row r="21" spans="1:35" x14ac:dyDescent="0.35">
      <c r="A21" t="str">
        <f t="shared" si="1"/>
        <v>1958_8</v>
      </c>
      <c r="B21">
        <v>1958</v>
      </c>
      <c r="C21">
        <v>8</v>
      </c>
      <c r="D21">
        <v>19.7</v>
      </c>
      <c r="E21">
        <v>12.3</v>
      </c>
      <c r="F21">
        <v>89.4</v>
      </c>
      <c r="G21">
        <f t="shared" si="20"/>
        <v>16</v>
      </c>
      <c r="H21">
        <f t="shared" si="21"/>
        <v>1</v>
      </c>
      <c r="I21">
        <f t="shared" si="22"/>
        <v>89.4</v>
      </c>
      <c r="J21">
        <f t="shared" si="23"/>
        <v>0</v>
      </c>
      <c r="K21" s="3">
        <f t="shared" si="24"/>
        <v>0</v>
      </c>
      <c r="L21" s="3">
        <f t="shared" si="6"/>
        <v>0</v>
      </c>
      <c r="M21" s="3">
        <f t="shared" si="25"/>
        <v>0</v>
      </c>
      <c r="N21">
        <f t="shared" si="26"/>
        <v>89.4</v>
      </c>
      <c r="O21">
        <v>31</v>
      </c>
      <c r="P21" s="12">
        <v>14.198074</v>
      </c>
      <c r="Q21">
        <f t="shared" si="9"/>
        <v>1.5911623364772463</v>
      </c>
      <c r="R21" s="1">
        <v>2</v>
      </c>
      <c r="S21" s="1">
        <v>300.84575000000001</v>
      </c>
      <c r="T21" s="1">
        <v>50.85</v>
      </c>
      <c r="U21">
        <f t="shared" si="10"/>
        <v>104.15424999999999</v>
      </c>
      <c r="V21">
        <f t="shared" si="11"/>
        <v>3.4906584999999997E-2</v>
      </c>
      <c r="W21">
        <f t="shared" si="12"/>
        <v>1.8178345903681248</v>
      </c>
      <c r="X21">
        <f t="shared" si="13"/>
        <v>0.88749992362499996</v>
      </c>
      <c r="Y21">
        <f t="shared" si="14"/>
        <v>0.84763110502400341</v>
      </c>
      <c r="Z21">
        <f t="shared" si="15"/>
        <v>97.83636710971696</v>
      </c>
      <c r="AA21" s="1">
        <v>56</v>
      </c>
      <c r="AB21" s="4">
        <f t="shared" si="29"/>
        <v>0</v>
      </c>
      <c r="AC21" s="3">
        <f t="shared" si="28"/>
        <v>0</v>
      </c>
      <c r="AD21">
        <f t="shared" si="27"/>
        <v>0</v>
      </c>
      <c r="AE21">
        <f t="shared" si="16"/>
        <v>89.4</v>
      </c>
      <c r="AF21" s="10">
        <f t="shared" si="17"/>
        <v>89.4</v>
      </c>
      <c r="AG21" s="8">
        <f t="shared" si="18"/>
        <v>97.83636710971696</v>
      </c>
      <c r="AH21" s="9">
        <f t="shared" si="19"/>
        <v>89.4</v>
      </c>
      <c r="AI21" s="11">
        <f t="shared" si="0"/>
        <v>8.4363671097169544</v>
      </c>
    </row>
    <row r="22" spans="1:35" x14ac:dyDescent="0.35">
      <c r="A22" t="str">
        <f t="shared" si="1"/>
        <v>1958_9</v>
      </c>
      <c r="B22">
        <v>1958</v>
      </c>
      <c r="C22">
        <v>9</v>
      </c>
      <c r="D22">
        <v>19.5</v>
      </c>
      <c r="E22">
        <v>11.2</v>
      </c>
      <c r="F22">
        <v>123.8</v>
      </c>
      <c r="G22">
        <f t="shared" si="20"/>
        <v>15.35</v>
      </c>
      <c r="H22">
        <f t="shared" si="21"/>
        <v>1</v>
      </c>
      <c r="I22">
        <f t="shared" si="22"/>
        <v>123.8</v>
      </c>
      <c r="J22">
        <f t="shared" si="23"/>
        <v>0</v>
      </c>
      <c r="K22" s="3">
        <f t="shared" si="24"/>
        <v>0</v>
      </c>
      <c r="L22" s="3">
        <f t="shared" si="6"/>
        <v>0</v>
      </c>
      <c r="M22" s="3">
        <f t="shared" si="25"/>
        <v>0</v>
      </c>
      <c r="N22">
        <f t="shared" si="26"/>
        <v>123.8</v>
      </c>
      <c r="O22">
        <v>30</v>
      </c>
      <c r="P22" s="12">
        <v>12.243238</v>
      </c>
      <c r="Q22">
        <f t="shared" si="9"/>
        <v>1.5336493922016174</v>
      </c>
      <c r="R22" s="1">
        <v>2</v>
      </c>
      <c r="S22" s="1">
        <v>300.84575000000001</v>
      </c>
      <c r="T22" s="1">
        <v>50.85</v>
      </c>
      <c r="U22">
        <f t="shared" si="10"/>
        <v>104.15424999999999</v>
      </c>
      <c r="V22">
        <f t="shared" si="11"/>
        <v>3.4906584999999997E-2</v>
      </c>
      <c r="W22">
        <f t="shared" si="12"/>
        <v>1.8178345903681248</v>
      </c>
      <c r="X22">
        <f t="shared" si="13"/>
        <v>0.88749992362499996</v>
      </c>
      <c r="Y22">
        <f t="shared" si="14"/>
        <v>0.84763110502400341</v>
      </c>
      <c r="Z22">
        <f t="shared" si="15"/>
        <v>75.666492172857417</v>
      </c>
      <c r="AA22" s="1">
        <v>56</v>
      </c>
      <c r="AB22" s="4">
        <f t="shared" si="29"/>
        <v>0</v>
      </c>
      <c r="AC22" s="3">
        <f t="shared" si="28"/>
        <v>48.13350782714258</v>
      </c>
      <c r="AD22">
        <f t="shared" si="27"/>
        <v>0</v>
      </c>
      <c r="AE22">
        <f t="shared" si="16"/>
        <v>123.8</v>
      </c>
      <c r="AF22" s="10">
        <f t="shared" si="17"/>
        <v>75.666492172857417</v>
      </c>
      <c r="AG22" s="8">
        <f t="shared" si="18"/>
        <v>75.666492172857417</v>
      </c>
      <c r="AH22" s="9">
        <f t="shared" si="19"/>
        <v>123.8</v>
      </c>
      <c r="AI22" s="11">
        <f t="shared" si="0"/>
        <v>0</v>
      </c>
    </row>
    <row r="23" spans="1:35" x14ac:dyDescent="0.35">
      <c r="A23" t="str">
        <f t="shared" si="1"/>
        <v>1958_10</v>
      </c>
      <c r="B23">
        <v>1958</v>
      </c>
      <c r="C23">
        <v>10</v>
      </c>
      <c r="D23">
        <v>15.3</v>
      </c>
      <c r="E23">
        <v>8.4</v>
      </c>
      <c r="F23">
        <v>89.3</v>
      </c>
      <c r="G23">
        <f t="shared" si="20"/>
        <v>11.850000000000001</v>
      </c>
      <c r="H23">
        <f t="shared" si="21"/>
        <v>1</v>
      </c>
      <c r="I23">
        <f t="shared" si="22"/>
        <v>89.3</v>
      </c>
      <c r="J23">
        <f t="shared" si="23"/>
        <v>0</v>
      </c>
      <c r="K23" s="3">
        <f t="shared" si="24"/>
        <v>0</v>
      </c>
      <c r="L23" s="3">
        <f t="shared" si="6"/>
        <v>0</v>
      </c>
      <c r="M23" s="3">
        <f t="shared" si="25"/>
        <v>0</v>
      </c>
      <c r="N23">
        <f t="shared" si="26"/>
        <v>89.3</v>
      </c>
      <c r="O23">
        <v>31</v>
      </c>
      <c r="P23" s="12">
        <v>10.329917999999999</v>
      </c>
      <c r="Q23">
        <f t="shared" si="9"/>
        <v>1.2542418620310987</v>
      </c>
      <c r="R23" s="1">
        <v>2</v>
      </c>
      <c r="S23" s="1">
        <v>300.84575000000001</v>
      </c>
      <c r="T23" s="1">
        <v>50.85</v>
      </c>
      <c r="U23">
        <f t="shared" si="10"/>
        <v>104.15424999999999</v>
      </c>
      <c r="V23">
        <f t="shared" si="11"/>
        <v>3.4906584999999997E-2</v>
      </c>
      <c r="W23">
        <f t="shared" si="12"/>
        <v>1.8178345903681248</v>
      </c>
      <c r="X23">
        <f t="shared" si="13"/>
        <v>0.88749992362499996</v>
      </c>
      <c r="Y23">
        <f t="shared" si="14"/>
        <v>0.84763110502400341</v>
      </c>
      <c r="Z23">
        <f t="shared" si="15"/>
        <v>42.160716572270502</v>
      </c>
      <c r="AA23" s="1">
        <v>56</v>
      </c>
      <c r="AB23" s="4">
        <f t="shared" si="29"/>
        <v>48.13350782714258</v>
      </c>
      <c r="AC23" s="3">
        <f t="shared" si="28"/>
        <v>56</v>
      </c>
      <c r="AD23">
        <f t="shared" si="27"/>
        <v>111.6927146362426</v>
      </c>
      <c r="AE23">
        <f t="shared" si="16"/>
        <v>200.9927146362426</v>
      </c>
      <c r="AF23" s="10">
        <f t="shared" si="17"/>
        <v>42.160716572270502</v>
      </c>
      <c r="AG23" s="8">
        <f t="shared" si="18"/>
        <v>42.160716572270502</v>
      </c>
      <c r="AH23" s="9">
        <f t="shared" si="19"/>
        <v>89.3</v>
      </c>
      <c r="AI23" s="11">
        <f t="shared" si="0"/>
        <v>0</v>
      </c>
    </row>
    <row r="24" spans="1:35" x14ac:dyDescent="0.35">
      <c r="A24" t="str">
        <f t="shared" si="1"/>
        <v>1958_11</v>
      </c>
      <c r="B24">
        <v>1958</v>
      </c>
      <c r="C24">
        <v>11</v>
      </c>
      <c r="D24">
        <v>10.3</v>
      </c>
      <c r="E24">
        <v>3.5</v>
      </c>
      <c r="F24">
        <v>69.099999999999994</v>
      </c>
      <c r="G24">
        <f t="shared" si="20"/>
        <v>6.9</v>
      </c>
      <c r="H24">
        <f t="shared" si="21"/>
        <v>1</v>
      </c>
      <c r="I24">
        <f t="shared" si="22"/>
        <v>69.099999999999994</v>
      </c>
      <c r="J24">
        <f t="shared" si="23"/>
        <v>0</v>
      </c>
      <c r="K24" s="3">
        <f t="shared" si="24"/>
        <v>0</v>
      </c>
      <c r="L24" s="3">
        <f t="shared" si="6"/>
        <v>0</v>
      </c>
      <c r="M24" s="3">
        <f t="shared" si="25"/>
        <v>0</v>
      </c>
      <c r="N24">
        <f t="shared" si="26"/>
        <v>69.099999999999994</v>
      </c>
      <c r="O24">
        <v>30</v>
      </c>
      <c r="P24" s="12">
        <v>8.7307649999999999</v>
      </c>
      <c r="Q24">
        <f t="shared" si="9"/>
        <v>0.93567311975222212</v>
      </c>
      <c r="R24" s="1">
        <v>2</v>
      </c>
      <c r="S24" s="1">
        <v>300.84575000000001</v>
      </c>
      <c r="T24" s="1">
        <v>50.85</v>
      </c>
      <c r="U24">
        <f t="shared" si="10"/>
        <v>104.15424999999999</v>
      </c>
      <c r="V24">
        <f t="shared" si="11"/>
        <v>3.4906584999999997E-2</v>
      </c>
      <c r="W24">
        <f t="shared" si="12"/>
        <v>1.8178345903681248</v>
      </c>
      <c r="X24">
        <f t="shared" si="13"/>
        <v>0.88749992362499996</v>
      </c>
      <c r="Y24">
        <f t="shared" si="14"/>
        <v>0.84763110502400341</v>
      </c>
      <c r="Z24">
        <f t="shared" si="15"/>
        <v>15.244100941748107</v>
      </c>
      <c r="AA24" s="1">
        <v>56</v>
      </c>
      <c r="AB24" s="4">
        <f t="shared" si="29"/>
        <v>56</v>
      </c>
      <c r="AC24" s="3">
        <f t="shared" si="28"/>
        <v>56</v>
      </c>
      <c r="AD24">
        <f t="shared" si="27"/>
        <v>146.50567632001577</v>
      </c>
      <c r="AE24">
        <f t="shared" si="16"/>
        <v>215.60567632001576</v>
      </c>
      <c r="AF24" s="10">
        <f t="shared" si="17"/>
        <v>15.244100941748107</v>
      </c>
      <c r="AG24" s="8">
        <f t="shared" si="18"/>
        <v>15.244100941748107</v>
      </c>
      <c r="AH24" s="9">
        <f t="shared" si="19"/>
        <v>69.099999999999994</v>
      </c>
      <c r="AI24" s="11">
        <f t="shared" si="0"/>
        <v>0</v>
      </c>
    </row>
    <row r="25" spans="1:35" x14ac:dyDescent="0.35">
      <c r="A25" t="str">
        <f t="shared" si="1"/>
        <v>1958_12</v>
      </c>
      <c r="B25">
        <v>1958</v>
      </c>
      <c r="C25">
        <v>12</v>
      </c>
      <c r="D25">
        <v>9</v>
      </c>
      <c r="E25">
        <v>2.4</v>
      </c>
      <c r="F25">
        <v>110.5</v>
      </c>
      <c r="G25">
        <f t="shared" si="20"/>
        <v>5.7</v>
      </c>
      <c r="H25">
        <f t="shared" si="21"/>
        <v>0.94999999619999997</v>
      </c>
      <c r="I25">
        <f t="shared" si="22"/>
        <v>104.9749995801</v>
      </c>
      <c r="J25">
        <f t="shared" si="23"/>
        <v>5.5250004199000031</v>
      </c>
      <c r="K25" s="3">
        <f t="shared" si="24"/>
        <v>0</v>
      </c>
      <c r="L25" s="3">
        <f t="shared" si="6"/>
        <v>5.2487503779100013</v>
      </c>
      <c r="M25" s="3">
        <f t="shared" si="25"/>
        <v>0.27625004199000192</v>
      </c>
      <c r="N25">
        <f t="shared" si="26"/>
        <v>110.22374995801</v>
      </c>
      <c r="O25">
        <v>31</v>
      </c>
      <c r="P25" s="12">
        <v>7.9967740000000003</v>
      </c>
      <c r="Q25">
        <f t="shared" si="9"/>
        <v>0.87014907376074535</v>
      </c>
      <c r="R25" s="1">
        <v>2</v>
      </c>
      <c r="S25" s="1">
        <v>300.84575000000001</v>
      </c>
      <c r="T25" s="1">
        <v>50.85</v>
      </c>
      <c r="U25">
        <f t="shared" si="10"/>
        <v>104.15424999999999</v>
      </c>
      <c r="V25">
        <f t="shared" si="11"/>
        <v>3.4906584999999997E-2</v>
      </c>
      <c r="W25">
        <f t="shared" si="12"/>
        <v>1.8178345903681248</v>
      </c>
      <c r="X25">
        <f t="shared" si="13"/>
        <v>0.88749992362499996</v>
      </c>
      <c r="Y25">
        <f t="shared" si="14"/>
        <v>0.84763110502400341</v>
      </c>
      <c r="Z25">
        <f t="shared" si="15"/>
        <v>11.131763740841919</v>
      </c>
      <c r="AA25" s="1">
        <v>56</v>
      </c>
      <c r="AB25" s="4">
        <f t="shared" si="29"/>
        <v>56</v>
      </c>
      <c r="AC25" s="3">
        <f t="shared" si="28"/>
        <v>56</v>
      </c>
      <c r="AD25">
        <f t="shared" si="27"/>
        <v>328.60336455590527</v>
      </c>
      <c r="AE25">
        <f t="shared" si="16"/>
        <v>438.82711451391526</v>
      </c>
      <c r="AF25" s="10">
        <f t="shared" si="17"/>
        <v>11.131763740841919</v>
      </c>
      <c r="AG25" s="8">
        <f t="shared" si="18"/>
        <v>11.131763740841919</v>
      </c>
      <c r="AH25" s="9">
        <f t="shared" si="19"/>
        <v>110.22374995801</v>
      </c>
      <c r="AI25" s="11">
        <f t="shared" si="0"/>
        <v>0</v>
      </c>
    </row>
    <row r="26" spans="1:35" x14ac:dyDescent="0.35">
      <c r="A26" t="str">
        <f t="shared" si="1"/>
        <v>1959_1</v>
      </c>
      <c r="B26">
        <v>1959</v>
      </c>
      <c r="C26">
        <v>1</v>
      </c>
      <c r="D26">
        <v>6.9</v>
      </c>
      <c r="E26">
        <v>-1</v>
      </c>
      <c r="F26">
        <v>93.7</v>
      </c>
      <c r="G26">
        <f t="shared" si="20"/>
        <v>2.95</v>
      </c>
      <c r="H26">
        <f t="shared" si="21"/>
        <v>0.49166666469999998</v>
      </c>
      <c r="I26">
        <f t="shared" si="22"/>
        <v>46.069166482390003</v>
      </c>
      <c r="J26">
        <f t="shared" si="23"/>
        <v>47.63083351761</v>
      </c>
      <c r="K26" s="3">
        <f t="shared" si="24"/>
        <v>0.27625004199000192</v>
      </c>
      <c r="L26" s="3">
        <f t="shared" si="6"/>
        <v>23.554315989252736</v>
      </c>
      <c r="M26" s="3">
        <f t="shared" si="25"/>
        <v>24.352767570347272</v>
      </c>
      <c r="N26">
        <f t="shared" si="26"/>
        <v>69.623482471642745</v>
      </c>
      <c r="O26">
        <v>31</v>
      </c>
      <c r="P26" s="12">
        <v>8.5759939999999997</v>
      </c>
      <c r="Q26">
        <f t="shared" si="9"/>
        <v>0.7350260492917422</v>
      </c>
      <c r="R26" s="1">
        <v>2</v>
      </c>
      <c r="S26" s="1">
        <v>300.84575000000001</v>
      </c>
      <c r="T26" s="1">
        <v>50.85</v>
      </c>
      <c r="U26">
        <f t="shared" si="10"/>
        <v>104.15424999999999</v>
      </c>
      <c r="V26">
        <f t="shared" si="11"/>
        <v>3.4906584999999997E-2</v>
      </c>
      <c r="W26">
        <f t="shared" si="12"/>
        <v>1.8178345903681248</v>
      </c>
      <c r="X26">
        <f t="shared" si="13"/>
        <v>0.88749992362499996</v>
      </c>
      <c r="Y26">
        <f t="shared" si="14"/>
        <v>0.84763110502400341</v>
      </c>
      <c r="Z26">
        <f t="shared" si="15"/>
        <v>5.2709848968576187</v>
      </c>
      <c r="AA26" s="1">
        <v>56</v>
      </c>
      <c r="AB26" s="4">
        <f t="shared" si="29"/>
        <v>56</v>
      </c>
      <c r="AC26" s="3">
        <f t="shared" si="28"/>
        <v>56</v>
      </c>
      <c r="AD26">
        <f t="shared" si="27"/>
        <v>176.70884473070805</v>
      </c>
      <c r="AE26">
        <f t="shared" si="16"/>
        <v>246.3323272023508</v>
      </c>
      <c r="AF26" s="10">
        <f t="shared" si="17"/>
        <v>5.2709848968576187</v>
      </c>
      <c r="AG26" s="8">
        <f t="shared" si="18"/>
        <v>5.2709848968576187</v>
      </c>
      <c r="AH26" s="9">
        <f t="shared" si="19"/>
        <v>69.623482471642745</v>
      </c>
      <c r="AI26" s="11">
        <f t="shared" si="0"/>
        <v>0</v>
      </c>
    </row>
    <row r="27" spans="1:35" x14ac:dyDescent="0.35">
      <c r="A27" t="str">
        <f t="shared" si="1"/>
        <v>1959_2</v>
      </c>
      <c r="B27">
        <v>1959</v>
      </c>
      <c r="C27">
        <v>2</v>
      </c>
      <c r="D27">
        <v>7.4</v>
      </c>
      <c r="E27">
        <v>0.9</v>
      </c>
      <c r="F27">
        <v>7.3</v>
      </c>
      <c r="G27">
        <f t="shared" si="20"/>
        <v>4.1500000000000004</v>
      </c>
      <c r="H27">
        <f t="shared" si="21"/>
        <v>0.69166666389999998</v>
      </c>
      <c r="I27">
        <f t="shared" si="22"/>
        <v>5.0491666464699998</v>
      </c>
      <c r="J27">
        <f t="shared" si="23"/>
        <v>2.25083335353</v>
      </c>
      <c r="K27" s="3">
        <f t="shared" si="24"/>
        <v>24.352767570347272</v>
      </c>
      <c r="L27" s="3">
        <f t="shared" si="6"/>
        <v>18.400823898745152</v>
      </c>
      <c r="M27" s="3">
        <f t="shared" si="25"/>
        <v>8.2027770251321215</v>
      </c>
      <c r="N27">
        <f t="shared" si="26"/>
        <v>23.449990545215151</v>
      </c>
      <c r="O27">
        <v>28</v>
      </c>
      <c r="P27" s="12">
        <v>10.021737999999999</v>
      </c>
      <c r="Q27">
        <f t="shared" si="9"/>
        <v>0.7915219448351819</v>
      </c>
      <c r="R27" s="1">
        <v>2</v>
      </c>
      <c r="S27" s="1">
        <v>300.84575000000001</v>
      </c>
      <c r="T27" s="1">
        <v>50.85</v>
      </c>
      <c r="U27">
        <f t="shared" si="10"/>
        <v>104.15424999999999</v>
      </c>
      <c r="V27">
        <f t="shared" si="11"/>
        <v>3.4906584999999997E-2</v>
      </c>
      <c r="W27">
        <f t="shared" si="12"/>
        <v>1.8178345903681248</v>
      </c>
      <c r="X27">
        <f t="shared" si="13"/>
        <v>0.88749992362499996</v>
      </c>
      <c r="Y27">
        <f t="shared" si="14"/>
        <v>0.84763110502400341</v>
      </c>
      <c r="Z27">
        <f t="shared" si="15"/>
        <v>8.3917116630810771</v>
      </c>
      <c r="AA27" s="1">
        <v>56</v>
      </c>
      <c r="AB27" s="4">
        <f t="shared" si="29"/>
        <v>56</v>
      </c>
      <c r="AC27" s="3">
        <f t="shared" si="28"/>
        <v>56</v>
      </c>
      <c r="AD27">
        <f t="shared" si="27"/>
        <v>73.277201310726326</v>
      </c>
      <c r="AE27">
        <f t="shared" si="16"/>
        <v>96.72719185594147</v>
      </c>
      <c r="AF27" s="10">
        <f t="shared" si="17"/>
        <v>8.3917116630810771</v>
      </c>
      <c r="AG27" s="8">
        <f t="shared" si="18"/>
        <v>8.3917116630810771</v>
      </c>
      <c r="AH27" s="9">
        <f t="shared" si="19"/>
        <v>23.449990545215151</v>
      </c>
      <c r="AI27" s="11">
        <f t="shared" si="0"/>
        <v>0</v>
      </c>
    </row>
    <row r="28" spans="1:35" x14ac:dyDescent="0.35">
      <c r="A28" t="str">
        <f t="shared" si="1"/>
        <v>1959_3</v>
      </c>
      <c r="B28">
        <v>1959</v>
      </c>
      <c r="C28">
        <v>3</v>
      </c>
      <c r="D28">
        <v>11.5</v>
      </c>
      <c r="E28">
        <v>3.7</v>
      </c>
      <c r="F28">
        <v>93.2</v>
      </c>
      <c r="G28">
        <f t="shared" si="20"/>
        <v>7.6</v>
      </c>
      <c r="H28">
        <f t="shared" si="21"/>
        <v>1</v>
      </c>
      <c r="I28">
        <f t="shared" si="22"/>
        <v>93.2</v>
      </c>
      <c r="J28">
        <f t="shared" si="23"/>
        <v>0</v>
      </c>
      <c r="K28" s="3">
        <f t="shared" si="24"/>
        <v>8.2027770251321215</v>
      </c>
      <c r="L28" s="3">
        <f t="shared" si="6"/>
        <v>8.2027770251321215</v>
      </c>
      <c r="M28" s="3">
        <f t="shared" si="25"/>
        <v>0</v>
      </c>
      <c r="N28">
        <f t="shared" si="26"/>
        <v>101.40277702513212</v>
      </c>
      <c r="O28">
        <v>31</v>
      </c>
      <c r="P28" s="12">
        <v>11.819653000000001</v>
      </c>
      <c r="Q28">
        <f t="shared" si="9"/>
        <v>0.97587116771200844</v>
      </c>
      <c r="R28" s="1">
        <v>2</v>
      </c>
      <c r="S28" s="1">
        <v>300.84575000000001</v>
      </c>
      <c r="T28" s="1">
        <v>50.85</v>
      </c>
      <c r="U28">
        <f t="shared" si="10"/>
        <v>104.15424999999999</v>
      </c>
      <c r="V28">
        <f t="shared" si="11"/>
        <v>3.4906584999999997E-2</v>
      </c>
      <c r="W28">
        <f t="shared" si="12"/>
        <v>1.8178345903681248</v>
      </c>
      <c r="X28">
        <f t="shared" si="13"/>
        <v>0.88749992362499996</v>
      </c>
      <c r="Y28">
        <f t="shared" si="14"/>
        <v>0.84763110502400341</v>
      </c>
      <c r="Z28">
        <f t="shared" si="15"/>
        <v>24.436776120379722</v>
      </c>
      <c r="AA28" s="1">
        <v>56</v>
      </c>
      <c r="AB28" s="4">
        <f t="shared" si="29"/>
        <v>56</v>
      </c>
      <c r="AC28" s="3">
        <f t="shared" si="28"/>
        <v>56</v>
      </c>
      <c r="AD28">
        <f t="shared" si="27"/>
        <v>221.34986826494787</v>
      </c>
      <c r="AE28">
        <f t="shared" si="16"/>
        <v>322.75264529008001</v>
      </c>
      <c r="AF28" s="10">
        <f t="shared" si="17"/>
        <v>24.436776120379722</v>
      </c>
      <c r="AG28" s="8">
        <f t="shared" si="18"/>
        <v>24.436776120379722</v>
      </c>
      <c r="AH28" s="9">
        <f t="shared" si="19"/>
        <v>101.40277702513212</v>
      </c>
      <c r="AI28" s="11">
        <f t="shared" si="0"/>
        <v>0</v>
      </c>
    </row>
    <row r="29" spans="1:35" x14ac:dyDescent="0.35">
      <c r="A29" t="str">
        <f t="shared" si="1"/>
        <v>1959_4</v>
      </c>
      <c r="B29">
        <v>1959</v>
      </c>
      <c r="C29">
        <v>4</v>
      </c>
      <c r="D29">
        <v>13.7</v>
      </c>
      <c r="E29">
        <v>5.7</v>
      </c>
      <c r="F29">
        <v>63.5</v>
      </c>
      <c r="G29">
        <f t="shared" si="20"/>
        <v>9.6999999999999993</v>
      </c>
      <c r="H29">
        <f t="shared" si="21"/>
        <v>1</v>
      </c>
      <c r="I29">
        <f t="shared" si="22"/>
        <v>63.5</v>
      </c>
      <c r="J29">
        <f t="shared" si="23"/>
        <v>0</v>
      </c>
      <c r="K29" s="3">
        <f t="shared" si="24"/>
        <v>0</v>
      </c>
      <c r="L29" s="3">
        <f t="shared" si="6"/>
        <v>0</v>
      </c>
      <c r="M29" s="3">
        <f t="shared" si="25"/>
        <v>0</v>
      </c>
      <c r="N29">
        <f t="shared" si="26"/>
        <v>63.5</v>
      </c>
      <c r="O29">
        <v>30</v>
      </c>
      <c r="P29" s="12">
        <v>13.758759</v>
      </c>
      <c r="Q29">
        <f t="shared" si="9"/>
        <v>1.1057451831051774</v>
      </c>
      <c r="R29" s="1">
        <v>2</v>
      </c>
      <c r="S29" s="1">
        <v>300.84575000000001</v>
      </c>
      <c r="T29" s="1">
        <v>50.85</v>
      </c>
      <c r="U29">
        <f t="shared" si="10"/>
        <v>104.15424999999999</v>
      </c>
      <c r="V29">
        <f t="shared" si="11"/>
        <v>3.4906584999999997E-2</v>
      </c>
      <c r="W29">
        <f t="shared" si="12"/>
        <v>1.8178345903681248</v>
      </c>
      <c r="X29">
        <f t="shared" si="13"/>
        <v>0.88749992362499996</v>
      </c>
      <c r="Y29">
        <f t="shared" si="14"/>
        <v>0.84763110502400341</v>
      </c>
      <c r="Z29">
        <f t="shared" si="15"/>
        <v>39.515185282615022</v>
      </c>
      <c r="AA29" s="1">
        <v>56</v>
      </c>
      <c r="AB29" s="4">
        <f t="shared" si="29"/>
        <v>56</v>
      </c>
      <c r="AC29" s="3">
        <f t="shared" si="28"/>
        <v>56</v>
      </c>
      <c r="AD29">
        <f t="shared" si="27"/>
        <v>85.940221312865219</v>
      </c>
      <c r="AE29">
        <f t="shared" si="16"/>
        <v>149.44022131286522</v>
      </c>
      <c r="AF29" s="10">
        <f t="shared" si="17"/>
        <v>39.515185282615022</v>
      </c>
      <c r="AG29" s="8">
        <f t="shared" si="18"/>
        <v>39.515185282615022</v>
      </c>
      <c r="AH29" s="9">
        <f t="shared" si="19"/>
        <v>63.5</v>
      </c>
      <c r="AI29" s="11">
        <f t="shared" si="0"/>
        <v>0</v>
      </c>
    </row>
    <row r="30" spans="1:35" x14ac:dyDescent="0.35">
      <c r="A30" t="str">
        <f t="shared" si="1"/>
        <v>1959_5</v>
      </c>
      <c r="B30">
        <v>1959</v>
      </c>
      <c r="C30">
        <v>5</v>
      </c>
      <c r="D30">
        <v>18.600000000000001</v>
      </c>
      <c r="E30">
        <v>6.9</v>
      </c>
      <c r="F30">
        <v>16.5</v>
      </c>
      <c r="G30">
        <f t="shared" si="20"/>
        <v>12.75</v>
      </c>
      <c r="H30">
        <f t="shared" si="21"/>
        <v>1</v>
      </c>
      <c r="I30">
        <f t="shared" si="22"/>
        <v>16.5</v>
      </c>
      <c r="J30">
        <f t="shared" si="23"/>
        <v>0</v>
      </c>
      <c r="K30" s="3">
        <f t="shared" si="24"/>
        <v>0</v>
      </c>
      <c r="L30" s="3">
        <f t="shared" si="6"/>
        <v>0</v>
      </c>
      <c r="M30" s="3">
        <f t="shared" si="25"/>
        <v>0</v>
      </c>
      <c r="N30">
        <f t="shared" si="26"/>
        <v>16.5</v>
      </c>
      <c r="O30">
        <v>31</v>
      </c>
      <c r="P30" s="12">
        <v>15.514859</v>
      </c>
      <c r="Q30">
        <f t="shared" si="9"/>
        <v>1.3214343757182767</v>
      </c>
      <c r="R30" s="1">
        <v>2</v>
      </c>
      <c r="S30" s="1">
        <v>300.84575000000001</v>
      </c>
      <c r="T30" s="1">
        <v>50.85</v>
      </c>
      <c r="U30">
        <f t="shared" si="10"/>
        <v>104.15424999999999</v>
      </c>
      <c r="V30">
        <f t="shared" si="11"/>
        <v>3.4906584999999997E-2</v>
      </c>
      <c r="W30">
        <f t="shared" si="12"/>
        <v>1.8178345903681248</v>
      </c>
      <c r="X30">
        <f t="shared" si="13"/>
        <v>0.88749992362499996</v>
      </c>
      <c r="Y30">
        <f t="shared" si="14"/>
        <v>0.84763110502400341</v>
      </c>
      <c r="Z30">
        <f t="shared" si="15"/>
        <v>71.556074793207273</v>
      </c>
      <c r="AA30" s="1">
        <v>56</v>
      </c>
      <c r="AB30" s="4">
        <f t="shared" si="29"/>
        <v>56</v>
      </c>
      <c r="AC30" s="3">
        <f t="shared" si="28"/>
        <v>0.94392520679272707</v>
      </c>
      <c r="AD30">
        <f t="shared" si="27"/>
        <v>20.951442491331136</v>
      </c>
      <c r="AE30">
        <f t="shared" si="16"/>
        <v>37.451442491331136</v>
      </c>
      <c r="AF30" s="10">
        <f t="shared" si="17"/>
        <v>37.451442491331136</v>
      </c>
      <c r="AG30" s="8">
        <f t="shared" si="18"/>
        <v>71.556074793207273</v>
      </c>
      <c r="AH30" s="9">
        <f t="shared" si="19"/>
        <v>16.5</v>
      </c>
      <c r="AI30" s="11">
        <f t="shared" si="0"/>
        <v>34.104632301876137</v>
      </c>
    </row>
    <row r="31" spans="1:35" x14ac:dyDescent="0.35">
      <c r="A31" t="str">
        <f t="shared" si="1"/>
        <v>1959_6</v>
      </c>
      <c r="B31">
        <v>1959</v>
      </c>
      <c r="C31">
        <v>6</v>
      </c>
      <c r="D31">
        <v>20.8</v>
      </c>
      <c r="E31">
        <v>9.5</v>
      </c>
      <c r="F31">
        <v>36.299999999999997</v>
      </c>
      <c r="G31">
        <f t="shared" si="20"/>
        <v>15.15</v>
      </c>
      <c r="H31">
        <f t="shared" si="21"/>
        <v>1</v>
      </c>
      <c r="I31">
        <f t="shared" si="22"/>
        <v>36.299999999999997</v>
      </c>
      <c r="J31">
        <f t="shared" si="23"/>
        <v>0</v>
      </c>
      <c r="K31" s="3">
        <f t="shared" si="24"/>
        <v>0</v>
      </c>
      <c r="L31" s="3">
        <f t="shared" si="6"/>
        <v>0</v>
      </c>
      <c r="M31" s="3">
        <f t="shared" si="25"/>
        <v>0</v>
      </c>
      <c r="N31">
        <f t="shared" si="26"/>
        <v>36.299999999999997</v>
      </c>
      <c r="O31">
        <v>30</v>
      </c>
      <c r="P31" s="12">
        <v>16.439261999999999</v>
      </c>
      <c r="Q31">
        <f t="shared" si="9"/>
        <v>1.5163242352910469</v>
      </c>
      <c r="R31" s="1">
        <v>2</v>
      </c>
      <c r="S31" s="1">
        <v>300.84575000000001</v>
      </c>
      <c r="T31" s="1">
        <v>50.85</v>
      </c>
      <c r="U31">
        <f t="shared" si="10"/>
        <v>104.15424999999999</v>
      </c>
      <c r="V31">
        <f t="shared" si="11"/>
        <v>3.4906584999999997E-2</v>
      </c>
      <c r="W31">
        <f t="shared" si="12"/>
        <v>1.8178345903681248</v>
      </c>
      <c r="X31">
        <f t="shared" si="13"/>
        <v>0.88749992362499996</v>
      </c>
      <c r="Y31">
        <f t="shared" si="14"/>
        <v>0.84763110502400341</v>
      </c>
      <c r="Z31">
        <f t="shared" si="15"/>
        <v>99.211242142298616</v>
      </c>
      <c r="AA31" s="1">
        <v>56</v>
      </c>
      <c r="AB31" s="4">
        <f t="shared" si="29"/>
        <v>0.94392520679272707</v>
      </c>
      <c r="AC31" s="3">
        <f t="shared" si="28"/>
        <v>0</v>
      </c>
      <c r="AD31">
        <f t="shared" si="27"/>
        <v>0.30693374030242909</v>
      </c>
      <c r="AE31">
        <f t="shared" si="16"/>
        <v>36.606933740302424</v>
      </c>
      <c r="AF31" s="10">
        <f t="shared" si="17"/>
        <v>36.606933740302424</v>
      </c>
      <c r="AG31" s="8">
        <f t="shared" si="18"/>
        <v>99.211242142298616</v>
      </c>
      <c r="AH31" s="9">
        <f t="shared" si="19"/>
        <v>36.299999999999997</v>
      </c>
      <c r="AI31" s="11">
        <f t="shared" si="0"/>
        <v>62.604308401996192</v>
      </c>
    </row>
    <row r="32" spans="1:35" x14ac:dyDescent="0.35">
      <c r="A32" t="str">
        <f t="shared" si="1"/>
        <v>1959_7</v>
      </c>
      <c r="B32">
        <v>1959</v>
      </c>
      <c r="C32">
        <v>7</v>
      </c>
      <c r="D32">
        <v>23.2</v>
      </c>
      <c r="E32">
        <v>11</v>
      </c>
      <c r="F32">
        <v>72.7</v>
      </c>
      <c r="G32">
        <f t="shared" si="20"/>
        <v>17.100000000000001</v>
      </c>
      <c r="H32">
        <f t="shared" si="21"/>
        <v>1</v>
      </c>
      <c r="I32">
        <f t="shared" si="22"/>
        <v>72.7</v>
      </c>
      <c r="J32">
        <f t="shared" si="23"/>
        <v>0</v>
      </c>
      <c r="K32" s="3">
        <f t="shared" si="24"/>
        <v>0</v>
      </c>
      <c r="L32" s="3">
        <f t="shared" si="6"/>
        <v>0</v>
      </c>
      <c r="M32" s="3">
        <f t="shared" si="25"/>
        <v>0</v>
      </c>
      <c r="N32">
        <f t="shared" si="26"/>
        <v>72.7</v>
      </c>
      <c r="O32">
        <v>31</v>
      </c>
      <c r="P32" s="12">
        <v>15.868332000000001</v>
      </c>
      <c r="Q32">
        <f t="shared" si="9"/>
        <v>1.692811810528136</v>
      </c>
      <c r="R32" s="1">
        <v>2</v>
      </c>
      <c r="S32" s="1">
        <v>300.84575000000001</v>
      </c>
      <c r="T32" s="1">
        <v>50.85</v>
      </c>
      <c r="U32">
        <f t="shared" si="10"/>
        <v>104.15424999999999</v>
      </c>
      <c r="V32">
        <f t="shared" si="11"/>
        <v>3.4906584999999997E-2</v>
      </c>
      <c r="W32">
        <f t="shared" si="12"/>
        <v>1.8178345903681248</v>
      </c>
      <c r="X32">
        <f t="shared" si="13"/>
        <v>0.88749992362499996</v>
      </c>
      <c r="Y32">
        <f t="shared" si="14"/>
        <v>0.84763110502400341</v>
      </c>
      <c r="Z32">
        <f t="shared" si="15"/>
        <v>123.85806769668166</v>
      </c>
      <c r="AA32" s="1">
        <v>56</v>
      </c>
      <c r="AB32" s="4">
        <f t="shared" si="29"/>
        <v>0</v>
      </c>
      <c r="AC32" s="3">
        <f t="shared" si="28"/>
        <v>0</v>
      </c>
      <c r="AD32">
        <f t="shared" si="27"/>
        <v>0</v>
      </c>
      <c r="AE32">
        <f t="shared" si="16"/>
        <v>72.7</v>
      </c>
      <c r="AF32" s="10">
        <f t="shared" si="17"/>
        <v>72.7</v>
      </c>
      <c r="AG32" s="8">
        <f t="shared" si="18"/>
        <v>123.85806769668166</v>
      </c>
      <c r="AH32" s="9">
        <f t="shared" si="19"/>
        <v>72.7</v>
      </c>
      <c r="AI32" s="11">
        <f t="shared" si="0"/>
        <v>51.158067696681655</v>
      </c>
    </row>
    <row r="33" spans="1:35" x14ac:dyDescent="0.35">
      <c r="A33" t="str">
        <f t="shared" si="1"/>
        <v>1959_8</v>
      </c>
      <c r="B33">
        <v>1959</v>
      </c>
      <c r="C33">
        <v>8</v>
      </c>
      <c r="D33">
        <v>22.9</v>
      </c>
      <c r="E33">
        <v>11.3</v>
      </c>
      <c r="F33">
        <v>56.2</v>
      </c>
      <c r="G33">
        <f t="shared" si="20"/>
        <v>17.100000000000001</v>
      </c>
      <c r="H33">
        <f t="shared" si="21"/>
        <v>1</v>
      </c>
      <c r="I33">
        <f t="shared" si="22"/>
        <v>56.2</v>
      </c>
      <c r="J33">
        <f t="shared" si="23"/>
        <v>0</v>
      </c>
      <c r="K33" s="3">
        <f t="shared" si="24"/>
        <v>0</v>
      </c>
      <c r="L33" s="3">
        <f t="shared" si="6"/>
        <v>0</v>
      </c>
      <c r="M33" s="3">
        <f t="shared" si="25"/>
        <v>0</v>
      </c>
      <c r="N33">
        <f t="shared" si="26"/>
        <v>56.2</v>
      </c>
      <c r="O33">
        <v>31</v>
      </c>
      <c r="P33" s="12">
        <v>14.198074</v>
      </c>
      <c r="Q33">
        <f t="shared" si="9"/>
        <v>1.692811810528136</v>
      </c>
      <c r="R33" s="1">
        <v>2</v>
      </c>
      <c r="S33" s="1">
        <v>300.84575000000001</v>
      </c>
      <c r="T33" s="1">
        <v>50.85</v>
      </c>
      <c r="U33">
        <f t="shared" si="10"/>
        <v>104.15424999999999</v>
      </c>
      <c r="V33">
        <f t="shared" si="11"/>
        <v>3.4906584999999997E-2</v>
      </c>
      <c r="W33">
        <f t="shared" si="12"/>
        <v>1.8178345903681248</v>
      </c>
      <c r="X33">
        <f t="shared" si="13"/>
        <v>0.88749992362499996</v>
      </c>
      <c r="Y33">
        <f t="shared" si="14"/>
        <v>0.84763110502400341</v>
      </c>
      <c r="Z33">
        <f t="shared" si="15"/>
        <v>110.82110020476605</v>
      </c>
      <c r="AA33" s="1">
        <v>56</v>
      </c>
      <c r="AB33" s="4">
        <f t="shared" si="29"/>
        <v>0</v>
      </c>
      <c r="AC33" s="3">
        <f t="shared" si="28"/>
        <v>0</v>
      </c>
      <c r="AD33">
        <f t="shared" si="27"/>
        <v>0</v>
      </c>
      <c r="AE33">
        <f t="shared" si="16"/>
        <v>56.2</v>
      </c>
      <c r="AF33" s="10">
        <f t="shared" si="17"/>
        <v>56.2</v>
      </c>
      <c r="AG33" s="8">
        <f t="shared" si="18"/>
        <v>110.82110020476605</v>
      </c>
      <c r="AH33" s="9">
        <f t="shared" si="19"/>
        <v>56.2</v>
      </c>
      <c r="AI33" s="11">
        <f t="shared" si="0"/>
        <v>54.621100204766051</v>
      </c>
    </row>
    <row r="34" spans="1:35" x14ac:dyDescent="0.35">
      <c r="A34" t="str">
        <f t="shared" si="1"/>
        <v>1959_9</v>
      </c>
      <c r="B34">
        <v>1959</v>
      </c>
      <c r="C34">
        <v>9</v>
      </c>
      <c r="D34">
        <v>22.7</v>
      </c>
      <c r="E34">
        <v>7.8</v>
      </c>
      <c r="F34">
        <v>12.6</v>
      </c>
      <c r="G34">
        <f t="shared" si="20"/>
        <v>15.25</v>
      </c>
      <c r="H34">
        <f t="shared" si="21"/>
        <v>1</v>
      </c>
      <c r="I34">
        <f t="shared" si="22"/>
        <v>12.6</v>
      </c>
      <c r="J34">
        <f t="shared" si="23"/>
        <v>0</v>
      </c>
      <c r="K34" s="3">
        <f t="shared" si="24"/>
        <v>0</v>
      </c>
      <c r="L34" s="3">
        <f t="shared" si="6"/>
        <v>0</v>
      </c>
      <c r="M34" s="3">
        <f t="shared" si="25"/>
        <v>0</v>
      </c>
      <c r="N34">
        <f t="shared" si="26"/>
        <v>12.6</v>
      </c>
      <c r="O34">
        <v>30</v>
      </c>
      <c r="P34" s="12">
        <v>12.243238</v>
      </c>
      <c r="Q34">
        <f t="shared" si="9"/>
        <v>1.5249652131035101</v>
      </c>
      <c r="R34" s="1">
        <v>2</v>
      </c>
      <c r="S34" s="1">
        <v>300.84575000000001</v>
      </c>
      <c r="T34" s="1">
        <v>50.85</v>
      </c>
      <c r="U34">
        <f t="shared" si="10"/>
        <v>104.15424999999999</v>
      </c>
      <c r="V34">
        <f t="shared" si="11"/>
        <v>3.4906584999999997E-2</v>
      </c>
      <c r="W34">
        <f t="shared" si="12"/>
        <v>1.8178345903681248</v>
      </c>
      <c r="X34">
        <f t="shared" si="13"/>
        <v>0.88749992362499996</v>
      </c>
      <c r="Y34">
        <f t="shared" si="14"/>
        <v>0.84763110502400341</v>
      </c>
      <c r="Z34">
        <f t="shared" si="15"/>
        <v>74.773790700910098</v>
      </c>
      <c r="AA34" s="1">
        <v>56</v>
      </c>
      <c r="AB34" s="4">
        <f t="shared" si="29"/>
        <v>0</v>
      </c>
      <c r="AC34" s="3">
        <f t="shared" si="28"/>
        <v>0</v>
      </c>
      <c r="AD34">
        <f t="shared" si="27"/>
        <v>0</v>
      </c>
      <c r="AE34">
        <f t="shared" si="16"/>
        <v>12.6</v>
      </c>
      <c r="AF34" s="10">
        <f t="shared" si="17"/>
        <v>12.6</v>
      </c>
      <c r="AG34" s="8">
        <f t="shared" si="18"/>
        <v>74.773790700910098</v>
      </c>
      <c r="AH34" s="9">
        <f t="shared" si="19"/>
        <v>12.6</v>
      </c>
      <c r="AI34" s="11">
        <f t="shared" si="0"/>
        <v>62.173790700910097</v>
      </c>
    </row>
    <row r="35" spans="1:35" x14ac:dyDescent="0.35">
      <c r="A35" t="str">
        <f t="shared" si="1"/>
        <v>1959_10</v>
      </c>
      <c r="B35">
        <v>1959</v>
      </c>
      <c r="C35">
        <v>10</v>
      </c>
      <c r="D35">
        <v>17.7</v>
      </c>
      <c r="E35">
        <v>7.4</v>
      </c>
      <c r="F35">
        <v>92.8</v>
      </c>
      <c r="G35">
        <f t="shared" si="20"/>
        <v>12.55</v>
      </c>
      <c r="H35">
        <f t="shared" si="21"/>
        <v>1</v>
      </c>
      <c r="I35">
        <f t="shared" si="22"/>
        <v>92.8</v>
      </c>
      <c r="J35">
        <f t="shared" si="23"/>
        <v>0</v>
      </c>
      <c r="K35" s="3">
        <f t="shared" si="24"/>
        <v>0</v>
      </c>
      <c r="L35" s="3">
        <f t="shared" si="6"/>
        <v>0</v>
      </c>
      <c r="M35" s="3">
        <f t="shared" si="25"/>
        <v>0</v>
      </c>
      <c r="N35">
        <f t="shared" si="26"/>
        <v>92.8</v>
      </c>
      <c r="O35">
        <v>31</v>
      </c>
      <c r="P35" s="12">
        <v>10.329917999999999</v>
      </c>
      <c r="Q35">
        <f t="shared" si="9"/>
        <v>1.3062353276527476</v>
      </c>
      <c r="R35" s="1">
        <v>2</v>
      </c>
      <c r="S35" s="1">
        <v>300.84575000000001</v>
      </c>
      <c r="T35" s="1">
        <v>50.85</v>
      </c>
      <c r="U35">
        <f t="shared" si="10"/>
        <v>104.15424999999999</v>
      </c>
      <c r="V35">
        <f t="shared" si="11"/>
        <v>3.4906584999999997E-2</v>
      </c>
      <c r="W35">
        <f t="shared" si="12"/>
        <v>1.8178345903681248</v>
      </c>
      <c r="X35">
        <f t="shared" si="13"/>
        <v>0.88749992362499996</v>
      </c>
      <c r="Y35">
        <f t="shared" si="14"/>
        <v>0.84763110502400341</v>
      </c>
      <c r="Z35">
        <f t="shared" si="15"/>
        <v>46.388322934991578</v>
      </c>
      <c r="AA35" s="1">
        <v>56</v>
      </c>
      <c r="AB35" s="4">
        <f t="shared" si="29"/>
        <v>0</v>
      </c>
      <c r="AC35" s="3">
        <f t="shared" si="28"/>
        <v>46.411677065008419</v>
      </c>
      <c r="AD35">
        <f t="shared" si="27"/>
        <v>0</v>
      </c>
      <c r="AE35">
        <f t="shared" si="16"/>
        <v>92.8</v>
      </c>
      <c r="AF35" s="10">
        <f t="shared" si="17"/>
        <v>46.388322934991578</v>
      </c>
      <c r="AG35" s="8">
        <f t="shared" si="18"/>
        <v>46.388322934991578</v>
      </c>
      <c r="AH35" s="9">
        <f t="shared" si="19"/>
        <v>92.8</v>
      </c>
      <c r="AI35" s="11">
        <f t="shared" si="0"/>
        <v>0</v>
      </c>
    </row>
    <row r="36" spans="1:35" x14ac:dyDescent="0.35">
      <c r="A36" t="str">
        <f t="shared" si="1"/>
        <v>1959_11</v>
      </c>
      <c r="B36">
        <v>1959</v>
      </c>
      <c r="C36">
        <v>11</v>
      </c>
      <c r="D36">
        <v>11.7</v>
      </c>
      <c r="E36">
        <v>3.4</v>
      </c>
      <c r="F36">
        <v>110.2</v>
      </c>
      <c r="G36">
        <f t="shared" si="20"/>
        <v>7.55</v>
      </c>
      <c r="H36">
        <f t="shared" si="21"/>
        <v>1</v>
      </c>
      <c r="I36">
        <f t="shared" si="22"/>
        <v>110.2</v>
      </c>
      <c r="J36">
        <f t="shared" si="23"/>
        <v>0</v>
      </c>
      <c r="K36" s="3">
        <f t="shared" si="24"/>
        <v>0</v>
      </c>
      <c r="L36" s="3">
        <f t="shared" si="6"/>
        <v>0</v>
      </c>
      <c r="M36" s="3">
        <f t="shared" si="25"/>
        <v>0</v>
      </c>
      <c r="N36">
        <f t="shared" si="26"/>
        <v>110.2</v>
      </c>
      <c r="O36">
        <v>30</v>
      </c>
      <c r="P36" s="12">
        <v>8.7307649999999999</v>
      </c>
      <c r="Q36">
        <f t="shared" si="9"/>
        <v>0.97295023431967864</v>
      </c>
      <c r="R36" s="1">
        <v>2</v>
      </c>
      <c r="S36" s="1">
        <v>300.84575000000001</v>
      </c>
      <c r="T36" s="1">
        <v>50.85</v>
      </c>
      <c r="U36">
        <f t="shared" si="10"/>
        <v>104.15424999999999</v>
      </c>
      <c r="V36">
        <f t="shared" si="11"/>
        <v>3.4906584999999997E-2</v>
      </c>
      <c r="W36">
        <f t="shared" si="12"/>
        <v>1.8178345903681248</v>
      </c>
      <c r="X36">
        <f t="shared" si="13"/>
        <v>0.88749992362499996</v>
      </c>
      <c r="Y36">
        <f t="shared" si="14"/>
        <v>0.84763110502400341</v>
      </c>
      <c r="Z36">
        <f t="shared" si="15"/>
        <v>17.304531802443499</v>
      </c>
      <c r="AA36" s="1">
        <v>56</v>
      </c>
      <c r="AB36" s="4">
        <f t="shared" si="29"/>
        <v>46.411677065008419</v>
      </c>
      <c r="AC36" s="3">
        <f t="shared" si="28"/>
        <v>56</v>
      </c>
      <c r="AD36">
        <f t="shared" si="27"/>
        <v>243.81231654890888</v>
      </c>
      <c r="AE36">
        <f t="shared" si="16"/>
        <v>354.01231654890887</v>
      </c>
      <c r="AF36" s="10">
        <f t="shared" si="17"/>
        <v>17.304531802443499</v>
      </c>
      <c r="AG36" s="8">
        <f t="shared" si="18"/>
        <v>17.304531802443499</v>
      </c>
      <c r="AH36" s="9">
        <f t="shared" si="19"/>
        <v>110.2</v>
      </c>
      <c r="AI36" s="11">
        <f t="shared" si="0"/>
        <v>0</v>
      </c>
    </row>
    <row r="37" spans="1:35" x14ac:dyDescent="0.35">
      <c r="A37" t="str">
        <f t="shared" si="1"/>
        <v>1959_12</v>
      </c>
      <c r="B37">
        <v>1959</v>
      </c>
      <c r="C37">
        <v>12</v>
      </c>
      <c r="D37">
        <v>10.199999999999999</v>
      </c>
      <c r="E37">
        <v>3.4</v>
      </c>
      <c r="F37">
        <v>200.1</v>
      </c>
      <c r="G37">
        <f t="shared" si="20"/>
        <v>6.8</v>
      </c>
      <c r="H37">
        <f t="shared" si="21"/>
        <v>1</v>
      </c>
      <c r="I37">
        <f t="shared" si="22"/>
        <v>200.1</v>
      </c>
      <c r="J37">
        <f t="shared" si="23"/>
        <v>0</v>
      </c>
      <c r="K37" s="3">
        <f t="shared" si="24"/>
        <v>0</v>
      </c>
      <c r="L37" s="3">
        <f t="shared" si="6"/>
        <v>0</v>
      </c>
      <c r="M37" s="3">
        <f t="shared" si="25"/>
        <v>0</v>
      </c>
      <c r="N37">
        <f t="shared" si="26"/>
        <v>200.1</v>
      </c>
      <c r="O37">
        <v>31</v>
      </c>
      <c r="P37" s="12">
        <v>7.9967740000000003</v>
      </c>
      <c r="Q37">
        <f t="shared" si="9"/>
        <v>0.93005136547389911</v>
      </c>
      <c r="R37" s="1">
        <v>2</v>
      </c>
      <c r="S37" s="1">
        <v>300.84575000000001</v>
      </c>
      <c r="T37" s="1">
        <v>50.85</v>
      </c>
      <c r="U37">
        <f t="shared" si="10"/>
        <v>104.15424999999999</v>
      </c>
      <c r="V37">
        <f t="shared" si="11"/>
        <v>3.4906584999999997E-2</v>
      </c>
      <c r="W37">
        <f t="shared" si="12"/>
        <v>1.8178345903681248</v>
      </c>
      <c r="X37">
        <f t="shared" si="13"/>
        <v>0.88749992362499996</v>
      </c>
      <c r="Y37">
        <f t="shared" si="14"/>
        <v>0.84763110502400341</v>
      </c>
      <c r="Z37">
        <f t="shared" si="15"/>
        <v>14.13846966306256</v>
      </c>
      <c r="AA37" s="1">
        <v>56</v>
      </c>
      <c r="AB37" s="4">
        <f t="shared" si="29"/>
        <v>56</v>
      </c>
      <c r="AC37" s="3">
        <f t="shared" si="28"/>
        <v>56</v>
      </c>
      <c r="AD37">
        <f t="shared" si="27"/>
        <v>1550.1288010224748</v>
      </c>
      <c r="AE37">
        <f t="shared" si="16"/>
        <v>1750.2288010224747</v>
      </c>
      <c r="AF37" s="10">
        <f t="shared" si="17"/>
        <v>14.13846966306256</v>
      </c>
      <c r="AG37" s="8">
        <f t="shared" si="18"/>
        <v>14.13846966306256</v>
      </c>
      <c r="AH37" s="9">
        <f t="shared" si="19"/>
        <v>200.1</v>
      </c>
      <c r="AI37" s="11">
        <f t="shared" si="0"/>
        <v>0</v>
      </c>
    </row>
    <row r="38" spans="1:35" x14ac:dyDescent="0.35">
      <c r="A38" t="str">
        <f t="shared" si="1"/>
        <v>1960_1</v>
      </c>
      <c r="B38">
        <v>1960</v>
      </c>
      <c r="C38">
        <v>1</v>
      </c>
      <c r="D38">
        <v>7.5</v>
      </c>
      <c r="E38">
        <v>1.7</v>
      </c>
      <c r="F38">
        <v>97.3</v>
      </c>
      <c r="G38">
        <f t="shared" si="20"/>
        <v>4.5999999999999996</v>
      </c>
      <c r="H38">
        <f t="shared" si="21"/>
        <v>0.76666666359999991</v>
      </c>
      <c r="I38">
        <f t="shared" si="22"/>
        <v>74.596666368279983</v>
      </c>
      <c r="J38">
        <f t="shared" si="23"/>
        <v>22.703333631720007</v>
      </c>
      <c r="K38" s="3">
        <f t="shared" si="24"/>
        <v>0</v>
      </c>
      <c r="L38" s="3">
        <f t="shared" si="6"/>
        <v>17.405889048028445</v>
      </c>
      <c r="M38" s="3">
        <f t="shared" si="25"/>
        <v>5.2974445836915605</v>
      </c>
      <c r="N38">
        <f t="shared" si="26"/>
        <v>92.002555416308425</v>
      </c>
      <c r="O38">
        <v>31</v>
      </c>
      <c r="P38" s="12">
        <v>8.5759939999999997</v>
      </c>
      <c r="Q38">
        <f t="shared" si="9"/>
        <v>0.81367582880029599</v>
      </c>
      <c r="R38" s="1">
        <v>2</v>
      </c>
      <c r="S38" s="1">
        <v>300.84575000000001</v>
      </c>
      <c r="T38" s="1">
        <v>50.85</v>
      </c>
      <c r="U38">
        <f t="shared" si="10"/>
        <v>104.15424999999999</v>
      </c>
      <c r="V38">
        <f t="shared" si="11"/>
        <v>3.4906584999999997E-2</v>
      </c>
      <c r="W38">
        <f t="shared" si="12"/>
        <v>1.8178345903681248</v>
      </c>
      <c r="X38">
        <f t="shared" si="13"/>
        <v>0.88749992362499996</v>
      </c>
      <c r="Y38">
        <f t="shared" si="14"/>
        <v>0.84763110502400341</v>
      </c>
      <c r="Z38">
        <f t="shared" si="15"/>
        <v>9.0446134709776533</v>
      </c>
      <c r="AA38" s="1">
        <v>56</v>
      </c>
      <c r="AB38" s="4">
        <f t="shared" si="29"/>
        <v>56</v>
      </c>
      <c r="AC38" s="3">
        <f t="shared" si="28"/>
        <v>56</v>
      </c>
      <c r="AD38">
        <f t="shared" si="27"/>
        <v>246.34759125013335</v>
      </c>
      <c r="AE38">
        <f t="shared" si="16"/>
        <v>338.35014666644179</v>
      </c>
      <c r="AF38" s="10">
        <f t="shared" si="17"/>
        <v>9.0446134709776533</v>
      </c>
      <c r="AG38" s="8">
        <f t="shared" si="18"/>
        <v>9.0446134709776533</v>
      </c>
      <c r="AH38" s="9">
        <f t="shared" si="19"/>
        <v>92.002555416308425</v>
      </c>
      <c r="AI38" s="11">
        <f t="shared" si="0"/>
        <v>0</v>
      </c>
    </row>
    <row r="39" spans="1:35" x14ac:dyDescent="0.35">
      <c r="A39" t="str">
        <f t="shared" si="1"/>
        <v>1960_2</v>
      </c>
      <c r="B39">
        <v>1960</v>
      </c>
      <c r="C39">
        <v>2</v>
      </c>
      <c r="D39">
        <v>8</v>
      </c>
      <c r="E39">
        <v>1</v>
      </c>
      <c r="F39">
        <v>74.599999999999994</v>
      </c>
      <c r="G39">
        <f t="shared" si="20"/>
        <v>4.5</v>
      </c>
      <c r="H39">
        <f t="shared" si="21"/>
        <v>0.74999999699999997</v>
      </c>
      <c r="I39">
        <f t="shared" si="22"/>
        <v>55.949999776199995</v>
      </c>
      <c r="J39">
        <f t="shared" si="23"/>
        <v>18.650000223799999</v>
      </c>
      <c r="K39" s="3">
        <f t="shared" si="24"/>
        <v>5.2974445836915605</v>
      </c>
      <c r="L39" s="3">
        <f t="shared" si="6"/>
        <v>17.960583533776337</v>
      </c>
      <c r="M39" s="3">
        <f t="shared" si="25"/>
        <v>5.9868612737152258</v>
      </c>
      <c r="N39">
        <f t="shared" si="26"/>
        <v>73.910583309976332</v>
      </c>
      <c r="O39">
        <v>28</v>
      </c>
      <c r="P39" s="12">
        <v>10.021737999999999</v>
      </c>
      <c r="Q39">
        <f t="shared" si="9"/>
        <v>0.80870601177551149</v>
      </c>
      <c r="R39" s="1">
        <v>2</v>
      </c>
      <c r="S39" s="1">
        <v>300.84575000000001</v>
      </c>
      <c r="T39" s="1">
        <v>50.85</v>
      </c>
      <c r="U39">
        <f t="shared" si="10"/>
        <v>104.15424999999999</v>
      </c>
      <c r="V39">
        <f t="shared" si="11"/>
        <v>3.4906584999999997E-2</v>
      </c>
      <c r="W39">
        <f t="shared" si="12"/>
        <v>1.8178345903681248</v>
      </c>
      <c r="X39">
        <f t="shared" si="13"/>
        <v>0.88749992362499996</v>
      </c>
      <c r="Y39">
        <f t="shared" si="14"/>
        <v>0.84763110502400341</v>
      </c>
      <c r="Z39">
        <f t="shared" si="15"/>
        <v>9.2852835266590841</v>
      </c>
      <c r="AA39" s="1">
        <v>56</v>
      </c>
      <c r="AB39" s="4">
        <f t="shared" si="29"/>
        <v>56</v>
      </c>
      <c r="AC39" s="3">
        <f t="shared" si="28"/>
        <v>56</v>
      </c>
      <c r="AD39">
        <f t="shared" si="27"/>
        <v>177.57177638023927</v>
      </c>
      <c r="AE39">
        <f t="shared" si="16"/>
        <v>251.48235969021562</v>
      </c>
      <c r="AF39" s="10">
        <f t="shared" si="17"/>
        <v>9.2852835266590841</v>
      </c>
      <c r="AG39" s="8">
        <f t="shared" si="18"/>
        <v>9.2852835266590841</v>
      </c>
      <c r="AH39" s="9">
        <f t="shared" si="19"/>
        <v>73.910583309976332</v>
      </c>
      <c r="AI39" s="11">
        <f t="shared" si="0"/>
        <v>0</v>
      </c>
    </row>
    <row r="40" spans="1:35" x14ac:dyDescent="0.35">
      <c r="A40" t="str">
        <f t="shared" si="1"/>
        <v>1960_3</v>
      </c>
      <c r="B40">
        <v>1960</v>
      </c>
      <c r="C40">
        <v>3</v>
      </c>
      <c r="D40">
        <v>10.199999999999999</v>
      </c>
      <c r="E40">
        <v>4.0999999999999996</v>
      </c>
      <c r="F40">
        <v>46.2</v>
      </c>
      <c r="G40">
        <f t="shared" si="20"/>
        <v>7.1499999999999995</v>
      </c>
      <c r="H40">
        <f t="shared" si="21"/>
        <v>1</v>
      </c>
      <c r="I40">
        <f t="shared" si="22"/>
        <v>46.2</v>
      </c>
      <c r="J40">
        <f t="shared" si="23"/>
        <v>0</v>
      </c>
      <c r="K40" s="3">
        <f t="shared" si="24"/>
        <v>5.9868612737152258</v>
      </c>
      <c r="L40" s="3">
        <f t="shared" si="6"/>
        <v>5.9868612737152258</v>
      </c>
      <c r="M40" s="3">
        <f t="shared" si="25"/>
        <v>0</v>
      </c>
      <c r="N40">
        <f t="shared" si="26"/>
        <v>52.18686127371523</v>
      </c>
      <c r="O40">
        <v>31</v>
      </c>
      <c r="P40" s="12">
        <v>11.819653000000001</v>
      </c>
      <c r="Q40">
        <f t="shared" si="9"/>
        <v>0.94985875623495142</v>
      </c>
      <c r="R40" s="1">
        <v>2</v>
      </c>
      <c r="S40" s="1">
        <v>300.84575000000001</v>
      </c>
      <c r="T40" s="1">
        <v>50.85</v>
      </c>
      <c r="U40">
        <f t="shared" si="10"/>
        <v>104.15424999999999</v>
      </c>
      <c r="V40">
        <f t="shared" si="11"/>
        <v>3.4906584999999997E-2</v>
      </c>
      <c r="W40">
        <f t="shared" si="12"/>
        <v>1.8178345903681248</v>
      </c>
      <c r="X40">
        <f t="shared" si="13"/>
        <v>0.88749992362499996</v>
      </c>
      <c r="Y40">
        <f t="shared" si="14"/>
        <v>0.84763110502400341</v>
      </c>
      <c r="Z40">
        <f t="shared" si="15"/>
        <v>22.412959074582037</v>
      </c>
      <c r="AA40" s="1">
        <v>56</v>
      </c>
      <c r="AB40" s="4">
        <f t="shared" si="29"/>
        <v>56</v>
      </c>
      <c r="AC40" s="3">
        <f t="shared" si="28"/>
        <v>56</v>
      </c>
      <c r="AD40">
        <f t="shared" si="27"/>
        <v>95.299876592251593</v>
      </c>
      <c r="AE40">
        <f t="shared" si="16"/>
        <v>147.48673786596683</v>
      </c>
      <c r="AF40" s="10">
        <f t="shared" si="17"/>
        <v>22.412959074582037</v>
      </c>
      <c r="AG40" s="8">
        <f t="shared" si="18"/>
        <v>22.412959074582037</v>
      </c>
      <c r="AH40" s="9">
        <f t="shared" si="19"/>
        <v>52.18686127371523</v>
      </c>
      <c r="AI40" s="11">
        <f t="shared" si="0"/>
        <v>0</v>
      </c>
    </row>
    <row r="41" spans="1:35" x14ac:dyDescent="0.35">
      <c r="A41" t="str">
        <f t="shared" si="1"/>
        <v>1960_4</v>
      </c>
      <c r="B41">
        <v>1960</v>
      </c>
      <c r="C41">
        <v>4</v>
      </c>
      <c r="D41">
        <v>14</v>
      </c>
      <c r="E41">
        <v>4.5</v>
      </c>
      <c r="F41">
        <v>47</v>
      </c>
      <c r="G41">
        <f t="shared" si="20"/>
        <v>9.25</v>
      </c>
      <c r="H41">
        <f t="shared" si="21"/>
        <v>1</v>
      </c>
      <c r="I41">
        <f t="shared" si="22"/>
        <v>47</v>
      </c>
      <c r="J41">
        <f t="shared" si="23"/>
        <v>0</v>
      </c>
      <c r="K41" s="3">
        <f t="shared" si="24"/>
        <v>0</v>
      </c>
      <c r="L41" s="3">
        <f t="shared" si="6"/>
        <v>0</v>
      </c>
      <c r="M41" s="3">
        <f t="shared" si="25"/>
        <v>0</v>
      </c>
      <c r="N41">
        <f t="shared" si="26"/>
        <v>47</v>
      </c>
      <c r="O41">
        <v>30</v>
      </c>
      <c r="P41" s="12">
        <v>13.758759</v>
      </c>
      <c r="Q41">
        <f t="shared" si="9"/>
        <v>1.0767014271963811</v>
      </c>
      <c r="R41" s="1">
        <v>2</v>
      </c>
      <c r="S41" s="1">
        <v>300.84575000000001</v>
      </c>
      <c r="T41" s="1">
        <v>50.85</v>
      </c>
      <c r="U41">
        <f t="shared" si="10"/>
        <v>104.15424999999999</v>
      </c>
      <c r="V41">
        <f t="shared" si="11"/>
        <v>3.4906584999999997E-2</v>
      </c>
      <c r="W41">
        <f t="shared" si="12"/>
        <v>1.8178345903681248</v>
      </c>
      <c r="X41">
        <f t="shared" si="13"/>
        <v>0.88749992362499996</v>
      </c>
      <c r="Y41">
        <f t="shared" si="14"/>
        <v>0.84763110502400341</v>
      </c>
      <c r="Z41">
        <f t="shared" si="15"/>
        <v>36.750679856383591</v>
      </c>
      <c r="AA41" s="1">
        <v>56</v>
      </c>
      <c r="AB41" s="4">
        <f t="shared" si="29"/>
        <v>56</v>
      </c>
      <c r="AC41" s="3">
        <f t="shared" si="28"/>
        <v>56</v>
      </c>
      <c r="AD41">
        <f t="shared" si="27"/>
        <v>67.247192118687295</v>
      </c>
      <c r="AE41">
        <f t="shared" si="16"/>
        <v>114.24719211868729</v>
      </c>
      <c r="AF41" s="10">
        <f t="shared" si="17"/>
        <v>36.750679856383591</v>
      </c>
      <c r="AG41" s="8">
        <f t="shared" si="18"/>
        <v>36.750679856383591</v>
      </c>
      <c r="AH41" s="9">
        <f t="shared" si="19"/>
        <v>47</v>
      </c>
      <c r="AI41" s="11">
        <f t="shared" si="0"/>
        <v>0</v>
      </c>
    </row>
    <row r="42" spans="1:35" x14ac:dyDescent="0.35">
      <c r="A42" t="str">
        <f t="shared" si="1"/>
        <v>1960_5</v>
      </c>
      <c r="B42">
        <v>1960</v>
      </c>
      <c r="C42">
        <v>5</v>
      </c>
      <c r="D42">
        <v>17.399999999999999</v>
      </c>
      <c r="E42">
        <v>7.7</v>
      </c>
      <c r="F42">
        <v>53.2</v>
      </c>
      <c r="G42">
        <f t="shared" si="20"/>
        <v>12.549999999999999</v>
      </c>
      <c r="H42">
        <f t="shared" si="21"/>
        <v>1</v>
      </c>
      <c r="I42">
        <f t="shared" si="22"/>
        <v>53.2</v>
      </c>
      <c r="J42">
        <f t="shared" si="23"/>
        <v>0</v>
      </c>
      <c r="K42" s="3">
        <f t="shared" si="24"/>
        <v>0</v>
      </c>
      <c r="L42" s="3">
        <f t="shared" si="6"/>
        <v>0</v>
      </c>
      <c r="M42" s="3">
        <f t="shared" si="25"/>
        <v>0</v>
      </c>
      <c r="N42">
        <f t="shared" si="26"/>
        <v>53.2</v>
      </c>
      <c r="O42">
        <v>31</v>
      </c>
      <c r="P42" s="12">
        <v>15.514859</v>
      </c>
      <c r="Q42">
        <f t="shared" si="9"/>
        <v>1.3062353276527474</v>
      </c>
      <c r="R42" s="1">
        <v>2</v>
      </c>
      <c r="S42" s="1">
        <v>300.84575000000001</v>
      </c>
      <c r="T42" s="1">
        <v>50.85</v>
      </c>
      <c r="U42">
        <f t="shared" si="10"/>
        <v>104.15424999999999</v>
      </c>
      <c r="V42">
        <f t="shared" si="11"/>
        <v>3.4906584999999997E-2</v>
      </c>
      <c r="W42">
        <f t="shared" si="12"/>
        <v>1.8178345903681248</v>
      </c>
      <c r="X42">
        <f t="shared" si="13"/>
        <v>0.88749992362499996</v>
      </c>
      <c r="Y42">
        <f t="shared" si="14"/>
        <v>0.84763110502400341</v>
      </c>
      <c r="Z42">
        <f t="shared" si="15"/>
        <v>69.67221710596931</v>
      </c>
      <c r="AA42" s="1">
        <v>56</v>
      </c>
      <c r="AB42" s="4">
        <f t="shared" si="29"/>
        <v>56</v>
      </c>
      <c r="AC42" s="3">
        <f t="shared" si="28"/>
        <v>39.527782894030693</v>
      </c>
      <c r="AD42">
        <f t="shared" si="27"/>
        <v>41.729359954196347</v>
      </c>
      <c r="AE42">
        <f t="shared" si="16"/>
        <v>94.929359954196343</v>
      </c>
      <c r="AF42" s="10">
        <f t="shared" si="17"/>
        <v>69.67221710596931</v>
      </c>
      <c r="AG42" s="8">
        <f t="shared" si="18"/>
        <v>69.67221710596931</v>
      </c>
      <c r="AH42" s="9">
        <f t="shared" si="19"/>
        <v>53.2</v>
      </c>
      <c r="AI42" s="11">
        <f t="shared" si="0"/>
        <v>0</v>
      </c>
    </row>
    <row r="43" spans="1:35" x14ac:dyDescent="0.35">
      <c r="A43" t="str">
        <f t="shared" si="1"/>
        <v>1960_6</v>
      </c>
      <c r="B43">
        <v>1960</v>
      </c>
      <c r="C43">
        <v>6</v>
      </c>
      <c r="D43">
        <v>21</v>
      </c>
      <c r="E43">
        <v>10.6</v>
      </c>
      <c r="F43">
        <v>66.900000000000006</v>
      </c>
      <c r="G43">
        <f t="shared" si="20"/>
        <v>15.8</v>
      </c>
      <c r="H43">
        <f t="shared" si="21"/>
        <v>1</v>
      </c>
      <c r="I43">
        <f t="shared" si="22"/>
        <v>66.900000000000006</v>
      </c>
      <c r="J43">
        <f t="shared" si="23"/>
        <v>0</v>
      </c>
      <c r="K43" s="3">
        <f t="shared" si="24"/>
        <v>0</v>
      </c>
      <c r="L43" s="3">
        <f t="shared" si="6"/>
        <v>0</v>
      </c>
      <c r="M43" s="3">
        <f t="shared" si="25"/>
        <v>0</v>
      </c>
      <c r="N43">
        <f t="shared" si="26"/>
        <v>66.900000000000006</v>
      </c>
      <c r="O43">
        <v>30</v>
      </c>
      <c r="P43" s="12">
        <v>16.439261999999999</v>
      </c>
      <c r="Q43">
        <f t="shared" si="9"/>
        <v>1.5732677550972001</v>
      </c>
      <c r="R43" s="1">
        <v>2</v>
      </c>
      <c r="S43" s="1">
        <v>300.84575000000001</v>
      </c>
      <c r="T43" s="1">
        <v>50.85</v>
      </c>
      <c r="U43">
        <f t="shared" si="10"/>
        <v>104.15424999999999</v>
      </c>
      <c r="V43">
        <f t="shared" si="11"/>
        <v>3.4906584999999997E-2</v>
      </c>
      <c r="W43">
        <f t="shared" si="12"/>
        <v>1.8178345903681248</v>
      </c>
      <c r="X43">
        <f t="shared" si="13"/>
        <v>0.88749992362499996</v>
      </c>
      <c r="Y43">
        <f t="shared" si="14"/>
        <v>0.84763110502400341</v>
      </c>
      <c r="Z43">
        <f t="shared" si="15"/>
        <v>107.11205663919452</v>
      </c>
      <c r="AA43" s="1">
        <v>56</v>
      </c>
      <c r="AB43" s="4">
        <f t="shared" si="29"/>
        <v>39.527782894030693</v>
      </c>
      <c r="AC43" s="3">
        <f t="shared" si="28"/>
        <v>0</v>
      </c>
      <c r="AD43">
        <f t="shared" si="27"/>
        <v>19.277359975640376</v>
      </c>
      <c r="AE43">
        <f t="shared" si="16"/>
        <v>86.177359975640385</v>
      </c>
      <c r="AF43" s="10">
        <f t="shared" si="17"/>
        <v>86.177359975640385</v>
      </c>
      <c r="AG43" s="8">
        <f t="shared" si="18"/>
        <v>107.11205663919452</v>
      </c>
      <c r="AH43" s="9">
        <f t="shared" si="19"/>
        <v>66.900000000000006</v>
      </c>
      <c r="AI43" s="11">
        <f t="shared" si="0"/>
        <v>20.934696663554135</v>
      </c>
    </row>
    <row r="44" spans="1:35" x14ac:dyDescent="0.35">
      <c r="A44" t="str">
        <f t="shared" si="1"/>
        <v>1960_7</v>
      </c>
      <c r="B44">
        <v>1960</v>
      </c>
      <c r="C44">
        <v>7</v>
      </c>
      <c r="D44">
        <v>19.899999999999999</v>
      </c>
      <c r="E44">
        <v>11.3</v>
      </c>
      <c r="F44">
        <v>105.6</v>
      </c>
      <c r="G44">
        <f t="shared" si="20"/>
        <v>15.6</v>
      </c>
      <c r="H44">
        <f t="shared" si="21"/>
        <v>1</v>
      </c>
      <c r="I44">
        <f t="shared" si="22"/>
        <v>105.6</v>
      </c>
      <c r="J44">
        <f t="shared" si="23"/>
        <v>0</v>
      </c>
      <c r="K44" s="3">
        <f t="shared" si="24"/>
        <v>0</v>
      </c>
      <c r="L44" s="3">
        <f t="shared" si="6"/>
        <v>0</v>
      </c>
      <c r="M44" s="3">
        <f t="shared" si="25"/>
        <v>0</v>
      </c>
      <c r="N44">
        <f t="shared" si="26"/>
        <v>105.6</v>
      </c>
      <c r="O44">
        <v>31</v>
      </c>
      <c r="P44" s="12">
        <v>15.868332000000001</v>
      </c>
      <c r="Q44">
        <f t="shared" si="9"/>
        <v>1.5555500528442225</v>
      </c>
      <c r="R44" s="1">
        <v>2</v>
      </c>
      <c r="S44" s="1">
        <v>300.84575000000001</v>
      </c>
      <c r="T44" s="1">
        <v>50.85</v>
      </c>
      <c r="U44">
        <f t="shared" si="10"/>
        <v>104.15424999999999</v>
      </c>
      <c r="V44">
        <f t="shared" si="11"/>
        <v>3.4906584999999997E-2</v>
      </c>
      <c r="W44">
        <f t="shared" si="12"/>
        <v>1.8178345903681248</v>
      </c>
      <c r="X44">
        <f t="shared" si="13"/>
        <v>0.88749992362499996</v>
      </c>
      <c r="Y44">
        <f t="shared" si="14"/>
        <v>0.84763110502400341</v>
      </c>
      <c r="Z44">
        <f t="shared" si="15"/>
        <v>104.3703567702311</v>
      </c>
      <c r="AA44" s="1">
        <v>56</v>
      </c>
      <c r="AB44" s="4">
        <f t="shared" si="29"/>
        <v>0</v>
      </c>
      <c r="AC44" s="3">
        <f t="shared" si="28"/>
        <v>1.2296432297688966</v>
      </c>
      <c r="AD44">
        <f t="shared" si="27"/>
        <v>0</v>
      </c>
      <c r="AE44">
        <f t="shared" si="16"/>
        <v>105.6</v>
      </c>
      <c r="AF44" s="10">
        <f t="shared" si="17"/>
        <v>104.3703567702311</v>
      </c>
      <c r="AG44" s="8">
        <f t="shared" si="18"/>
        <v>104.3703567702311</v>
      </c>
      <c r="AH44" s="9">
        <f t="shared" si="19"/>
        <v>105.6</v>
      </c>
      <c r="AI44" s="11">
        <f t="shared" si="0"/>
        <v>0</v>
      </c>
    </row>
    <row r="45" spans="1:35" x14ac:dyDescent="0.35">
      <c r="A45" t="str">
        <f t="shared" si="1"/>
        <v>1960_8</v>
      </c>
      <c r="B45">
        <v>1960</v>
      </c>
      <c r="C45">
        <v>8</v>
      </c>
      <c r="D45">
        <v>19.600000000000001</v>
      </c>
      <c r="E45">
        <v>11</v>
      </c>
      <c r="F45">
        <v>118.6</v>
      </c>
      <c r="G45">
        <f t="shared" si="20"/>
        <v>15.3</v>
      </c>
      <c r="H45">
        <f t="shared" si="21"/>
        <v>1</v>
      </c>
      <c r="I45">
        <f t="shared" si="22"/>
        <v>118.6</v>
      </c>
      <c r="J45">
        <f t="shared" si="23"/>
        <v>0</v>
      </c>
      <c r="K45" s="3">
        <f t="shared" si="24"/>
        <v>0</v>
      </c>
      <c r="L45" s="3">
        <f t="shared" si="6"/>
        <v>0</v>
      </c>
      <c r="M45" s="3">
        <f t="shared" si="25"/>
        <v>0</v>
      </c>
      <c r="N45">
        <f t="shared" si="26"/>
        <v>118.6</v>
      </c>
      <c r="O45">
        <v>31</v>
      </c>
      <c r="P45" s="12">
        <v>14.198074</v>
      </c>
      <c r="Q45">
        <f t="shared" si="9"/>
        <v>1.5293018910235765</v>
      </c>
      <c r="R45" s="1">
        <v>2</v>
      </c>
      <c r="S45" s="1">
        <v>300.84575000000001</v>
      </c>
      <c r="T45" s="1">
        <v>50.85</v>
      </c>
      <c r="U45">
        <f t="shared" si="10"/>
        <v>104.15424999999999</v>
      </c>
      <c r="V45">
        <f t="shared" si="11"/>
        <v>3.4906584999999997E-2</v>
      </c>
      <c r="W45">
        <f t="shared" si="12"/>
        <v>1.8178345903681248</v>
      </c>
      <c r="X45">
        <f t="shared" si="13"/>
        <v>0.88749992362499996</v>
      </c>
      <c r="Y45">
        <f t="shared" si="14"/>
        <v>0.84763110502400341</v>
      </c>
      <c r="Z45">
        <f t="shared" si="15"/>
        <v>90.136898048037352</v>
      </c>
      <c r="AA45" s="1">
        <v>56</v>
      </c>
      <c r="AB45" s="4">
        <f t="shared" si="29"/>
        <v>1.2296432297688966</v>
      </c>
      <c r="AC45" s="3">
        <f t="shared" si="28"/>
        <v>29.692745181731539</v>
      </c>
      <c r="AD45">
        <f t="shared" si="27"/>
        <v>2.0441739018896286</v>
      </c>
      <c r="AE45">
        <f t="shared" si="16"/>
        <v>120.64417390188962</v>
      </c>
      <c r="AF45" s="10">
        <f t="shared" si="17"/>
        <v>90.136898048037352</v>
      </c>
      <c r="AG45" s="8">
        <f t="shared" si="18"/>
        <v>90.136898048037352</v>
      </c>
      <c r="AH45" s="9">
        <f t="shared" si="19"/>
        <v>118.6</v>
      </c>
      <c r="AI45" s="11">
        <f t="shared" si="0"/>
        <v>0</v>
      </c>
    </row>
    <row r="46" spans="1:35" x14ac:dyDescent="0.35">
      <c r="A46" t="str">
        <f t="shared" si="1"/>
        <v>1960_9</v>
      </c>
      <c r="B46">
        <v>1960</v>
      </c>
      <c r="C46">
        <v>9</v>
      </c>
      <c r="D46">
        <v>17.7</v>
      </c>
      <c r="E46">
        <v>9.6999999999999993</v>
      </c>
      <c r="F46">
        <v>149.1</v>
      </c>
      <c r="G46">
        <f t="shared" si="20"/>
        <v>13.7</v>
      </c>
      <c r="H46">
        <f t="shared" si="21"/>
        <v>1</v>
      </c>
      <c r="I46">
        <f t="shared" si="22"/>
        <v>149.1</v>
      </c>
      <c r="J46">
        <f t="shared" si="23"/>
        <v>0</v>
      </c>
      <c r="K46" s="3">
        <f t="shared" si="24"/>
        <v>0</v>
      </c>
      <c r="L46" s="3">
        <f t="shared" si="6"/>
        <v>0</v>
      </c>
      <c r="M46" s="3">
        <f t="shared" si="25"/>
        <v>0</v>
      </c>
      <c r="N46">
        <f t="shared" si="26"/>
        <v>149.1</v>
      </c>
      <c r="O46">
        <v>30</v>
      </c>
      <c r="P46" s="12">
        <v>12.243238</v>
      </c>
      <c r="Q46">
        <f t="shared" si="9"/>
        <v>1.3957729356451873</v>
      </c>
      <c r="R46" s="1">
        <v>2</v>
      </c>
      <c r="S46" s="1">
        <v>300.84575000000001</v>
      </c>
      <c r="T46" s="1">
        <v>50.85</v>
      </c>
      <c r="U46">
        <f t="shared" si="10"/>
        <v>104.15424999999999</v>
      </c>
      <c r="V46">
        <f t="shared" si="11"/>
        <v>3.4906584999999997E-2</v>
      </c>
      <c r="W46">
        <f t="shared" si="12"/>
        <v>1.8178345903681248</v>
      </c>
      <c r="X46">
        <f t="shared" si="13"/>
        <v>0.88749992362499996</v>
      </c>
      <c r="Y46">
        <f t="shared" si="14"/>
        <v>0.84763110502400341</v>
      </c>
      <c r="Z46">
        <f t="shared" si="15"/>
        <v>61.815037858040185</v>
      </c>
      <c r="AA46" s="1">
        <v>56</v>
      </c>
      <c r="AB46" s="4">
        <f t="shared" si="29"/>
        <v>29.692745181731539</v>
      </c>
      <c r="AC46" s="3">
        <f t="shared" si="28"/>
        <v>56</v>
      </c>
      <c r="AD46">
        <f t="shared" si="27"/>
        <v>141.11325349423765</v>
      </c>
      <c r="AE46">
        <f t="shared" si="16"/>
        <v>290.21325349423762</v>
      </c>
      <c r="AF46" s="10">
        <f t="shared" si="17"/>
        <v>61.815037858040185</v>
      </c>
      <c r="AG46" s="8">
        <f t="shared" si="18"/>
        <v>61.815037858040185</v>
      </c>
      <c r="AH46" s="9">
        <f t="shared" si="19"/>
        <v>149.1</v>
      </c>
      <c r="AI46" s="11">
        <f t="shared" si="0"/>
        <v>0</v>
      </c>
    </row>
    <row r="47" spans="1:35" x14ac:dyDescent="0.35">
      <c r="A47" t="str">
        <f t="shared" si="1"/>
        <v>1960_10</v>
      </c>
      <c r="B47">
        <v>1960</v>
      </c>
      <c r="C47">
        <v>10</v>
      </c>
      <c r="D47">
        <v>14.4</v>
      </c>
      <c r="E47">
        <v>7.4</v>
      </c>
      <c r="F47">
        <v>258.89999999999998</v>
      </c>
      <c r="G47">
        <f t="shared" si="20"/>
        <v>10.9</v>
      </c>
      <c r="H47">
        <f t="shared" si="21"/>
        <v>1</v>
      </c>
      <c r="I47">
        <f t="shared" si="22"/>
        <v>258.89999999999998</v>
      </c>
      <c r="J47">
        <f t="shared" si="23"/>
        <v>0</v>
      </c>
      <c r="K47" s="3">
        <f t="shared" si="24"/>
        <v>0</v>
      </c>
      <c r="L47" s="3">
        <f t="shared" si="6"/>
        <v>0</v>
      </c>
      <c r="M47" s="3">
        <f t="shared" si="25"/>
        <v>0</v>
      </c>
      <c r="N47">
        <f t="shared" si="26"/>
        <v>258.89999999999998</v>
      </c>
      <c r="O47">
        <v>31</v>
      </c>
      <c r="P47" s="12">
        <v>10.329917999999999</v>
      </c>
      <c r="Q47">
        <f t="shared" si="9"/>
        <v>1.1865937887608435</v>
      </c>
      <c r="R47" s="1">
        <v>2</v>
      </c>
      <c r="S47" s="1">
        <v>300.84575000000001</v>
      </c>
      <c r="T47" s="1">
        <v>50.85</v>
      </c>
      <c r="U47">
        <f t="shared" si="10"/>
        <v>104.15424999999999</v>
      </c>
      <c r="V47">
        <f t="shared" si="11"/>
        <v>3.4906584999999997E-2</v>
      </c>
      <c r="W47">
        <f t="shared" si="12"/>
        <v>1.8178345903681248</v>
      </c>
      <c r="X47">
        <f t="shared" si="13"/>
        <v>0.88749992362499996</v>
      </c>
      <c r="Y47">
        <f t="shared" si="14"/>
        <v>0.84763110502400341</v>
      </c>
      <c r="Z47">
        <f t="shared" si="15"/>
        <v>36.811728678137356</v>
      </c>
      <c r="AA47" s="1">
        <v>56</v>
      </c>
      <c r="AB47" s="4">
        <f t="shared" si="29"/>
        <v>56</v>
      </c>
      <c r="AC47" s="3">
        <f t="shared" si="28"/>
        <v>56</v>
      </c>
      <c r="AD47">
        <f t="shared" si="27"/>
        <v>2954.8810600544775</v>
      </c>
      <c r="AE47">
        <f t="shared" si="16"/>
        <v>3213.7810600544776</v>
      </c>
      <c r="AF47" s="10">
        <f t="shared" si="17"/>
        <v>36.811728678137356</v>
      </c>
      <c r="AG47" s="8">
        <f t="shared" si="18"/>
        <v>36.811728678137356</v>
      </c>
      <c r="AH47" s="9">
        <f t="shared" si="19"/>
        <v>258.89999999999998</v>
      </c>
      <c r="AI47" s="11">
        <f t="shared" si="0"/>
        <v>0</v>
      </c>
    </row>
    <row r="48" spans="1:35" x14ac:dyDescent="0.35">
      <c r="A48" t="str">
        <f t="shared" si="1"/>
        <v>1960_11</v>
      </c>
      <c r="B48">
        <v>1960</v>
      </c>
      <c r="C48">
        <v>11</v>
      </c>
      <c r="D48">
        <v>11.9</v>
      </c>
      <c r="E48">
        <v>4</v>
      </c>
      <c r="F48">
        <v>154.4</v>
      </c>
      <c r="G48">
        <f t="shared" si="20"/>
        <v>7.95</v>
      </c>
      <c r="H48">
        <f t="shared" si="21"/>
        <v>1</v>
      </c>
      <c r="I48">
        <f t="shared" si="22"/>
        <v>154.4</v>
      </c>
      <c r="J48">
        <f t="shared" si="23"/>
        <v>0</v>
      </c>
      <c r="K48" s="3">
        <f t="shared" si="24"/>
        <v>0</v>
      </c>
      <c r="L48" s="3">
        <f t="shared" si="6"/>
        <v>0</v>
      </c>
      <c r="M48" s="3">
        <f t="shared" si="25"/>
        <v>0</v>
      </c>
      <c r="N48">
        <f t="shared" si="26"/>
        <v>154.4</v>
      </c>
      <c r="O48">
        <v>30</v>
      </c>
      <c r="P48" s="12">
        <v>8.7307649999999999</v>
      </c>
      <c r="Q48">
        <f t="shared" si="9"/>
        <v>0.99653496391443175</v>
      </c>
      <c r="R48" s="1">
        <v>2</v>
      </c>
      <c r="S48" s="1">
        <v>300.84575000000001</v>
      </c>
      <c r="T48" s="1">
        <v>50.85</v>
      </c>
      <c r="U48">
        <f t="shared" si="10"/>
        <v>104.15424999999999</v>
      </c>
      <c r="V48">
        <f t="shared" si="11"/>
        <v>3.4906584999999997E-2</v>
      </c>
      <c r="W48">
        <f t="shared" si="12"/>
        <v>1.8178345903681248</v>
      </c>
      <c r="X48">
        <f t="shared" si="13"/>
        <v>0.88749992362499996</v>
      </c>
      <c r="Y48">
        <f t="shared" si="14"/>
        <v>0.84763110502400341</v>
      </c>
      <c r="Z48">
        <f t="shared" si="15"/>
        <v>18.636478010691796</v>
      </c>
      <c r="AA48" s="1">
        <v>56</v>
      </c>
      <c r="AB48" s="4">
        <f t="shared" si="29"/>
        <v>56</v>
      </c>
      <c r="AC48" s="3">
        <f t="shared" si="28"/>
        <v>56</v>
      </c>
      <c r="AD48">
        <f t="shared" si="27"/>
        <v>632.51269888399713</v>
      </c>
      <c r="AE48">
        <f t="shared" si="16"/>
        <v>786.91269888399711</v>
      </c>
      <c r="AF48" s="10">
        <f t="shared" si="17"/>
        <v>18.636478010691796</v>
      </c>
      <c r="AG48" s="8">
        <f t="shared" si="18"/>
        <v>18.636478010691796</v>
      </c>
      <c r="AH48" s="9">
        <f t="shared" si="19"/>
        <v>154.4</v>
      </c>
      <c r="AI48" s="11">
        <f t="shared" si="0"/>
        <v>0</v>
      </c>
    </row>
    <row r="49" spans="1:35" x14ac:dyDescent="0.35">
      <c r="A49" t="str">
        <f t="shared" si="1"/>
        <v>1960_12</v>
      </c>
      <c r="B49">
        <v>1960</v>
      </c>
      <c r="C49">
        <v>12</v>
      </c>
      <c r="D49">
        <v>7.6</v>
      </c>
      <c r="E49">
        <v>1</v>
      </c>
      <c r="F49">
        <v>80.599999999999994</v>
      </c>
      <c r="G49">
        <f t="shared" si="20"/>
        <v>4.3</v>
      </c>
      <c r="H49">
        <f t="shared" si="21"/>
        <v>0.71666666379999988</v>
      </c>
      <c r="I49">
        <f t="shared" si="22"/>
        <v>57.763333102279987</v>
      </c>
      <c r="J49">
        <f t="shared" si="23"/>
        <v>22.836666897720008</v>
      </c>
      <c r="K49" s="3">
        <f t="shared" si="24"/>
        <v>0</v>
      </c>
      <c r="L49" s="3">
        <f t="shared" si="6"/>
        <v>16.366277877900892</v>
      </c>
      <c r="M49" s="3">
        <f t="shared" si="25"/>
        <v>6.470389019819117</v>
      </c>
      <c r="N49">
        <f t="shared" si="26"/>
        <v>74.129610980180871</v>
      </c>
      <c r="O49">
        <v>31</v>
      </c>
      <c r="P49" s="12">
        <v>7.9967740000000003</v>
      </c>
      <c r="Q49">
        <f t="shared" si="9"/>
        <v>0.79884667500955353</v>
      </c>
      <c r="R49" s="1">
        <v>2</v>
      </c>
      <c r="S49" s="1">
        <v>300.84575000000001</v>
      </c>
      <c r="T49" s="1">
        <v>50.85</v>
      </c>
      <c r="U49">
        <f t="shared" si="10"/>
        <v>104.15424999999999</v>
      </c>
      <c r="V49">
        <f t="shared" si="11"/>
        <v>3.4906584999999997E-2</v>
      </c>
      <c r="W49">
        <f t="shared" si="12"/>
        <v>1.8178345903681248</v>
      </c>
      <c r="X49">
        <f t="shared" si="13"/>
        <v>0.88749992362499996</v>
      </c>
      <c r="Y49">
        <f t="shared" si="14"/>
        <v>0.84763110502400341</v>
      </c>
      <c r="Z49">
        <f t="shared" si="15"/>
        <v>7.7484010518223041</v>
      </c>
      <c r="AA49" s="1">
        <v>56</v>
      </c>
      <c r="AB49" s="4">
        <f t="shared" si="29"/>
        <v>56</v>
      </c>
      <c r="AC49" s="3">
        <f t="shared" si="28"/>
        <v>56</v>
      </c>
      <c r="AD49">
        <f t="shared" si="27"/>
        <v>183.22784617401368</v>
      </c>
      <c r="AE49">
        <f t="shared" si="16"/>
        <v>257.35745715419455</v>
      </c>
      <c r="AF49" s="10">
        <f t="shared" si="17"/>
        <v>7.7484010518223041</v>
      </c>
      <c r="AG49" s="8">
        <f t="shared" si="18"/>
        <v>7.7484010518223041</v>
      </c>
      <c r="AH49" s="9">
        <f t="shared" si="19"/>
        <v>74.129610980180871</v>
      </c>
      <c r="AI49" s="11">
        <f t="shared" si="0"/>
        <v>0</v>
      </c>
    </row>
    <row r="50" spans="1:35" x14ac:dyDescent="0.35">
      <c r="A50" t="str">
        <f t="shared" si="1"/>
        <v>1961_1</v>
      </c>
      <c r="B50">
        <v>1961</v>
      </c>
      <c r="C50">
        <v>1</v>
      </c>
      <c r="D50">
        <v>7.9</v>
      </c>
      <c r="E50">
        <v>1.3</v>
      </c>
      <c r="F50">
        <v>143.80000000000001</v>
      </c>
      <c r="G50">
        <f t="shared" si="20"/>
        <v>4.6000000000000005</v>
      </c>
      <c r="H50">
        <f t="shared" si="21"/>
        <v>0.76666666360000002</v>
      </c>
      <c r="I50">
        <f t="shared" si="22"/>
        <v>110.24666622568002</v>
      </c>
      <c r="J50">
        <f t="shared" si="23"/>
        <v>33.553333774320002</v>
      </c>
      <c r="K50" s="3">
        <f t="shared" si="24"/>
        <v>6.470389019819117</v>
      </c>
      <c r="L50" s="3">
        <f t="shared" si="6"/>
        <v>30.684854019433907</v>
      </c>
      <c r="M50" s="3">
        <f t="shared" si="25"/>
        <v>9.3388687747052099</v>
      </c>
      <c r="N50">
        <f t="shared" si="26"/>
        <v>140.93152024511392</v>
      </c>
      <c r="O50">
        <v>31</v>
      </c>
      <c r="P50" s="12">
        <v>8.5759939999999997</v>
      </c>
      <c r="Q50">
        <f t="shared" si="9"/>
        <v>0.81367582880029599</v>
      </c>
      <c r="R50" s="1">
        <v>2</v>
      </c>
      <c r="S50" s="1">
        <v>300.84575000000001</v>
      </c>
      <c r="T50" s="1">
        <v>50.85</v>
      </c>
      <c r="U50">
        <f t="shared" si="10"/>
        <v>104.15424999999999</v>
      </c>
      <c r="V50">
        <f t="shared" si="11"/>
        <v>3.4906584999999997E-2</v>
      </c>
      <c r="W50">
        <f t="shared" si="12"/>
        <v>1.8178345903681248</v>
      </c>
      <c r="X50">
        <f t="shared" si="13"/>
        <v>0.88749992362499996</v>
      </c>
      <c r="Y50">
        <f t="shared" si="14"/>
        <v>0.84763110502400341</v>
      </c>
      <c r="Z50">
        <f t="shared" si="15"/>
        <v>9.0446134709776551</v>
      </c>
      <c r="AA50" s="1">
        <v>56</v>
      </c>
      <c r="AB50" s="4">
        <f t="shared" si="29"/>
        <v>56</v>
      </c>
      <c r="AC50" s="3">
        <f t="shared" si="28"/>
        <v>56</v>
      </c>
      <c r="AD50">
        <f t="shared" si="27"/>
        <v>590.20800521944352</v>
      </c>
      <c r="AE50">
        <f t="shared" si="16"/>
        <v>731.13952546455744</v>
      </c>
      <c r="AF50" s="10">
        <f t="shared" si="17"/>
        <v>9.0446134709776551</v>
      </c>
      <c r="AG50" s="8">
        <f t="shared" si="18"/>
        <v>9.0446134709776551</v>
      </c>
      <c r="AH50" s="9">
        <f t="shared" si="19"/>
        <v>140.93152024511392</v>
      </c>
      <c r="AI50" s="11">
        <f t="shared" si="0"/>
        <v>0</v>
      </c>
    </row>
    <row r="51" spans="1:35" x14ac:dyDescent="0.35">
      <c r="A51" t="str">
        <f t="shared" si="1"/>
        <v>1961_2</v>
      </c>
      <c r="B51">
        <v>1961</v>
      </c>
      <c r="C51">
        <v>2</v>
      </c>
      <c r="D51">
        <v>10.3</v>
      </c>
      <c r="E51">
        <v>5.2</v>
      </c>
      <c r="F51">
        <v>75.900000000000006</v>
      </c>
      <c r="G51">
        <f t="shared" si="20"/>
        <v>7.75</v>
      </c>
      <c r="H51">
        <f t="shared" si="21"/>
        <v>1</v>
      </c>
      <c r="I51">
        <f t="shared" si="22"/>
        <v>75.900000000000006</v>
      </c>
      <c r="J51">
        <f t="shared" si="23"/>
        <v>0</v>
      </c>
      <c r="K51" s="3">
        <f t="shared" si="24"/>
        <v>9.3388687747052099</v>
      </c>
      <c r="L51" s="3">
        <f t="shared" si="6"/>
        <v>9.3388687747052099</v>
      </c>
      <c r="M51" s="3">
        <f t="shared" si="25"/>
        <v>0</v>
      </c>
      <c r="N51">
        <f t="shared" si="26"/>
        <v>85.23886877470521</v>
      </c>
      <c r="O51">
        <v>28</v>
      </c>
      <c r="P51" s="12">
        <v>10.021737999999999</v>
      </c>
      <c r="Q51">
        <f t="shared" si="9"/>
        <v>0.98468038384024348</v>
      </c>
      <c r="R51" s="1">
        <v>2</v>
      </c>
      <c r="S51" s="1">
        <v>300.84575000000001</v>
      </c>
      <c r="T51" s="1">
        <v>50.85</v>
      </c>
      <c r="U51">
        <f t="shared" si="10"/>
        <v>104.15424999999999</v>
      </c>
      <c r="V51">
        <f t="shared" si="11"/>
        <v>3.4906584999999997E-2</v>
      </c>
      <c r="W51">
        <f t="shared" si="12"/>
        <v>1.8178345903681248</v>
      </c>
      <c r="X51">
        <f t="shared" si="13"/>
        <v>0.88749992362499996</v>
      </c>
      <c r="Y51">
        <f t="shared" si="14"/>
        <v>0.84763110502400341</v>
      </c>
      <c r="Z51">
        <f t="shared" si="15"/>
        <v>19.2458734004097</v>
      </c>
      <c r="AA51" s="1">
        <v>56</v>
      </c>
      <c r="AB51" s="4">
        <f t="shared" si="29"/>
        <v>56</v>
      </c>
      <c r="AC51" s="3">
        <f t="shared" si="28"/>
        <v>56</v>
      </c>
      <c r="AD51">
        <f t="shared" si="27"/>
        <v>181.96202959368827</v>
      </c>
      <c r="AE51">
        <f t="shared" si="16"/>
        <v>267.2008983683935</v>
      </c>
      <c r="AF51" s="10">
        <f t="shared" si="17"/>
        <v>19.2458734004097</v>
      </c>
      <c r="AG51" s="8">
        <f t="shared" si="18"/>
        <v>19.2458734004097</v>
      </c>
      <c r="AH51" s="9">
        <f t="shared" si="19"/>
        <v>85.23886877470521</v>
      </c>
      <c r="AI51" s="11">
        <f t="shared" si="0"/>
        <v>0</v>
      </c>
    </row>
    <row r="52" spans="1:35" x14ac:dyDescent="0.35">
      <c r="A52" t="str">
        <f t="shared" si="1"/>
        <v>1961_3</v>
      </c>
      <c r="B52">
        <v>1961</v>
      </c>
      <c r="C52">
        <v>3</v>
      </c>
      <c r="D52">
        <v>13.3</v>
      </c>
      <c r="E52">
        <v>1.7</v>
      </c>
      <c r="F52">
        <v>0.5</v>
      </c>
      <c r="G52">
        <f t="shared" si="20"/>
        <v>7.5</v>
      </c>
      <c r="H52">
        <f t="shared" si="21"/>
        <v>1</v>
      </c>
      <c r="I52">
        <f t="shared" si="22"/>
        <v>0.5</v>
      </c>
      <c r="J52">
        <f t="shared" si="23"/>
        <v>0</v>
      </c>
      <c r="K52" s="3">
        <f t="shared" si="24"/>
        <v>0</v>
      </c>
      <c r="L52" s="3">
        <f t="shared" si="6"/>
        <v>0</v>
      </c>
      <c r="M52" s="3">
        <f t="shared" si="25"/>
        <v>0</v>
      </c>
      <c r="N52">
        <f t="shared" si="26"/>
        <v>0.5</v>
      </c>
      <c r="O52">
        <v>31</v>
      </c>
      <c r="P52" s="12">
        <v>11.819653000000001</v>
      </c>
      <c r="Q52">
        <f t="shared" si="9"/>
        <v>0.97003700781330493</v>
      </c>
      <c r="R52" s="1">
        <v>2</v>
      </c>
      <c r="S52" s="1">
        <v>300.84575000000001</v>
      </c>
      <c r="T52" s="1">
        <v>50.85</v>
      </c>
      <c r="U52">
        <f t="shared" si="10"/>
        <v>104.15424999999999</v>
      </c>
      <c r="V52">
        <f t="shared" si="11"/>
        <v>3.4906584999999997E-2</v>
      </c>
      <c r="W52">
        <f t="shared" si="12"/>
        <v>1.8178345903681248</v>
      </c>
      <c r="X52">
        <f t="shared" si="13"/>
        <v>0.88749992362499996</v>
      </c>
      <c r="Y52">
        <f t="shared" si="14"/>
        <v>0.84763110502400341</v>
      </c>
      <c r="Z52">
        <f t="shared" si="15"/>
        <v>23.979605460134191</v>
      </c>
      <c r="AA52" s="1">
        <v>56</v>
      </c>
      <c r="AB52" s="4">
        <f t="shared" si="29"/>
        <v>56</v>
      </c>
      <c r="AC52" s="3">
        <f t="shared" si="28"/>
        <v>32.520394539865805</v>
      </c>
      <c r="AD52">
        <f t="shared" si="27"/>
        <v>36.821172588363403</v>
      </c>
      <c r="AE52">
        <f t="shared" si="16"/>
        <v>37.321172588363403</v>
      </c>
      <c r="AF52" s="10">
        <f t="shared" si="17"/>
        <v>23.979605460134191</v>
      </c>
      <c r="AG52" s="8">
        <f t="shared" si="18"/>
        <v>23.979605460134191</v>
      </c>
      <c r="AH52" s="9">
        <f t="shared" si="19"/>
        <v>0.5</v>
      </c>
      <c r="AI52" s="11">
        <f t="shared" si="0"/>
        <v>0</v>
      </c>
    </row>
    <row r="53" spans="1:35" x14ac:dyDescent="0.35">
      <c r="A53" t="str">
        <f t="shared" si="1"/>
        <v>1961_4</v>
      </c>
      <c r="B53">
        <v>1961</v>
      </c>
      <c r="C53">
        <v>4</v>
      </c>
      <c r="D53">
        <v>14.1</v>
      </c>
      <c r="E53">
        <v>7</v>
      </c>
      <c r="F53">
        <v>117.9</v>
      </c>
      <c r="G53">
        <f t="shared" si="20"/>
        <v>10.55</v>
      </c>
      <c r="H53">
        <f t="shared" si="21"/>
        <v>1</v>
      </c>
      <c r="I53">
        <f t="shared" si="22"/>
        <v>117.9</v>
      </c>
      <c r="J53">
        <f t="shared" si="23"/>
        <v>0</v>
      </c>
      <c r="K53" s="3">
        <f t="shared" si="24"/>
        <v>0</v>
      </c>
      <c r="L53" s="3">
        <f t="shared" si="6"/>
        <v>0</v>
      </c>
      <c r="M53" s="3">
        <f t="shared" si="25"/>
        <v>0</v>
      </c>
      <c r="N53">
        <f t="shared" si="26"/>
        <v>117.9</v>
      </c>
      <c r="O53">
        <v>30</v>
      </c>
      <c r="P53" s="12">
        <v>13.758759</v>
      </c>
      <c r="Q53">
        <f t="shared" si="9"/>
        <v>1.1624924336766931</v>
      </c>
      <c r="R53" s="1">
        <v>2</v>
      </c>
      <c r="S53" s="1">
        <v>300.84575000000001</v>
      </c>
      <c r="T53" s="1">
        <v>50.85</v>
      </c>
      <c r="U53">
        <f t="shared" si="10"/>
        <v>104.15424999999999</v>
      </c>
      <c r="V53">
        <f t="shared" si="11"/>
        <v>3.4906584999999997E-2</v>
      </c>
      <c r="W53">
        <f t="shared" si="12"/>
        <v>1.8178345903681248</v>
      </c>
      <c r="X53">
        <f t="shared" si="13"/>
        <v>0.88749992362499996</v>
      </c>
      <c r="Y53">
        <f t="shared" si="14"/>
        <v>0.84763110502400341</v>
      </c>
      <c r="Z53">
        <f t="shared" si="15"/>
        <v>45.048191828832785</v>
      </c>
      <c r="AA53" s="1">
        <v>56</v>
      </c>
      <c r="AB53" s="4">
        <f t="shared" si="29"/>
        <v>32.520394539865805</v>
      </c>
      <c r="AC53" s="3">
        <f t="shared" si="28"/>
        <v>56</v>
      </c>
      <c r="AD53">
        <f t="shared" si="27"/>
        <v>119.43742125982922</v>
      </c>
      <c r="AE53">
        <f t="shared" si="16"/>
        <v>237.33742125982923</v>
      </c>
      <c r="AF53" s="10">
        <f t="shared" si="17"/>
        <v>45.048191828832785</v>
      </c>
      <c r="AG53" s="8">
        <f t="shared" si="18"/>
        <v>45.048191828832785</v>
      </c>
      <c r="AH53" s="9">
        <f t="shared" si="19"/>
        <v>117.9</v>
      </c>
      <c r="AI53" s="11">
        <f t="shared" si="0"/>
        <v>0</v>
      </c>
    </row>
    <row r="54" spans="1:35" x14ac:dyDescent="0.35">
      <c r="A54" t="str">
        <f t="shared" si="1"/>
        <v>1961_5</v>
      </c>
      <c r="B54">
        <v>1961</v>
      </c>
      <c r="C54">
        <v>5</v>
      </c>
      <c r="D54">
        <v>16.399999999999999</v>
      </c>
      <c r="E54">
        <v>5.3</v>
      </c>
      <c r="F54">
        <v>25.4</v>
      </c>
      <c r="G54">
        <f t="shared" si="20"/>
        <v>10.85</v>
      </c>
      <c r="H54">
        <f t="shared" si="21"/>
        <v>1</v>
      </c>
      <c r="I54">
        <f t="shared" si="22"/>
        <v>25.4</v>
      </c>
      <c r="J54">
        <f t="shared" si="23"/>
        <v>0</v>
      </c>
      <c r="K54" s="3">
        <f t="shared" si="24"/>
        <v>0</v>
      </c>
      <c r="L54" s="3">
        <f t="shared" si="6"/>
        <v>0</v>
      </c>
      <c r="M54" s="3">
        <f t="shared" si="25"/>
        <v>0</v>
      </c>
      <c r="N54">
        <f t="shared" si="26"/>
        <v>25.4</v>
      </c>
      <c r="O54">
        <v>31</v>
      </c>
      <c r="P54" s="12">
        <v>15.514859</v>
      </c>
      <c r="Q54">
        <f t="shared" si="9"/>
        <v>1.1831240473731026</v>
      </c>
      <c r="R54" s="1">
        <v>2</v>
      </c>
      <c r="S54" s="1">
        <v>300.84575000000001</v>
      </c>
      <c r="T54" s="1">
        <v>50.85</v>
      </c>
      <c r="U54">
        <f t="shared" si="10"/>
        <v>104.15424999999999</v>
      </c>
      <c r="V54">
        <f t="shared" si="11"/>
        <v>3.4906584999999997E-2</v>
      </c>
      <c r="W54">
        <f t="shared" si="12"/>
        <v>1.8178345903681248</v>
      </c>
      <c r="X54">
        <f t="shared" si="13"/>
        <v>0.88749992362499996</v>
      </c>
      <c r="Y54">
        <f t="shared" si="14"/>
        <v>0.84763110502400341</v>
      </c>
      <c r="Z54">
        <f t="shared" si="15"/>
        <v>54.883909022757472</v>
      </c>
      <c r="AA54" s="1">
        <v>56</v>
      </c>
      <c r="AB54" s="4">
        <f t="shared" si="29"/>
        <v>56</v>
      </c>
      <c r="AC54" s="3">
        <f t="shared" si="28"/>
        <v>26.516090977242527</v>
      </c>
      <c r="AD54">
        <f t="shared" si="27"/>
        <v>33.077500740748683</v>
      </c>
      <c r="AE54">
        <f t="shared" si="16"/>
        <v>58.477500740748681</v>
      </c>
      <c r="AF54" s="10">
        <f t="shared" si="17"/>
        <v>54.883909022757472</v>
      </c>
      <c r="AG54" s="8">
        <f t="shared" si="18"/>
        <v>54.883909022757472</v>
      </c>
      <c r="AH54" s="9">
        <f t="shared" si="19"/>
        <v>25.4</v>
      </c>
      <c r="AI54" s="11">
        <f t="shared" si="0"/>
        <v>0</v>
      </c>
    </row>
    <row r="55" spans="1:35" x14ac:dyDescent="0.35">
      <c r="A55" t="str">
        <f t="shared" si="1"/>
        <v>1961_6</v>
      </c>
      <c r="B55">
        <v>1961</v>
      </c>
      <c r="C55">
        <v>6</v>
      </c>
      <c r="D55">
        <v>20.100000000000001</v>
      </c>
      <c r="E55">
        <v>8.5</v>
      </c>
      <c r="F55">
        <v>20.8</v>
      </c>
      <c r="G55">
        <f t="shared" si="20"/>
        <v>14.3</v>
      </c>
      <c r="H55">
        <f t="shared" si="21"/>
        <v>1</v>
      </c>
      <c r="I55">
        <f t="shared" si="22"/>
        <v>20.8</v>
      </c>
      <c r="J55">
        <f t="shared" si="23"/>
        <v>0</v>
      </c>
      <c r="K55" s="3">
        <f t="shared" si="24"/>
        <v>0</v>
      </c>
      <c r="L55" s="3">
        <f t="shared" si="6"/>
        <v>0</v>
      </c>
      <c r="M55" s="3">
        <f t="shared" si="25"/>
        <v>0</v>
      </c>
      <c r="N55">
        <f t="shared" si="26"/>
        <v>20.8</v>
      </c>
      <c r="O55">
        <v>30</v>
      </c>
      <c r="P55" s="12">
        <v>16.439261999999999</v>
      </c>
      <c r="Q55">
        <f t="shared" si="9"/>
        <v>1.444594467303234</v>
      </c>
      <c r="R55" s="1">
        <v>2</v>
      </c>
      <c r="S55" s="1">
        <v>300.84575000000001</v>
      </c>
      <c r="T55" s="1">
        <v>50.85</v>
      </c>
      <c r="U55">
        <f t="shared" si="10"/>
        <v>104.15424999999999</v>
      </c>
      <c r="V55">
        <f t="shared" si="11"/>
        <v>3.4906584999999997E-2</v>
      </c>
      <c r="W55">
        <f t="shared" si="12"/>
        <v>1.8178345903681248</v>
      </c>
      <c r="X55">
        <f t="shared" si="13"/>
        <v>0.88749992362499996</v>
      </c>
      <c r="Y55">
        <f t="shared" si="14"/>
        <v>0.84763110502400341</v>
      </c>
      <c r="Z55">
        <f t="shared" si="15"/>
        <v>89.478732641004711</v>
      </c>
      <c r="AA55" s="1">
        <v>56</v>
      </c>
      <c r="AB55" s="4">
        <f t="shared" si="29"/>
        <v>26.516090977242527</v>
      </c>
      <c r="AC55" s="3">
        <f t="shared" si="28"/>
        <v>0</v>
      </c>
      <c r="AD55">
        <f t="shared" si="27"/>
        <v>7.7783623049843351</v>
      </c>
      <c r="AE55">
        <f t="shared" si="16"/>
        <v>28.578362304984335</v>
      </c>
      <c r="AF55" s="10">
        <f t="shared" si="17"/>
        <v>28.578362304984335</v>
      </c>
      <c r="AG55" s="8">
        <f t="shared" si="18"/>
        <v>89.478732641004711</v>
      </c>
      <c r="AH55" s="9">
        <f t="shared" si="19"/>
        <v>20.8</v>
      </c>
      <c r="AI55" s="11">
        <f t="shared" si="0"/>
        <v>60.900370336020373</v>
      </c>
    </row>
    <row r="56" spans="1:35" x14ac:dyDescent="0.35">
      <c r="A56" t="str">
        <f t="shared" si="1"/>
        <v>1961_7</v>
      </c>
      <c r="B56">
        <v>1961</v>
      </c>
      <c r="C56">
        <v>7</v>
      </c>
      <c r="D56">
        <v>21.3</v>
      </c>
      <c r="E56">
        <v>10.1</v>
      </c>
      <c r="F56">
        <v>27.8</v>
      </c>
      <c r="G56">
        <f t="shared" si="20"/>
        <v>15.7</v>
      </c>
      <c r="H56">
        <f t="shared" si="21"/>
        <v>1</v>
      </c>
      <c r="I56">
        <f t="shared" si="22"/>
        <v>27.8</v>
      </c>
      <c r="J56">
        <f t="shared" si="23"/>
        <v>0</v>
      </c>
      <c r="K56" s="3">
        <f t="shared" si="24"/>
        <v>0</v>
      </c>
      <c r="L56" s="3">
        <f t="shared" si="6"/>
        <v>0</v>
      </c>
      <c r="M56" s="3">
        <f t="shared" si="25"/>
        <v>0</v>
      </c>
      <c r="N56">
        <f t="shared" si="26"/>
        <v>27.8</v>
      </c>
      <c r="O56">
        <v>31</v>
      </c>
      <c r="P56" s="12">
        <v>15.868332000000001</v>
      </c>
      <c r="Q56">
        <f t="shared" si="9"/>
        <v>1.5643868874493616</v>
      </c>
      <c r="R56" s="1">
        <v>2</v>
      </c>
      <c r="S56" s="1">
        <v>300.84575000000001</v>
      </c>
      <c r="T56" s="1">
        <v>50.85</v>
      </c>
      <c r="U56">
        <f t="shared" si="10"/>
        <v>104.15424999999999</v>
      </c>
      <c r="V56">
        <f t="shared" si="11"/>
        <v>3.4906584999999997E-2</v>
      </c>
      <c r="W56">
        <f t="shared" si="12"/>
        <v>1.8178345903681248</v>
      </c>
      <c r="X56">
        <f t="shared" si="13"/>
        <v>0.88749992362499996</v>
      </c>
      <c r="Y56">
        <f t="shared" si="14"/>
        <v>0.84763110502400341</v>
      </c>
      <c r="Z56">
        <f t="shared" si="15"/>
        <v>105.59955748863058</v>
      </c>
      <c r="AA56" s="1">
        <v>56</v>
      </c>
      <c r="AB56" s="4">
        <f t="shared" si="29"/>
        <v>0</v>
      </c>
      <c r="AC56" s="3">
        <f t="shared" si="28"/>
        <v>0</v>
      </c>
      <c r="AD56">
        <f t="shared" si="27"/>
        <v>0</v>
      </c>
      <c r="AE56">
        <f t="shared" si="16"/>
        <v>27.8</v>
      </c>
      <c r="AF56" s="10">
        <f t="shared" si="17"/>
        <v>27.8</v>
      </c>
      <c r="AG56" s="8">
        <f t="shared" si="18"/>
        <v>105.59955748863058</v>
      </c>
      <c r="AH56" s="9">
        <f t="shared" si="19"/>
        <v>27.8</v>
      </c>
      <c r="AI56" s="11">
        <f t="shared" si="0"/>
        <v>77.799557488630583</v>
      </c>
    </row>
    <row r="57" spans="1:35" x14ac:dyDescent="0.35">
      <c r="A57" t="str">
        <f t="shared" si="1"/>
        <v>1961_8</v>
      </c>
      <c r="B57">
        <v>1961</v>
      </c>
      <c r="C57">
        <v>8</v>
      </c>
      <c r="D57">
        <v>21</v>
      </c>
      <c r="E57">
        <v>11.2</v>
      </c>
      <c r="F57">
        <v>18.3</v>
      </c>
      <c r="G57">
        <f t="shared" si="20"/>
        <v>16.100000000000001</v>
      </c>
      <c r="H57">
        <f t="shared" si="21"/>
        <v>1</v>
      </c>
      <c r="I57">
        <f t="shared" si="22"/>
        <v>18.3</v>
      </c>
      <c r="J57">
        <f t="shared" si="23"/>
        <v>0</v>
      </c>
      <c r="K57" s="3">
        <f t="shared" si="24"/>
        <v>0</v>
      </c>
      <c r="L57" s="3">
        <f t="shared" si="6"/>
        <v>0</v>
      </c>
      <c r="M57" s="3">
        <f t="shared" si="25"/>
        <v>0</v>
      </c>
      <c r="N57">
        <f t="shared" si="26"/>
        <v>18.3</v>
      </c>
      <c r="O57">
        <v>31</v>
      </c>
      <c r="P57" s="12">
        <v>14.198074</v>
      </c>
      <c r="Q57">
        <f t="shared" si="9"/>
        <v>1.6001764252837807</v>
      </c>
      <c r="R57" s="1">
        <v>2</v>
      </c>
      <c r="S57" s="1">
        <v>300.84575000000001</v>
      </c>
      <c r="T57" s="1">
        <v>50.85</v>
      </c>
      <c r="U57">
        <f t="shared" si="10"/>
        <v>104.15424999999999</v>
      </c>
      <c r="V57">
        <f t="shared" si="11"/>
        <v>3.4906584999999997E-2</v>
      </c>
      <c r="W57">
        <f t="shared" si="12"/>
        <v>1.8178345903681248</v>
      </c>
      <c r="X57">
        <f t="shared" si="13"/>
        <v>0.88749992362499996</v>
      </c>
      <c r="Y57">
        <f t="shared" si="14"/>
        <v>0.84763110502400341</v>
      </c>
      <c r="Z57">
        <f t="shared" si="15"/>
        <v>98.971350352252685</v>
      </c>
      <c r="AA57" s="1">
        <v>56</v>
      </c>
      <c r="AB57" s="4">
        <f t="shared" si="29"/>
        <v>0</v>
      </c>
      <c r="AC57" s="3">
        <f t="shared" si="28"/>
        <v>0</v>
      </c>
      <c r="AD57">
        <f t="shared" si="27"/>
        <v>0</v>
      </c>
      <c r="AE57">
        <f t="shared" si="16"/>
        <v>18.3</v>
      </c>
      <c r="AF57" s="10">
        <f t="shared" si="17"/>
        <v>18.3</v>
      </c>
      <c r="AG57" s="8">
        <f t="shared" si="18"/>
        <v>98.971350352252685</v>
      </c>
      <c r="AH57" s="9">
        <f t="shared" si="19"/>
        <v>18.3</v>
      </c>
      <c r="AI57" s="11">
        <f t="shared" si="0"/>
        <v>80.671350352252688</v>
      </c>
    </row>
    <row r="58" spans="1:35" x14ac:dyDescent="0.35">
      <c r="A58" t="str">
        <f t="shared" si="1"/>
        <v>1961_9</v>
      </c>
      <c r="B58">
        <v>1961</v>
      </c>
      <c r="C58">
        <v>9</v>
      </c>
      <c r="D58">
        <v>20.100000000000001</v>
      </c>
      <c r="E58">
        <v>10.6</v>
      </c>
      <c r="F58">
        <v>64.2</v>
      </c>
      <c r="G58">
        <f t="shared" si="20"/>
        <v>15.350000000000001</v>
      </c>
      <c r="H58">
        <f t="shared" si="21"/>
        <v>1</v>
      </c>
      <c r="I58">
        <f t="shared" si="22"/>
        <v>64.2</v>
      </c>
      <c r="J58">
        <f t="shared" si="23"/>
        <v>0</v>
      </c>
      <c r="K58" s="3">
        <f t="shared" si="24"/>
        <v>0</v>
      </c>
      <c r="L58" s="3">
        <f t="shared" si="6"/>
        <v>0</v>
      </c>
      <c r="M58" s="3">
        <f t="shared" si="25"/>
        <v>0</v>
      </c>
      <c r="N58">
        <f t="shared" si="26"/>
        <v>64.2</v>
      </c>
      <c r="O58">
        <v>30</v>
      </c>
      <c r="P58" s="12">
        <v>12.243238</v>
      </c>
      <c r="Q58">
        <f t="shared" si="9"/>
        <v>1.5336493922016177</v>
      </c>
      <c r="R58" s="1">
        <v>2</v>
      </c>
      <c r="S58" s="1">
        <v>300.84575000000001</v>
      </c>
      <c r="T58" s="1">
        <v>50.85</v>
      </c>
      <c r="U58">
        <f t="shared" si="10"/>
        <v>104.15424999999999</v>
      </c>
      <c r="V58">
        <f t="shared" si="11"/>
        <v>3.4906584999999997E-2</v>
      </c>
      <c r="W58">
        <f t="shared" si="12"/>
        <v>1.8178345903681248</v>
      </c>
      <c r="X58">
        <f t="shared" si="13"/>
        <v>0.88749992362499996</v>
      </c>
      <c r="Y58">
        <f t="shared" si="14"/>
        <v>0.84763110502400341</v>
      </c>
      <c r="Z58">
        <f t="shared" si="15"/>
        <v>75.666492172857417</v>
      </c>
      <c r="AA58" s="1">
        <v>56</v>
      </c>
      <c r="AB58" s="4">
        <f t="shared" si="29"/>
        <v>0</v>
      </c>
      <c r="AC58" s="3">
        <f t="shared" si="28"/>
        <v>0</v>
      </c>
      <c r="AD58">
        <f t="shared" si="27"/>
        <v>0</v>
      </c>
      <c r="AE58">
        <f t="shared" si="16"/>
        <v>64.2</v>
      </c>
      <c r="AF58" s="10">
        <f t="shared" si="17"/>
        <v>64.2</v>
      </c>
      <c r="AG58" s="8">
        <f t="shared" si="18"/>
        <v>75.666492172857417</v>
      </c>
      <c r="AH58" s="9">
        <f t="shared" si="19"/>
        <v>64.2</v>
      </c>
      <c r="AI58" s="11">
        <f t="shared" si="0"/>
        <v>11.466492172857414</v>
      </c>
    </row>
    <row r="59" spans="1:35" x14ac:dyDescent="0.35">
      <c r="A59" t="str">
        <f t="shared" si="1"/>
        <v>1961_10</v>
      </c>
      <c r="B59">
        <v>1961</v>
      </c>
      <c r="C59">
        <v>10</v>
      </c>
      <c r="D59">
        <v>15.8</v>
      </c>
      <c r="E59">
        <v>7.3</v>
      </c>
      <c r="F59">
        <v>112.8</v>
      </c>
      <c r="G59">
        <f t="shared" si="20"/>
        <v>11.55</v>
      </c>
      <c r="H59">
        <f t="shared" si="21"/>
        <v>1</v>
      </c>
      <c r="I59">
        <f t="shared" si="22"/>
        <v>112.8</v>
      </c>
      <c r="J59">
        <f t="shared" si="23"/>
        <v>0</v>
      </c>
      <c r="K59" s="3">
        <f t="shared" si="24"/>
        <v>0</v>
      </c>
      <c r="L59" s="3">
        <f t="shared" si="6"/>
        <v>0</v>
      </c>
      <c r="M59" s="3">
        <f t="shared" si="25"/>
        <v>0</v>
      </c>
      <c r="N59">
        <f t="shared" si="26"/>
        <v>112.8</v>
      </c>
      <c r="O59">
        <v>31</v>
      </c>
      <c r="P59" s="12">
        <v>10.329917999999999</v>
      </c>
      <c r="Q59">
        <f t="shared" si="9"/>
        <v>1.2325220138554616</v>
      </c>
      <c r="R59" s="1">
        <v>2</v>
      </c>
      <c r="S59" s="1">
        <v>300.84575000000001</v>
      </c>
      <c r="T59" s="1">
        <v>50.85</v>
      </c>
      <c r="U59">
        <f t="shared" si="10"/>
        <v>104.15424999999999</v>
      </c>
      <c r="V59">
        <f t="shared" si="11"/>
        <v>3.4906584999999997E-2</v>
      </c>
      <c r="W59">
        <f t="shared" si="12"/>
        <v>1.8178345903681248</v>
      </c>
      <c r="X59">
        <f t="shared" si="13"/>
        <v>0.88749992362499996</v>
      </c>
      <c r="Y59">
        <f t="shared" si="14"/>
        <v>0.84763110502400341</v>
      </c>
      <c r="Z59">
        <f t="shared" si="15"/>
        <v>40.4242678311929</v>
      </c>
      <c r="AA59" s="1">
        <v>56</v>
      </c>
      <c r="AB59" s="4">
        <f t="shared" si="29"/>
        <v>0</v>
      </c>
      <c r="AC59" s="3">
        <f t="shared" si="28"/>
        <v>56</v>
      </c>
      <c r="AD59">
        <f t="shared" si="27"/>
        <v>0</v>
      </c>
      <c r="AE59">
        <f t="shared" si="16"/>
        <v>112.8</v>
      </c>
      <c r="AF59" s="10">
        <f t="shared" si="17"/>
        <v>40.4242678311929</v>
      </c>
      <c r="AG59" s="8">
        <f t="shared" si="18"/>
        <v>40.4242678311929</v>
      </c>
      <c r="AH59" s="9">
        <f t="shared" si="19"/>
        <v>112.8</v>
      </c>
      <c r="AI59" s="11">
        <f t="shared" si="0"/>
        <v>0</v>
      </c>
    </row>
    <row r="60" spans="1:35" x14ac:dyDescent="0.35">
      <c r="A60" t="str">
        <f t="shared" si="1"/>
        <v>1961_11</v>
      </c>
      <c r="B60">
        <v>1961</v>
      </c>
      <c r="C60">
        <v>11</v>
      </c>
      <c r="D60">
        <v>10</v>
      </c>
      <c r="E60">
        <v>3.5</v>
      </c>
      <c r="F60">
        <v>62.3</v>
      </c>
      <c r="G60">
        <f t="shared" si="20"/>
        <v>6.75</v>
      </c>
      <c r="H60">
        <f t="shared" si="21"/>
        <v>1</v>
      </c>
      <c r="I60">
        <f t="shared" si="22"/>
        <v>62.3</v>
      </c>
      <c r="J60">
        <f t="shared" si="23"/>
        <v>0</v>
      </c>
      <c r="K60" s="3">
        <f t="shared" si="24"/>
        <v>0</v>
      </c>
      <c r="L60" s="3">
        <f t="shared" si="6"/>
        <v>0</v>
      </c>
      <c r="M60" s="3">
        <f t="shared" si="25"/>
        <v>0</v>
      </c>
      <c r="N60">
        <f t="shared" si="26"/>
        <v>62.3</v>
      </c>
      <c r="O60">
        <v>30</v>
      </c>
      <c r="P60" s="12">
        <v>8.7307649999999999</v>
      </c>
      <c r="Q60">
        <f t="shared" si="9"/>
        <v>0.92725167033461897</v>
      </c>
      <c r="R60" s="1">
        <v>2</v>
      </c>
      <c r="S60" s="1">
        <v>300.84575000000001</v>
      </c>
      <c r="T60" s="1">
        <v>50.85</v>
      </c>
      <c r="U60">
        <f t="shared" si="10"/>
        <v>104.15424999999999</v>
      </c>
      <c r="V60">
        <f t="shared" si="11"/>
        <v>3.4906584999999997E-2</v>
      </c>
      <c r="W60">
        <f t="shared" si="12"/>
        <v>1.8178345903681248</v>
      </c>
      <c r="X60">
        <f t="shared" si="13"/>
        <v>0.88749992362499996</v>
      </c>
      <c r="Y60">
        <f t="shared" si="14"/>
        <v>0.84763110502400341</v>
      </c>
      <c r="Z60">
        <f t="shared" si="15"/>
        <v>14.786402471889209</v>
      </c>
      <c r="AA60" s="1">
        <v>56</v>
      </c>
      <c r="AB60" s="4">
        <f t="shared" si="29"/>
        <v>56</v>
      </c>
      <c r="AC60" s="3">
        <f t="shared" si="28"/>
        <v>56</v>
      </c>
      <c r="AD60">
        <f t="shared" si="27"/>
        <v>130.81822830605523</v>
      </c>
      <c r="AE60">
        <f t="shared" si="16"/>
        <v>193.11822830605524</v>
      </c>
      <c r="AF60" s="10">
        <f t="shared" si="17"/>
        <v>14.786402471889209</v>
      </c>
      <c r="AG60" s="8">
        <f t="shared" si="18"/>
        <v>14.786402471889209</v>
      </c>
      <c r="AH60" s="9">
        <f t="shared" si="19"/>
        <v>62.3</v>
      </c>
      <c r="AI60" s="11">
        <f t="shared" si="0"/>
        <v>0</v>
      </c>
    </row>
    <row r="61" spans="1:35" x14ac:dyDescent="0.35">
      <c r="A61" t="str">
        <f t="shared" si="1"/>
        <v>1961_12</v>
      </c>
      <c r="B61">
        <v>1961</v>
      </c>
      <c r="C61">
        <v>12</v>
      </c>
      <c r="D61">
        <v>7.4</v>
      </c>
      <c r="E61">
        <v>0.2</v>
      </c>
      <c r="F61">
        <v>84.8</v>
      </c>
      <c r="G61">
        <f t="shared" si="20"/>
        <v>3.8000000000000003</v>
      </c>
      <c r="H61">
        <f t="shared" si="21"/>
        <v>0.63333333079999998</v>
      </c>
      <c r="I61">
        <f t="shared" si="22"/>
        <v>53.706666451839993</v>
      </c>
      <c r="J61">
        <f t="shared" si="23"/>
        <v>31.09333354816</v>
      </c>
      <c r="K61" s="3">
        <f t="shared" si="24"/>
        <v>0</v>
      </c>
      <c r="L61" s="3">
        <f t="shared" si="6"/>
        <v>19.692444501731554</v>
      </c>
      <c r="M61" s="3">
        <f t="shared" si="25"/>
        <v>11.400889046428446</v>
      </c>
      <c r="N61">
        <f t="shared" si="26"/>
        <v>73.399110953571551</v>
      </c>
      <c r="O61">
        <v>31</v>
      </c>
      <c r="P61" s="12">
        <v>7.9967740000000003</v>
      </c>
      <c r="Q61">
        <f t="shared" si="9"/>
        <v>0.77466097267339662</v>
      </c>
      <c r="R61" s="1">
        <v>2</v>
      </c>
      <c r="S61" s="1">
        <v>300.84575000000001</v>
      </c>
      <c r="T61" s="1">
        <v>50.85</v>
      </c>
      <c r="U61">
        <f t="shared" si="10"/>
        <v>104.15424999999999</v>
      </c>
      <c r="V61">
        <f t="shared" si="11"/>
        <v>3.4906584999999997E-2</v>
      </c>
      <c r="W61">
        <f t="shared" si="12"/>
        <v>1.8178345903681248</v>
      </c>
      <c r="X61">
        <f t="shared" si="13"/>
        <v>0.88749992362499996</v>
      </c>
      <c r="Y61">
        <f t="shared" si="14"/>
        <v>0.84763110502400341</v>
      </c>
      <c r="Z61">
        <f t="shared" si="15"/>
        <v>6.6520945484394858</v>
      </c>
      <c r="AA61" s="1">
        <v>56</v>
      </c>
      <c r="AB61" s="4">
        <f t="shared" si="29"/>
        <v>56</v>
      </c>
      <c r="AC61" s="3">
        <f t="shared" si="28"/>
        <v>56</v>
      </c>
      <c r="AD61">
        <f t="shared" si="27"/>
        <v>184.42865556090666</v>
      </c>
      <c r="AE61">
        <f t="shared" si="16"/>
        <v>257.82776651447818</v>
      </c>
      <c r="AF61" s="10">
        <f t="shared" si="17"/>
        <v>6.6520945484394858</v>
      </c>
      <c r="AG61" s="8">
        <f t="shared" si="18"/>
        <v>6.6520945484394858</v>
      </c>
      <c r="AH61" s="9">
        <f t="shared" si="19"/>
        <v>73.399110953571551</v>
      </c>
      <c r="AI61" s="11">
        <f t="shared" si="0"/>
        <v>0</v>
      </c>
    </row>
    <row r="62" spans="1:35" x14ac:dyDescent="0.35">
      <c r="A62" t="str">
        <f t="shared" si="1"/>
        <v>1962_1</v>
      </c>
      <c r="B62">
        <v>1962</v>
      </c>
      <c r="C62">
        <v>1</v>
      </c>
      <c r="D62">
        <v>8.3000000000000007</v>
      </c>
      <c r="E62">
        <v>1.8</v>
      </c>
      <c r="F62">
        <v>121.6</v>
      </c>
      <c r="G62">
        <f t="shared" si="20"/>
        <v>5.0500000000000007</v>
      </c>
      <c r="H62">
        <f t="shared" si="21"/>
        <v>0.84166666330000006</v>
      </c>
      <c r="I62">
        <f t="shared" si="22"/>
        <v>102.34666625728001</v>
      </c>
      <c r="J62">
        <f t="shared" si="23"/>
        <v>19.253333742719992</v>
      </c>
      <c r="K62" s="3">
        <f t="shared" si="24"/>
        <v>11.400889046428446</v>
      </c>
      <c r="L62" s="3">
        <f t="shared" si="6"/>
        <v>25.800637410997386</v>
      </c>
      <c r="M62" s="3">
        <f t="shared" si="25"/>
        <v>4.8535853781510507</v>
      </c>
      <c r="N62">
        <f t="shared" si="26"/>
        <v>128.1473036682774</v>
      </c>
      <c r="O62">
        <v>31</v>
      </c>
      <c r="P62" s="12">
        <v>8.5759939999999997</v>
      </c>
      <c r="Q62">
        <f t="shared" si="9"/>
        <v>0.83637509674474764</v>
      </c>
      <c r="R62" s="1">
        <v>2</v>
      </c>
      <c r="S62" s="1">
        <v>300.84575000000001</v>
      </c>
      <c r="T62" s="1">
        <v>50.85</v>
      </c>
      <c r="U62">
        <f t="shared" si="10"/>
        <v>104.15424999999999</v>
      </c>
      <c r="V62">
        <f t="shared" si="11"/>
        <v>3.4906584999999997E-2</v>
      </c>
      <c r="W62">
        <f t="shared" si="12"/>
        <v>1.8178345903681248</v>
      </c>
      <c r="X62">
        <f t="shared" si="13"/>
        <v>0.88749992362499996</v>
      </c>
      <c r="Y62">
        <f t="shared" si="14"/>
        <v>0.84763110502400341</v>
      </c>
      <c r="Z62">
        <f t="shared" si="15"/>
        <v>10.18991490795535</v>
      </c>
      <c r="AA62" s="1">
        <v>56</v>
      </c>
      <c r="AB62" s="4">
        <f t="shared" si="29"/>
        <v>56</v>
      </c>
      <c r="AC62" s="3">
        <f t="shared" si="28"/>
        <v>56</v>
      </c>
      <c r="AD62">
        <f t="shared" si="27"/>
        <v>460.23334512900345</v>
      </c>
      <c r="AE62">
        <f t="shared" si="16"/>
        <v>588.38064879728086</v>
      </c>
      <c r="AF62" s="10">
        <f t="shared" si="17"/>
        <v>10.18991490795535</v>
      </c>
      <c r="AG62" s="8">
        <f t="shared" si="18"/>
        <v>10.18991490795535</v>
      </c>
      <c r="AH62" s="9">
        <f t="shared" si="19"/>
        <v>128.1473036682774</v>
      </c>
      <c r="AI62" s="11">
        <f t="shared" si="0"/>
        <v>0</v>
      </c>
    </row>
    <row r="63" spans="1:35" x14ac:dyDescent="0.35">
      <c r="A63" t="str">
        <f t="shared" si="1"/>
        <v>1962_2</v>
      </c>
      <c r="B63">
        <v>1962</v>
      </c>
      <c r="C63">
        <v>2</v>
      </c>
      <c r="D63">
        <v>8.1999999999999993</v>
      </c>
      <c r="E63">
        <v>1.2</v>
      </c>
      <c r="F63">
        <v>9.3000000000000007</v>
      </c>
      <c r="G63">
        <f t="shared" si="20"/>
        <v>4.6999999999999993</v>
      </c>
      <c r="H63">
        <f t="shared" si="21"/>
        <v>0.78333333019999984</v>
      </c>
      <c r="I63">
        <f t="shared" si="22"/>
        <v>7.2849999708599995</v>
      </c>
      <c r="J63">
        <f t="shared" si="23"/>
        <v>2.0150000291400016</v>
      </c>
      <c r="K63" s="3">
        <f t="shared" si="24"/>
        <v>4.8535853781510507</v>
      </c>
      <c r="L63" s="3">
        <f t="shared" si="6"/>
        <v>5.3803918808564219</v>
      </c>
      <c r="M63" s="3">
        <f t="shared" si="25"/>
        <v>1.48819352643463</v>
      </c>
      <c r="N63">
        <f t="shared" si="26"/>
        <v>12.665391851716421</v>
      </c>
      <c r="O63">
        <v>29</v>
      </c>
      <c r="P63" s="12">
        <v>10.021737999999999</v>
      </c>
      <c r="Q63">
        <f t="shared" si="9"/>
        <v>0.8186725776067062</v>
      </c>
      <c r="R63" s="1">
        <v>2</v>
      </c>
      <c r="S63" s="1">
        <v>300.84575000000001</v>
      </c>
      <c r="T63" s="1">
        <v>50.85</v>
      </c>
      <c r="U63">
        <f t="shared" si="10"/>
        <v>104.15424999999999</v>
      </c>
      <c r="V63">
        <f t="shared" si="11"/>
        <v>3.4906584999999997E-2</v>
      </c>
      <c r="W63">
        <f t="shared" si="12"/>
        <v>1.8178345903681248</v>
      </c>
      <c r="X63">
        <f t="shared" si="13"/>
        <v>0.88749992362499996</v>
      </c>
      <c r="Y63">
        <f t="shared" si="14"/>
        <v>0.84763110502400341</v>
      </c>
      <c r="Z63">
        <f t="shared" si="15"/>
        <v>10.160790513135595</v>
      </c>
      <c r="AA63" s="1">
        <v>56</v>
      </c>
      <c r="AB63" s="4">
        <f t="shared" si="29"/>
        <v>56</v>
      </c>
      <c r="AC63" s="3">
        <f t="shared" si="28"/>
        <v>56</v>
      </c>
      <c r="AD63">
        <f t="shared" si="27"/>
        <v>58.561454940414379</v>
      </c>
      <c r="AE63">
        <f t="shared" si="16"/>
        <v>71.2268467921308</v>
      </c>
      <c r="AF63" s="10">
        <f t="shared" si="17"/>
        <v>10.160790513135595</v>
      </c>
      <c r="AG63" s="8">
        <f t="shared" si="18"/>
        <v>10.160790513135595</v>
      </c>
      <c r="AH63" s="9">
        <f t="shared" si="19"/>
        <v>12.665391851716421</v>
      </c>
      <c r="AI63" s="11">
        <f t="shared" si="0"/>
        <v>0</v>
      </c>
    </row>
    <row r="64" spans="1:35" x14ac:dyDescent="0.35">
      <c r="A64" t="str">
        <f t="shared" si="1"/>
        <v>1962_3</v>
      </c>
      <c r="B64">
        <v>1962</v>
      </c>
      <c r="C64">
        <v>3</v>
      </c>
      <c r="D64">
        <v>7.6</v>
      </c>
      <c r="E64">
        <v>-1.6</v>
      </c>
      <c r="F64">
        <v>34.4</v>
      </c>
      <c r="G64">
        <f t="shared" si="20"/>
        <v>3</v>
      </c>
      <c r="H64">
        <f t="shared" si="21"/>
        <v>0.49999999799999995</v>
      </c>
      <c r="I64">
        <f t="shared" si="22"/>
        <v>17.199999931199997</v>
      </c>
      <c r="J64">
        <f t="shared" si="23"/>
        <v>17.200000068800001</v>
      </c>
      <c r="K64" s="3">
        <f t="shared" si="24"/>
        <v>1.48819352643463</v>
      </c>
      <c r="L64" s="3">
        <f t="shared" si="6"/>
        <v>9.3440967602409266</v>
      </c>
      <c r="M64" s="3">
        <f t="shared" si="25"/>
        <v>9.344096834993703</v>
      </c>
      <c r="N64">
        <f t="shared" si="26"/>
        <v>26.544096691440924</v>
      </c>
      <c r="O64">
        <v>31</v>
      </c>
      <c r="P64" s="12">
        <v>11.819653000000001</v>
      </c>
      <c r="Q64">
        <f t="shared" si="9"/>
        <v>0.73730693634229993</v>
      </c>
      <c r="R64" s="1">
        <v>2</v>
      </c>
      <c r="S64" s="1">
        <v>300.84575000000001</v>
      </c>
      <c r="T64" s="1">
        <v>50.85</v>
      </c>
      <c r="U64">
        <f t="shared" si="10"/>
        <v>104.15424999999999</v>
      </c>
      <c r="V64">
        <f t="shared" si="11"/>
        <v>3.4906584999999997E-2</v>
      </c>
      <c r="W64">
        <f t="shared" si="12"/>
        <v>1.8178345903681248</v>
      </c>
      <c r="X64">
        <f t="shared" si="13"/>
        <v>0.88749992362499996</v>
      </c>
      <c r="Y64">
        <f t="shared" si="14"/>
        <v>0.84763110502400341</v>
      </c>
      <c r="Z64">
        <f t="shared" si="15"/>
        <v>7.4093184239083971</v>
      </c>
      <c r="AA64" s="1">
        <v>56</v>
      </c>
      <c r="AB64" s="4">
        <f t="shared" si="29"/>
        <v>56</v>
      </c>
      <c r="AC64" s="3">
        <f t="shared" si="28"/>
        <v>56</v>
      </c>
      <c r="AD64">
        <f t="shared" si="27"/>
        <v>78.810336317086467</v>
      </c>
      <c r="AE64">
        <f t="shared" si="16"/>
        <v>105.35443300852739</v>
      </c>
      <c r="AF64" s="10">
        <f t="shared" si="17"/>
        <v>7.4093184239083971</v>
      </c>
      <c r="AG64" s="8">
        <f t="shared" si="18"/>
        <v>7.4093184239083971</v>
      </c>
      <c r="AH64" s="9">
        <f t="shared" si="19"/>
        <v>26.544096691440924</v>
      </c>
      <c r="AI64" s="11">
        <f t="shared" si="0"/>
        <v>0</v>
      </c>
    </row>
    <row r="65" spans="1:35" x14ac:dyDescent="0.35">
      <c r="A65" t="str">
        <f t="shared" si="1"/>
        <v>1962_4</v>
      </c>
      <c r="B65">
        <v>1962</v>
      </c>
      <c r="C65">
        <v>4</v>
      </c>
      <c r="D65">
        <v>12.3</v>
      </c>
      <c r="E65">
        <v>3.8</v>
      </c>
      <c r="F65">
        <v>38.799999999999997</v>
      </c>
      <c r="G65">
        <f t="shared" si="20"/>
        <v>8.0500000000000007</v>
      </c>
      <c r="H65">
        <f t="shared" si="21"/>
        <v>1</v>
      </c>
      <c r="I65">
        <f t="shared" si="22"/>
        <v>38.799999999999997</v>
      </c>
      <c r="J65">
        <f t="shared" si="23"/>
        <v>0</v>
      </c>
      <c r="K65" s="3">
        <f t="shared" si="24"/>
        <v>9.344096834993703</v>
      </c>
      <c r="L65" s="3">
        <f t="shared" si="6"/>
        <v>9.344096834993703</v>
      </c>
      <c r="M65" s="3">
        <f t="shared" si="25"/>
        <v>0</v>
      </c>
      <c r="N65">
        <f t="shared" si="26"/>
        <v>48.144096834993704</v>
      </c>
      <c r="O65">
        <v>30</v>
      </c>
      <c r="P65" s="12">
        <v>13.758759</v>
      </c>
      <c r="Q65">
        <f t="shared" si="9"/>
        <v>1.0025092675892406</v>
      </c>
      <c r="R65" s="1">
        <v>2</v>
      </c>
      <c r="S65" s="1">
        <v>300.84575000000001</v>
      </c>
      <c r="T65" s="1">
        <v>50.85</v>
      </c>
      <c r="U65">
        <f t="shared" si="10"/>
        <v>104.15424999999999</v>
      </c>
      <c r="V65">
        <f t="shared" si="11"/>
        <v>3.4906584999999997E-2</v>
      </c>
      <c r="W65">
        <f t="shared" si="12"/>
        <v>1.8178345903681248</v>
      </c>
      <c r="X65">
        <f t="shared" si="13"/>
        <v>0.88749992362499996</v>
      </c>
      <c r="Y65">
        <f t="shared" si="14"/>
        <v>0.84763110502400341</v>
      </c>
      <c r="Z65">
        <f t="shared" si="15"/>
        <v>29.906185632773493</v>
      </c>
      <c r="AA65" s="1">
        <v>56</v>
      </c>
      <c r="AB65" s="4">
        <f t="shared" si="29"/>
        <v>56</v>
      </c>
      <c r="AC65" s="3">
        <f t="shared" si="28"/>
        <v>56</v>
      </c>
      <c r="AD65">
        <f t="shared" si="27"/>
        <v>77.558204205440632</v>
      </c>
      <c r="AE65">
        <f t="shared" si="16"/>
        <v>125.70230104043434</v>
      </c>
      <c r="AF65" s="10">
        <f t="shared" si="17"/>
        <v>29.906185632773493</v>
      </c>
      <c r="AG65" s="8">
        <f t="shared" si="18"/>
        <v>29.906185632773493</v>
      </c>
      <c r="AH65" s="9">
        <f t="shared" si="19"/>
        <v>48.144096834993704</v>
      </c>
      <c r="AI65" s="11">
        <f t="shared" si="0"/>
        <v>0</v>
      </c>
    </row>
    <row r="66" spans="1:35" x14ac:dyDescent="0.35">
      <c r="A66" t="str">
        <f t="shared" si="1"/>
        <v>1962_5</v>
      </c>
      <c r="B66">
        <v>1962</v>
      </c>
      <c r="C66">
        <v>5</v>
      </c>
      <c r="D66">
        <v>13.6</v>
      </c>
      <c r="E66">
        <v>5.7</v>
      </c>
      <c r="F66">
        <v>72.599999999999994</v>
      </c>
      <c r="G66">
        <f t="shared" si="20"/>
        <v>9.65</v>
      </c>
      <c r="H66">
        <f t="shared" si="21"/>
        <v>1</v>
      </c>
      <c r="I66">
        <f t="shared" si="22"/>
        <v>72.599999999999994</v>
      </c>
      <c r="J66">
        <f t="shared" si="23"/>
        <v>0</v>
      </c>
      <c r="K66" s="3">
        <f t="shared" si="24"/>
        <v>0</v>
      </c>
      <c r="L66" s="3">
        <f t="shared" si="6"/>
        <v>0</v>
      </c>
      <c r="M66" s="3">
        <f t="shared" si="25"/>
        <v>0</v>
      </c>
      <c r="N66">
        <f t="shared" si="26"/>
        <v>72.599999999999994</v>
      </c>
      <c r="O66">
        <v>31</v>
      </c>
      <c r="P66" s="12">
        <v>15.514859</v>
      </c>
      <c r="Q66">
        <f t="shared" si="9"/>
        <v>1.1024844024577334</v>
      </c>
      <c r="R66" s="1">
        <v>2</v>
      </c>
      <c r="S66" s="1">
        <v>300.84575000000001</v>
      </c>
      <c r="T66" s="1">
        <v>50.85</v>
      </c>
      <c r="U66">
        <f t="shared" si="10"/>
        <v>104.15424999999999</v>
      </c>
      <c r="V66">
        <f t="shared" si="11"/>
        <v>3.4906584999999997E-2</v>
      </c>
      <c r="W66">
        <f t="shared" si="12"/>
        <v>1.8178345903681248</v>
      </c>
      <c r="X66">
        <f t="shared" si="13"/>
        <v>0.88749992362499996</v>
      </c>
      <c r="Y66">
        <f t="shared" si="14"/>
        <v>0.84763110502400341</v>
      </c>
      <c r="Z66">
        <f t="shared" si="15"/>
        <v>45.679647653551136</v>
      </c>
      <c r="AA66" s="1">
        <v>56</v>
      </c>
      <c r="AB66" s="4">
        <f t="shared" si="29"/>
        <v>56</v>
      </c>
      <c r="AC66" s="3">
        <f t="shared" si="28"/>
        <v>56</v>
      </c>
      <c r="AD66">
        <f t="shared" si="27"/>
        <v>90.565402417906597</v>
      </c>
      <c r="AE66">
        <f t="shared" si="16"/>
        <v>163.16540241790659</v>
      </c>
      <c r="AF66" s="10">
        <f t="shared" si="17"/>
        <v>45.679647653551136</v>
      </c>
      <c r="AG66" s="8">
        <f t="shared" si="18"/>
        <v>45.679647653551136</v>
      </c>
      <c r="AH66" s="9">
        <f t="shared" si="19"/>
        <v>72.599999999999994</v>
      </c>
      <c r="AI66" s="11">
        <f t="shared" ref="AI66:AI129" si="30">AG66-AF66</f>
        <v>0</v>
      </c>
    </row>
    <row r="67" spans="1:35" x14ac:dyDescent="0.35">
      <c r="A67" t="str">
        <f t="shared" ref="A67:A130" si="31">B67&amp;"_"&amp;C67</f>
        <v>1962_6</v>
      </c>
      <c r="B67">
        <v>1962</v>
      </c>
      <c r="C67">
        <v>6</v>
      </c>
      <c r="D67">
        <v>18.8</v>
      </c>
      <c r="E67">
        <v>7.8</v>
      </c>
      <c r="F67">
        <v>7.3</v>
      </c>
      <c r="G67">
        <f t="shared" si="20"/>
        <v>13.3</v>
      </c>
      <c r="H67">
        <f t="shared" si="21"/>
        <v>1</v>
      </c>
      <c r="I67">
        <f t="shared" si="22"/>
        <v>7.3</v>
      </c>
      <c r="J67">
        <f t="shared" si="23"/>
        <v>0</v>
      </c>
      <c r="K67" s="3">
        <f t="shared" si="24"/>
        <v>0</v>
      </c>
      <c r="L67" s="3">
        <f t="shared" ref="L67:L130" si="32">(J67+K67)*H67</f>
        <v>0</v>
      </c>
      <c r="M67" s="3">
        <f t="shared" si="25"/>
        <v>0</v>
      </c>
      <c r="N67">
        <f t="shared" si="26"/>
        <v>7.3</v>
      </c>
      <c r="O67">
        <v>30</v>
      </c>
      <c r="P67" s="12">
        <v>16.439261999999999</v>
      </c>
      <c r="Q67">
        <f t="shared" ref="Q67:Q130" si="33">EXP(((17.3*G67)/(G67+273.2)))*0.611</f>
        <v>1.3640362528884542</v>
      </c>
      <c r="R67" s="1">
        <v>2</v>
      </c>
      <c r="S67" s="1">
        <v>300.84575000000001</v>
      </c>
      <c r="T67" s="1">
        <v>50.85</v>
      </c>
      <c r="U67">
        <f t="shared" ref="U67:U130" si="34">ABS((180) - ABS(S67 - 225))</f>
        <v>104.15424999999999</v>
      </c>
      <c r="V67">
        <f t="shared" ref="V67:V130" si="35">R67*0.0174532925</f>
        <v>3.4906584999999997E-2</v>
      </c>
      <c r="W67">
        <f t="shared" ref="W67:W130" si="36">U67*0.0174532925</f>
        <v>1.8178345903681248</v>
      </c>
      <c r="X67">
        <f t="shared" ref="X67:X130" si="37">T67*0.0174532925</f>
        <v>0.88749992362499996</v>
      </c>
      <c r="Y67">
        <f t="shared" ref="Y67:Y130" si="38">0.339+0.808*(COS(X67)*COS(V67))-0.196*(SIN(X67)*SIN(V67))-0.482*(COS(W67)*SIN(V67))</f>
        <v>0.84763110502400341</v>
      </c>
      <c r="Z67">
        <f t="shared" ref="Z67:Z130" si="39">IF(G67&lt;0,0,((((Q67*G67)/(G67+273.3))*P67*O67*29.8)*Y67/10))</f>
        <v>78.85479175343508</v>
      </c>
      <c r="AA67" s="1">
        <v>56</v>
      </c>
      <c r="AB67" s="4">
        <f t="shared" si="29"/>
        <v>56</v>
      </c>
      <c r="AC67" s="3">
        <f t="shared" si="28"/>
        <v>0</v>
      </c>
      <c r="AD67">
        <f t="shared" si="27"/>
        <v>15.604940335304901</v>
      </c>
      <c r="AE67">
        <f t="shared" ref="AE67:AE130" si="40">IF(AD67&gt;0,AD67+N67,N67)</f>
        <v>22.9049403353049</v>
      </c>
      <c r="AF67" s="10">
        <f t="shared" ref="AF67:AF130" si="41">MIN(IF(AE67&gt;0,AE67,0),Z67)</f>
        <v>22.9049403353049</v>
      </c>
      <c r="AG67" s="8">
        <f t="shared" ref="AG67:AG130" si="42">Z67</f>
        <v>78.85479175343508</v>
      </c>
      <c r="AH67" s="9">
        <f t="shared" ref="AH67:AH130" si="43">N67</f>
        <v>7.3</v>
      </c>
      <c r="AI67" s="11">
        <f t="shared" si="30"/>
        <v>55.94985141813018</v>
      </c>
    </row>
    <row r="68" spans="1:35" x14ac:dyDescent="0.35">
      <c r="A68" t="str">
        <f t="shared" si="31"/>
        <v>1962_7</v>
      </c>
      <c r="B68">
        <v>1962</v>
      </c>
      <c r="C68">
        <v>7</v>
      </c>
      <c r="D68">
        <v>19.8</v>
      </c>
      <c r="E68">
        <v>10.6</v>
      </c>
      <c r="F68">
        <v>37.6</v>
      </c>
      <c r="G68">
        <f t="shared" ref="G68:G131" si="44">AVERAGE(D68:E68)</f>
        <v>15.2</v>
      </c>
      <c r="H68">
        <f t="shared" ref="H68:H131" si="45">IF(G68&lt;0,0,(IF(G68&gt;=6,1,(G68*0.166666666))))</f>
        <v>1</v>
      </c>
      <c r="I68">
        <f t="shared" ref="I68:I131" si="46">H68*F68</f>
        <v>37.6</v>
      </c>
      <c r="J68">
        <f t="shared" ref="J68:J131" si="47">(1-H68)*F68</f>
        <v>0</v>
      </c>
      <c r="K68" s="3">
        <f t="shared" ref="K68:K131" si="48">M67</f>
        <v>0</v>
      </c>
      <c r="L68" s="3">
        <f t="shared" si="32"/>
        <v>0</v>
      </c>
      <c r="M68" s="3">
        <f t="shared" ref="M68:M131" si="49">(((1-H68)^2)*F68)+((1-H68)*K68)</f>
        <v>0</v>
      </c>
      <c r="N68">
        <f t="shared" ref="N68:N131" si="50">I68+L68</f>
        <v>37.6</v>
      </c>
      <c r="O68">
        <v>31</v>
      </c>
      <c r="P68" s="12">
        <v>15.868332000000001</v>
      </c>
      <c r="Q68">
        <f t="shared" si="33"/>
        <v>1.5206393354950232</v>
      </c>
      <c r="R68" s="1">
        <v>2</v>
      </c>
      <c r="S68" s="1">
        <v>300.84575000000001</v>
      </c>
      <c r="T68" s="1">
        <v>50.85</v>
      </c>
      <c r="U68">
        <f t="shared" si="34"/>
        <v>104.15424999999999</v>
      </c>
      <c r="V68">
        <f t="shared" si="35"/>
        <v>3.4906584999999997E-2</v>
      </c>
      <c r="W68">
        <f t="shared" si="36"/>
        <v>1.8178345903681248</v>
      </c>
      <c r="X68">
        <f t="shared" si="37"/>
        <v>0.88749992362499996</v>
      </c>
      <c r="Y68">
        <f t="shared" si="38"/>
        <v>0.84763110502400341</v>
      </c>
      <c r="Z68">
        <f t="shared" si="39"/>
        <v>99.549735976268892</v>
      </c>
      <c r="AA68" s="1">
        <v>56</v>
      </c>
      <c r="AB68" s="4">
        <f t="shared" si="29"/>
        <v>0</v>
      </c>
      <c r="AC68" s="3">
        <f t="shared" ref="AC68:AC131" si="51">MIN(AA68,IF(((N68-Z68)+AB68)&lt;=0,0,((N68-Z68)+AB68)))</f>
        <v>0</v>
      </c>
      <c r="AD68">
        <f t="shared" ref="AD68:AD131" si="52">(AB68*(1-(1-(EXP(-1*(Z68-N68)/AA68)))))</f>
        <v>0</v>
      </c>
      <c r="AE68">
        <f t="shared" si="40"/>
        <v>37.6</v>
      </c>
      <c r="AF68" s="10">
        <f t="shared" si="41"/>
        <v>37.6</v>
      </c>
      <c r="AG68" s="8">
        <f t="shared" si="42"/>
        <v>99.549735976268892</v>
      </c>
      <c r="AH68" s="9">
        <f t="shared" si="43"/>
        <v>37.6</v>
      </c>
      <c r="AI68" s="11">
        <f t="shared" si="30"/>
        <v>61.94973597626889</v>
      </c>
    </row>
    <row r="69" spans="1:35" x14ac:dyDescent="0.35">
      <c r="A69" t="str">
        <f t="shared" si="31"/>
        <v>1962_8</v>
      </c>
      <c r="B69">
        <v>1962</v>
      </c>
      <c r="C69">
        <v>8</v>
      </c>
      <c r="D69">
        <v>19.8</v>
      </c>
      <c r="E69">
        <v>10.6</v>
      </c>
      <c r="F69">
        <v>82.6</v>
      </c>
      <c r="G69">
        <f t="shared" si="44"/>
        <v>15.2</v>
      </c>
      <c r="H69">
        <f t="shared" si="45"/>
        <v>1</v>
      </c>
      <c r="I69">
        <f t="shared" si="46"/>
        <v>82.6</v>
      </c>
      <c r="J69">
        <f t="shared" si="47"/>
        <v>0</v>
      </c>
      <c r="K69" s="3">
        <f t="shared" si="48"/>
        <v>0</v>
      </c>
      <c r="L69" s="3">
        <f t="shared" si="32"/>
        <v>0</v>
      </c>
      <c r="M69" s="3">
        <f t="shared" si="49"/>
        <v>0</v>
      </c>
      <c r="N69">
        <f t="shared" si="50"/>
        <v>82.6</v>
      </c>
      <c r="O69">
        <v>31</v>
      </c>
      <c r="P69" s="12">
        <v>14.198074</v>
      </c>
      <c r="Q69">
        <f t="shared" si="33"/>
        <v>1.5206393354950232</v>
      </c>
      <c r="R69" s="1">
        <v>2</v>
      </c>
      <c r="S69" s="1">
        <v>300.84575000000001</v>
      </c>
      <c r="T69" s="1">
        <v>50.85</v>
      </c>
      <c r="U69">
        <f t="shared" si="34"/>
        <v>104.15424999999999</v>
      </c>
      <c r="V69">
        <f t="shared" si="35"/>
        <v>3.4906584999999997E-2</v>
      </c>
      <c r="W69">
        <f t="shared" si="36"/>
        <v>1.8178345903681248</v>
      </c>
      <c r="X69">
        <f t="shared" si="37"/>
        <v>0.88749992362499996</v>
      </c>
      <c r="Y69">
        <f t="shared" si="38"/>
        <v>0.84763110502400341</v>
      </c>
      <c r="Z69">
        <f t="shared" si="39"/>
        <v>89.07139818296767</v>
      </c>
      <c r="AA69" s="1">
        <v>56</v>
      </c>
      <c r="AB69" s="4">
        <f t="shared" si="29"/>
        <v>0</v>
      </c>
      <c r="AC69" s="3">
        <f t="shared" si="51"/>
        <v>0</v>
      </c>
      <c r="AD69">
        <f t="shared" si="52"/>
        <v>0</v>
      </c>
      <c r="AE69">
        <f t="shared" si="40"/>
        <v>82.6</v>
      </c>
      <c r="AF69" s="10">
        <f t="shared" si="41"/>
        <v>82.6</v>
      </c>
      <c r="AG69" s="8">
        <f t="shared" si="42"/>
        <v>89.07139818296767</v>
      </c>
      <c r="AH69" s="9">
        <f t="shared" si="43"/>
        <v>82.6</v>
      </c>
      <c r="AI69" s="11">
        <f t="shared" si="30"/>
        <v>6.4713981829676754</v>
      </c>
    </row>
    <row r="70" spans="1:35" x14ac:dyDescent="0.35">
      <c r="A70" t="str">
        <f t="shared" si="31"/>
        <v>1962_9</v>
      </c>
      <c r="B70">
        <v>1962</v>
      </c>
      <c r="C70">
        <v>9</v>
      </c>
      <c r="D70">
        <v>17.399999999999999</v>
      </c>
      <c r="E70">
        <v>7.8</v>
      </c>
      <c r="F70">
        <v>77.2</v>
      </c>
      <c r="G70">
        <f t="shared" si="44"/>
        <v>12.6</v>
      </c>
      <c r="H70">
        <f t="shared" si="45"/>
        <v>1</v>
      </c>
      <c r="I70">
        <f t="shared" si="46"/>
        <v>77.2</v>
      </c>
      <c r="J70">
        <f t="shared" si="47"/>
        <v>0</v>
      </c>
      <c r="K70" s="3">
        <f t="shared" si="48"/>
        <v>0</v>
      </c>
      <c r="L70" s="3">
        <f t="shared" si="32"/>
        <v>0</v>
      </c>
      <c r="M70" s="3">
        <f t="shared" si="49"/>
        <v>0</v>
      </c>
      <c r="N70">
        <f t="shared" si="50"/>
        <v>77.2</v>
      </c>
      <c r="O70">
        <v>30</v>
      </c>
      <c r="P70" s="12">
        <v>12.243238</v>
      </c>
      <c r="Q70">
        <f t="shared" si="33"/>
        <v>1.3100206098936751</v>
      </c>
      <c r="R70" s="1">
        <v>2</v>
      </c>
      <c r="S70" s="1">
        <v>300.84575000000001</v>
      </c>
      <c r="T70" s="1">
        <v>50.85</v>
      </c>
      <c r="U70">
        <f t="shared" si="34"/>
        <v>104.15424999999999</v>
      </c>
      <c r="V70">
        <f t="shared" si="35"/>
        <v>3.4906584999999997E-2</v>
      </c>
      <c r="W70">
        <f t="shared" si="36"/>
        <v>1.8178345903681248</v>
      </c>
      <c r="X70">
        <f t="shared" si="37"/>
        <v>0.88749992362499996</v>
      </c>
      <c r="Y70">
        <f t="shared" si="38"/>
        <v>0.84763110502400341</v>
      </c>
      <c r="Z70">
        <f t="shared" si="39"/>
        <v>53.564272914218556</v>
      </c>
      <c r="AA70" s="1">
        <v>56</v>
      </c>
      <c r="AB70" s="4">
        <f t="shared" ref="AB70:AB133" si="53">AC69</f>
        <v>0</v>
      </c>
      <c r="AC70" s="3">
        <f t="shared" si="51"/>
        <v>23.635727085781447</v>
      </c>
      <c r="AD70">
        <f t="shared" si="52"/>
        <v>0</v>
      </c>
      <c r="AE70">
        <f t="shared" si="40"/>
        <v>77.2</v>
      </c>
      <c r="AF70" s="10">
        <f t="shared" si="41"/>
        <v>53.564272914218556</v>
      </c>
      <c r="AG70" s="8">
        <f t="shared" si="42"/>
        <v>53.564272914218556</v>
      </c>
      <c r="AH70" s="9">
        <f t="shared" si="43"/>
        <v>77.2</v>
      </c>
      <c r="AI70" s="11">
        <f t="shared" si="30"/>
        <v>0</v>
      </c>
    </row>
    <row r="71" spans="1:35" x14ac:dyDescent="0.35">
      <c r="A71" t="str">
        <f t="shared" si="31"/>
        <v>1962_10</v>
      </c>
      <c r="B71">
        <v>1962</v>
      </c>
      <c r="C71">
        <v>10</v>
      </c>
      <c r="D71">
        <v>15.6</v>
      </c>
      <c r="E71">
        <v>5.7</v>
      </c>
      <c r="F71">
        <v>38.299999999999997</v>
      </c>
      <c r="G71">
        <f t="shared" si="44"/>
        <v>10.65</v>
      </c>
      <c r="H71">
        <f t="shared" si="45"/>
        <v>1</v>
      </c>
      <c r="I71">
        <f t="shared" si="46"/>
        <v>38.299999999999997</v>
      </c>
      <c r="J71">
        <f t="shared" si="47"/>
        <v>0</v>
      </c>
      <c r="K71" s="3">
        <f t="shared" si="48"/>
        <v>0</v>
      </c>
      <c r="L71" s="3">
        <f t="shared" si="32"/>
        <v>0</v>
      </c>
      <c r="M71" s="3">
        <f t="shared" si="49"/>
        <v>0</v>
      </c>
      <c r="N71">
        <f t="shared" si="50"/>
        <v>38.299999999999997</v>
      </c>
      <c r="O71">
        <v>31</v>
      </c>
      <c r="P71" s="12">
        <v>10.329917999999999</v>
      </c>
      <c r="Q71">
        <f t="shared" si="33"/>
        <v>1.1693341811799183</v>
      </c>
      <c r="R71" s="1">
        <v>2</v>
      </c>
      <c r="S71" s="1">
        <v>300.84575000000001</v>
      </c>
      <c r="T71" s="1">
        <v>50.85</v>
      </c>
      <c r="U71">
        <f t="shared" si="34"/>
        <v>104.15424999999999</v>
      </c>
      <c r="V71">
        <f t="shared" si="35"/>
        <v>3.4906584999999997E-2</v>
      </c>
      <c r="W71">
        <f t="shared" si="36"/>
        <v>1.8178345903681248</v>
      </c>
      <c r="X71">
        <f t="shared" si="37"/>
        <v>0.88749992362499996</v>
      </c>
      <c r="Y71">
        <f t="shared" si="38"/>
        <v>0.84763110502400341</v>
      </c>
      <c r="Z71">
        <f t="shared" si="39"/>
        <v>35.475465018412542</v>
      </c>
      <c r="AA71" s="1">
        <v>56</v>
      </c>
      <c r="AB71" s="4">
        <f t="shared" si="53"/>
        <v>23.635727085781447</v>
      </c>
      <c r="AC71" s="3">
        <f t="shared" si="51"/>
        <v>26.460262067368902</v>
      </c>
      <c r="AD71">
        <f t="shared" si="52"/>
        <v>24.858445439867925</v>
      </c>
      <c r="AE71">
        <f t="shared" si="40"/>
        <v>63.158445439867918</v>
      </c>
      <c r="AF71" s="10">
        <f t="shared" si="41"/>
        <v>35.475465018412542</v>
      </c>
      <c r="AG71" s="8">
        <f t="shared" si="42"/>
        <v>35.475465018412542</v>
      </c>
      <c r="AH71" s="9">
        <f t="shared" si="43"/>
        <v>38.299999999999997</v>
      </c>
      <c r="AI71" s="11">
        <f t="shared" si="30"/>
        <v>0</v>
      </c>
    </row>
    <row r="72" spans="1:35" x14ac:dyDescent="0.35">
      <c r="A72" t="str">
        <f t="shared" si="31"/>
        <v>1962_11</v>
      </c>
      <c r="B72">
        <v>1962</v>
      </c>
      <c r="C72">
        <v>11</v>
      </c>
      <c r="D72">
        <v>9.5</v>
      </c>
      <c r="E72">
        <v>2.2999999999999998</v>
      </c>
      <c r="F72">
        <v>99.8</v>
      </c>
      <c r="G72">
        <f t="shared" si="44"/>
        <v>5.9</v>
      </c>
      <c r="H72">
        <f t="shared" si="45"/>
        <v>0.98333332939999996</v>
      </c>
      <c r="I72">
        <f t="shared" si="46"/>
        <v>98.136666274119989</v>
      </c>
      <c r="J72">
        <f t="shared" si="47"/>
        <v>1.6633337258800043</v>
      </c>
      <c r="K72" s="3">
        <f t="shared" si="48"/>
        <v>0</v>
      </c>
      <c r="L72" s="3">
        <f t="shared" si="32"/>
        <v>1.6356114905728916</v>
      </c>
      <c r="M72" s="3">
        <f t="shared" si="49"/>
        <v>2.7722235307112798E-2</v>
      </c>
      <c r="N72">
        <f t="shared" si="50"/>
        <v>99.772277764692888</v>
      </c>
      <c r="O72">
        <v>30</v>
      </c>
      <c r="P72" s="12">
        <v>8.7307649999999999</v>
      </c>
      <c r="Q72">
        <f t="shared" si="33"/>
        <v>0.88078026006766452</v>
      </c>
      <c r="R72" s="1">
        <v>2</v>
      </c>
      <c r="S72" s="1">
        <v>300.84575000000001</v>
      </c>
      <c r="T72" s="1">
        <v>50.85</v>
      </c>
      <c r="U72">
        <f t="shared" si="34"/>
        <v>104.15424999999999</v>
      </c>
      <c r="V72">
        <f t="shared" si="35"/>
        <v>3.4906584999999997E-2</v>
      </c>
      <c r="W72">
        <f t="shared" si="36"/>
        <v>1.8178345903681248</v>
      </c>
      <c r="X72">
        <f t="shared" si="37"/>
        <v>0.88749992362499996</v>
      </c>
      <c r="Y72">
        <f t="shared" si="38"/>
        <v>0.84763110502400341</v>
      </c>
      <c r="Z72">
        <f t="shared" si="39"/>
        <v>12.314048885468379</v>
      </c>
      <c r="AA72" s="1">
        <v>56</v>
      </c>
      <c r="AB72" s="4">
        <f t="shared" si="53"/>
        <v>26.460262067368902</v>
      </c>
      <c r="AC72" s="3">
        <f t="shared" si="51"/>
        <v>56</v>
      </c>
      <c r="AD72">
        <f t="shared" si="52"/>
        <v>126.14072515771008</v>
      </c>
      <c r="AE72">
        <f t="shared" si="40"/>
        <v>225.91300292240297</v>
      </c>
      <c r="AF72" s="10">
        <f t="shared" si="41"/>
        <v>12.314048885468379</v>
      </c>
      <c r="AG72" s="8">
        <f t="shared" si="42"/>
        <v>12.314048885468379</v>
      </c>
      <c r="AH72" s="9">
        <f t="shared" si="43"/>
        <v>99.772277764692888</v>
      </c>
      <c r="AI72" s="11">
        <f t="shared" si="30"/>
        <v>0</v>
      </c>
    </row>
    <row r="73" spans="1:35" x14ac:dyDescent="0.35">
      <c r="A73" t="str">
        <f t="shared" si="31"/>
        <v>1962_12</v>
      </c>
      <c r="B73">
        <v>1962</v>
      </c>
      <c r="C73">
        <v>12</v>
      </c>
      <c r="D73">
        <v>6.1</v>
      </c>
      <c r="E73">
        <v>-1.1000000000000001</v>
      </c>
      <c r="F73">
        <v>54.8</v>
      </c>
      <c r="G73">
        <f t="shared" si="44"/>
        <v>2.5</v>
      </c>
      <c r="H73">
        <f t="shared" si="45"/>
        <v>0.41666666499999999</v>
      </c>
      <c r="I73">
        <f t="shared" si="46"/>
        <v>22.833333241999998</v>
      </c>
      <c r="J73">
        <f t="shared" si="47"/>
        <v>31.966666758000002</v>
      </c>
      <c r="K73" s="3">
        <f t="shared" si="48"/>
        <v>2.7722235307112798E-2</v>
      </c>
      <c r="L73" s="3">
        <f t="shared" si="32"/>
        <v>13.330995360553983</v>
      </c>
      <c r="M73" s="3">
        <f t="shared" si="49"/>
        <v>18.663393632753131</v>
      </c>
      <c r="N73">
        <f t="shared" si="50"/>
        <v>36.164328602553979</v>
      </c>
      <c r="O73">
        <v>31</v>
      </c>
      <c r="P73" s="12">
        <v>7.9967740000000003</v>
      </c>
      <c r="Q73">
        <f t="shared" si="33"/>
        <v>0.71477683300445471</v>
      </c>
      <c r="R73" s="1">
        <v>2</v>
      </c>
      <c r="S73" s="1">
        <v>300.84575000000001</v>
      </c>
      <c r="T73" s="1">
        <v>50.85</v>
      </c>
      <c r="U73">
        <f t="shared" si="34"/>
        <v>104.15424999999999</v>
      </c>
      <c r="V73">
        <f t="shared" si="35"/>
        <v>3.4906584999999997E-2</v>
      </c>
      <c r="W73">
        <f t="shared" si="36"/>
        <v>1.8178345903681248</v>
      </c>
      <c r="X73">
        <f t="shared" si="37"/>
        <v>0.88749992362499996</v>
      </c>
      <c r="Y73">
        <f t="shared" si="38"/>
        <v>0.84763110502400341</v>
      </c>
      <c r="Z73">
        <f t="shared" si="39"/>
        <v>4.0571015701619579</v>
      </c>
      <c r="AA73" s="1">
        <v>56</v>
      </c>
      <c r="AB73" s="4">
        <f t="shared" si="53"/>
        <v>56</v>
      </c>
      <c r="AC73" s="3">
        <f t="shared" si="51"/>
        <v>56</v>
      </c>
      <c r="AD73">
        <f t="shared" si="52"/>
        <v>99.354576325501341</v>
      </c>
      <c r="AE73">
        <f t="shared" si="40"/>
        <v>135.51890492805532</v>
      </c>
      <c r="AF73" s="10">
        <f t="shared" si="41"/>
        <v>4.0571015701619579</v>
      </c>
      <c r="AG73" s="8">
        <f t="shared" si="42"/>
        <v>4.0571015701619579</v>
      </c>
      <c r="AH73" s="9">
        <f t="shared" si="43"/>
        <v>36.164328602553979</v>
      </c>
      <c r="AI73" s="11">
        <f t="shared" si="30"/>
        <v>0</v>
      </c>
    </row>
    <row r="74" spans="1:35" x14ac:dyDescent="0.35">
      <c r="A74" t="str">
        <f t="shared" si="31"/>
        <v>1963_1</v>
      </c>
      <c r="B74">
        <v>1963</v>
      </c>
      <c r="C74">
        <v>1</v>
      </c>
      <c r="D74">
        <v>0.4</v>
      </c>
      <c r="E74">
        <v>-6.1</v>
      </c>
      <c r="F74">
        <v>11.2</v>
      </c>
      <c r="G74">
        <f t="shared" si="44"/>
        <v>-2.8499999999999996</v>
      </c>
      <c r="H74">
        <f t="shared" si="45"/>
        <v>0</v>
      </c>
      <c r="I74">
        <f t="shared" si="46"/>
        <v>0</v>
      </c>
      <c r="J74">
        <f t="shared" si="47"/>
        <v>11.2</v>
      </c>
      <c r="K74" s="3">
        <f t="shared" si="48"/>
        <v>18.663393632753131</v>
      </c>
      <c r="L74" s="3">
        <f t="shared" si="32"/>
        <v>0</v>
      </c>
      <c r="M74" s="3">
        <f t="shared" si="49"/>
        <v>29.86339363275313</v>
      </c>
      <c r="N74">
        <f t="shared" si="50"/>
        <v>0</v>
      </c>
      <c r="O74">
        <v>31</v>
      </c>
      <c r="P74" s="12">
        <v>8.5759939999999997</v>
      </c>
      <c r="Q74">
        <f t="shared" si="33"/>
        <v>0.50913960890964305</v>
      </c>
      <c r="R74" s="1">
        <v>2</v>
      </c>
      <c r="S74" s="1">
        <v>300.84575000000001</v>
      </c>
      <c r="T74" s="1">
        <v>50.85</v>
      </c>
      <c r="U74">
        <f t="shared" si="34"/>
        <v>104.15424999999999</v>
      </c>
      <c r="V74">
        <f t="shared" si="35"/>
        <v>3.4906584999999997E-2</v>
      </c>
      <c r="W74">
        <f t="shared" si="36"/>
        <v>1.8178345903681248</v>
      </c>
      <c r="X74">
        <f t="shared" si="37"/>
        <v>0.88749992362499996</v>
      </c>
      <c r="Y74">
        <f t="shared" si="38"/>
        <v>0.84763110502400341</v>
      </c>
      <c r="Z74">
        <f t="shared" si="39"/>
        <v>0</v>
      </c>
      <c r="AA74" s="1">
        <v>56</v>
      </c>
      <c r="AB74" s="4">
        <f t="shared" si="53"/>
        <v>56</v>
      </c>
      <c r="AC74" s="3">
        <f t="shared" si="51"/>
        <v>56</v>
      </c>
      <c r="AD74">
        <f t="shared" si="52"/>
        <v>56</v>
      </c>
      <c r="AE74">
        <f t="shared" si="40"/>
        <v>56</v>
      </c>
      <c r="AF74" s="10">
        <f t="shared" si="41"/>
        <v>0</v>
      </c>
      <c r="AG74" s="8">
        <f t="shared" si="42"/>
        <v>0</v>
      </c>
      <c r="AH74" s="9">
        <f t="shared" si="43"/>
        <v>0</v>
      </c>
      <c r="AI74" s="11">
        <f t="shared" si="30"/>
        <v>0</v>
      </c>
    </row>
    <row r="75" spans="1:35" x14ac:dyDescent="0.35">
      <c r="A75" t="str">
        <f t="shared" si="31"/>
        <v>1963_2</v>
      </c>
      <c r="B75">
        <v>1963</v>
      </c>
      <c r="C75">
        <v>2</v>
      </c>
      <c r="D75">
        <v>2.6</v>
      </c>
      <c r="E75">
        <v>-2.7</v>
      </c>
      <c r="F75">
        <v>41.2</v>
      </c>
      <c r="G75">
        <f t="shared" si="44"/>
        <v>-5.0000000000000044E-2</v>
      </c>
      <c r="H75">
        <f t="shared" si="45"/>
        <v>0</v>
      </c>
      <c r="I75">
        <f t="shared" si="46"/>
        <v>0</v>
      </c>
      <c r="J75">
        <f t="shared" si="47"/>
        <v>41.2</v>
      </c>
      <c r="K75" s="3">
        <f t="shared" si="48"/>
        <v>29.86339363275313</v>
      </c>
      <c r="L75" s="3">
        <f t="shared" si="32"/>
        <v>0</v>
      </c>
      <c r="M75" s="3">
        <f t="shared" si="49"/>
        <v>71.063393632753133</v>
      </c>
      <c r="N75">
        <f t="shared" si="50"/>
        <v>0</v>
      </c>
      <c r="O75">
        <v>28</v>
      </c>
      <c r="P75" s="12">
        <v>10.021737999999999</v>
      </c>
      <c r="Q75">
        <f t="shared" si="33"/>
        <v>0.60906817117680934</v>
      </c>
      <c r="R75" s="1">
        <v>2</v>
      </c>
      <c r="S75" s="1">
        <v>300.84575000000001</v>
      </c>
      <c r="T75" s="1">
        <v>50.85</v>
      </c>
      <c r="U75">
        <f t="shared" si="34"/>
        <v>104.15424999999999</v>
      </c>
      <c r="V75">
        <f t="shared" si="35"/>
        <v>3.4906584999999997E-2</v>
      </c>
      <c r="W75">
        <f t="shared" si="36"/>
        <v>1.8178345903681248</v>
      </c>
      <c r="X75">
        <f t="shared" si="37"/>
        <v>0.88749992362499996</v>
      </c>
      <c r="Y75">
        <f t="shared" si="38"/>
        <v>0.84763110502400341</v>
      </c>
      <c r="Z75">
        <f t="shared" si="39"/>
        <v>0</v>
      </c>
      <c r="AA75" s="1">
        <v>56</v>
      </c>
      <c r="AB75" s="4">
        <f t="shared" si="53"/>
        <v>56</v>
      </c>
      <c r="AC75" s="3">
        <f t="shared" si="51"/>
        <v>56</v>
      </c>
      <c r="AD75">
        <f t="shared" si="52"/>
        <v>56</v>
      </c>
      <c r="AE75">
        <f t="shared" si="40"/>
        <v>56</v>
      </c>
      <c r="AF75" s="10">
        <f t="shared" si="41"/>
        <v>0</v>
      </c>
      <c r="AG75" s="8">
        <f t="shared" si="42"/>
        <v>0</v>
      </c>
      <c r="AH75" s="9">
        <f t="shared" si="43"/>
        <v>0</v>
      </c>
      <c r="AI75" s="11">
        <f t="shared" si="30"/>
        <v>0</v>
      </c>
    </row>
    <row r="76" spans="1:35" x14ac:dyDescent="0.35">
      <c r="A76" t="str">
        <f t="shared" si="31"/>
        <v>1963_3</v>
      </c>
      <c r="B76">
        <v>1963</v>
      </c>
      <c r="C76">
        <v>3</v>
      </c>
      <c r="D76">
        <v>9.3000000000000007</v>
      </c>
      <c r="E76">
        <v>2.1</v>
      </c>
      <c r="F76">
        <v>105.1</v>
      </c>
      <c r="G76">
        <f t="shared" si="44"/>
        <v>5.7</v>
      </c>
      <c r="H76">
        <f t="shared" si="45"/>
        <v>0.94999999619999997</v>
      </c>
      <c r="I76">
        <f t="shared" si="46"/>
        <v>99.844999600619985</v>
      </c>
      <c r="J76">
        <f t="shared" si="47"/>
        <v>5.2550003993800027</v>
      </c>
      <c r="K76" s="3">
        <f t="shared" si="48"/>
        <v>71.063393632753133</v>
      </c>
      <c r="L76" s="3">
        <f t="shared" si="32"/>
        <v>72.502474040516589</v>
      </c>
      <c r="M76" s="3">
        <f t="shared" si="49"/>
        <v>3.815919991616556</v>
      </c>
      <c r="N76">
        <f t="shared" si="50"/>
        <v>172.34747364113656</v>
      </c>
      <c r="O76">
        <v>31</v>
      </c>
      <c r="P76" s="12">
        <v>11.819653000000001</v>
      </c>
      <c r="Q76">
        <f t="shared" si="33"/>
        <v>0.87014907376074535</v>
      </c>
      <c r="R76" s="1">
        <v>2</v>
      </c>
      <c r="S76" s="1">
        <v>300.84575000000001</v>
      </c>
      <c r="T76" s="1">
        <v>50.85</v>
      </c>
      <c r="U76">
        <f t="shared" si="34"/>
        <v>104.15424999999999</v>
      </c>
      <c r="V76">
        <f t="shared" si="35"/>
        <v>3.4906584999999997E-2</v>
      </c>
      <c r="W76">
        <f t="shared" si="36"/>
        <v>1.8178345903681248</v>
      </c>
      <c r="X76">
        <f t="shared" si="37"/>
        <v>0.88749992362499996</v>
      </c>
      <c r="Y76">
        <f t="shared" si="38"/>
        <v>0.84763110502400341</v>
      </c>
      <c r="Z76">
        <f t="shared" si="39"/>
        <v>16.453332893330913</v>
      </c>
      <c r="AA76" s="1">
        <v>56</v>
      </c>
      <c r="AB76" s="4">
        <f t="shared" si="53"/>
        <v>56</v>
      </c>
      <c r="AC76" s="3">
        <f t="shared" si="51"/>
        <v>56</v>
      </c>
      <c r="AD76">
        <f t="shared" si="52"/>
        <v>906.12352033461025</v>
      </c>
      <c r="AE76">
        <f t="shared" si="40"/>
        <v>1078.4709939757468</v>
      </c>
      <c r="AF76" s="10">
        <f t="shared" si="41"/>
        <v>16.453332893330913</v>
      </c>
      <c r="AG76" s="8">
        <f t="shared" si="42"/>
        <v>16.453332893330913</v>
      </c>
      <c r="AH76" s="9">
        <f t="shared" si="43"/>
        <v>172.34747364113656</v>
      </c>
      <c r="AI76" s="11">
        <f t="shared" si="30"/>
        <v>0</v>
      </c>
    </row>
    <row r="77" spans="1:35" x14ac:dyDescent="0.35">
      <c r="A77" t="str">
        <f t="shared" si="31"/>
        <v>1963_4</v>
      </c>
      <c r="B77">
        <v>1963</v>
      </c>
      <c r="C77">
        <v>4</v>
      </c>
      <c r="D77">
        <v>12.5</v>
      </c>
      <c r="E77">
        <v>5.2</v>
      </c>
      <c r="F77">
        <v>87.3</v>
      </c>
      <c r="G77">
        <f t="shared" si="44"/>
        <v>8.85</v>
      </c>
      <c r="H77">
        <f t="shared" si="45"/>
        <v>1</v>
      </c>
      <c r="I77">
        <f t="shared" si="46"/>
        <v>87.3</v>
      </c>
      <c r="J77">
        <f t="shared" si="47"/>
        <v>0</v>
      </c>
      <c r="K77" s="3">
        <f t="shared" si="48"/>
        <v>3.815919991616556</v>
      </c>
      <c r="L77" s="3">
        <f t="shared" si="32"/>
        <v>3.815919991616556</v>
      </c>
      <c r="M77" s="3">
        <f t="shared" si="49"/>
        <v>0</v>
      </c>
      <c r="N77">
        <f t="shared" si="50"/>
        <v>91.115919991616551</v>
      </c>
      <c r="O77">
        <v>30</v>
      </c>
      <c r="P77" s="12">
        <v>13.758759</v>
      </c>
      <c r="Q77">
        <f t="shared" si="33"/>
        <v>1.0514508431208129</v>
      </c>
      <c r="R77" s="1">
        <v>2</v>
      </c>
      <c r="S77" s="1">
        <v>300.84575000000001</v>
      </c>
      <c r="T77" s="1">
        <v>50.85</v>
      </c>
      <c r="U77">
        <f t="shared" si="34"/>
        <v>104.15424999999999</v>
      </c>
      <c r="V77">
        <f t="shared" si="35"/>
        <v>3.4906584999999997E-2</v>
      </c>
      <c r="W77">
        <f t="shared" si="36"/>
        <v>1.8178345903681248</v>
      </c>
      <c r="X77">
        <f t="shared" si="37"/>
        <v>0.88749992362499996</v>
      </c>
      <c r="Y77">
        <f t="shared" si="38"/>
        <v>0.84763110502400341</v>
      </c>
      <c r="Z77">
        <f t="shared" si="39"/>
        <v>34.385540666277379</v>
      </c>
      <c r="AA77" s="1">
        <v>56</v>
      </c>
      <c r="AB77" s="4">
        <f t="shared" si="53"/>
        <v>56</v>
      </c>
      <c r="AC77" s="3">
        <f t="shared" si="51"/>
        <v>56</v>
      </c>
      <c r="AD77">
        <f t="shared" si="52"/>
        <v>154.22216284006259</v>
      </c>
      <c r="AE77">
        <f t="shared" si="40"/>
        <v>245.33808283167915</v>
      </c>
      <c r="AF77" s="10">
        <f t="shared" si="41"/>
        <v>34.385540666277379</v>
      </c>
      <c r="AG77" s="8">
        <f t="shared" si="42"/>
        <v>34.385540666277379</v>
      </c>
      <c r="AH77" s="9">
        <f t="shared" si="43"/>
        <v>91.115919991616551</v>
      </c>
      <c r="AI77" s="11">
        <f t="shared" si="30"/>
        <v>0</v>
      </c>
    </row>
    <row r="78" spans="1:35" x14ac:dyDescent="0.35">
      <c r="A78" t="str">
        <f t="shared" si="31"/>
        <v>1963_5</v>
      </c>
      <c r="B78">
        <v>1963</v>
      </c>
      <c r="C78">
        <v>5</v>
      </c>
      <c r="D78">
        <v>15.2</v>
      </c>
      <c r="E78">
        <v>5.7</v>
      </c>
      <c r="F78">
        <v>32.5</v>
      </c>
      <c r="G78">
        <f t="shared" si="44"/>
        <v>10.45</v>
      </c>
      <c r="H78">
        <f t="shared" si="45"/>
        <v>1</v>
      </c>
      <c r="I78">
        <f t="shared" si="46"/>
        <v>32.5</v>
      </c>
      <c r="J78">
        <f t="shared" si="47"/>
        <v>0</v>
      </c>
      <c r="K78" s="3">
        <f t="shared" si="48"/>
        <v>0</v>
      </c>
      <c r="L78" s="3">
        <f t="shared" si="32"/>
        <v>0</v>
      </c>
      <c r="M78" s="3">
        <f t="shared" si="49"/>
        <v>0</v>
      </c>
      <c r="N78">
        <f t="shared" si="50"/>
        <v>32.5</v>
      </c>
      <c r="O78">
        <v>31</v>
      </c>
      <c r="P78" s="12">
        <v>15.514859</v>
      </c>
      <c r="Q78">
        <f t="shared" si="33"/>
        <v>1.1556859352972568</v>
      </c>
      <c r="R78" s="1">
        <v>2</v>
      </c>
      <c r="S78" s="1">
        <v>300.84575000000001</v>
      </c>
      <c r="T78" s="1">
        <v>50.85</v>
      </c>
      <c r="U78">
        <f t="shared" si="34"/>
        <v>104.15424999999999</v>
      </c>
      <c r="V78">
        <f t="shared" si="35"/>
        <v>3.4906584999999997E-2</v>
      </c>
      <c r="W78">
        <f t="shared" si="36"/>
        <v>1.8178345903681248</v>
      </c>
      <c r="X78">
        <f t="shared" si="37"/>
        <v>0.88749992362499996</v>
      </c>
      <c r="Y78">
        <f t="shared" si="38"/>
        <v>0.84763110502400341</v>
      </c>
      <c r="Z78">
        <f t="shared" si="39"/>
        <v>51.707426646594058</v>
      </c>
      <c r="AA78" s="1">
        <v>56</v>
      </c>
      <c r="AB78" s="4">
        <f t="shared" si="53"/>
        <v>56</v>
      </c>
      <c r="AC78" s="3">
        <f t="shared" si="51"/>
        <v>36.792573353405942</v>
      </c>
      <c r="AD78">
        <f t="shared" si="52"/>
        <v>39.740146722940153</v>
      </c>
      <c r="AE78">
        <f t="shared" si="40"/>
        <v>72.240146722940153</v>
      </c>
      <c r="AF78" s="10">
        <f t="shared" si="41"/>
        <v>51.707426646594058</v>
      </c>
      <c r="AG78" s="8">
        <f t="shared" si="42"/>
        <v>51.707426646594058</v>
      </c>
      <c r="AH78" s="9">
        <f t="shared" si="43"/>
        <v>32.5</v>
      </c>
      <c r="AI78" s="11">
        <f t="shared" si="30"/>
        <v>0</v>
      </c>
    </row>
    <row r="79" spans="1:35" x14ac:dyDescent="0.35">
      <c r="A79" t="str">
        <f t="shared" si="31"/>
        <v>1963_6</v>
      </c>
      <c r="B79">
        <v>1963</v>
      </c>
      <c r="C79">
        <v>6</v>
      </c>
      <c r="D79">
        <v>19</v>
      </c>
      <c r="E79">
        <v>10.3</v>
      </c>
      <c r="F79">
        <v>105.4</v>
      </c>
      <c r="G79">
        <f t="shared" si="44"/>
        <v>14.65</v>
      </c>
      <c r="H79">
        <f t="shared" si="45"/>
        <v>1</v>
      </c>
      <c r="I79">
        <f t="shared" si="46"/>
        <v>105.4</v>
      </c>
      <c r="J79">
        <f t="shared" si="47"/>
        <v>0</v>
      </c>
      <c r="K79" s="3">
        <f t="shared" si="48"/>
        <v>0</v>
      </c>
      <c r="L79" s="3">
        <f t="shared" si="32"/>
        <v>0</v>
      </c>
      <c r="M79" s="3">
        <f t="shared" si="49"/>
        <v>0</v>
      </c>
      <c r="N79">
        <f t="shared" si="50"/>
        <v>105.4</v>
      </c>
      <c r="O79">
        <v>30</v>
      </c>
      <c r="P79" s="12">
        <v>16.439261999999999</v>
      </c>
      <c r="Q79">
        <f t="shared" si="33"/>
        <v>1.4737609789641886</v>
      </c>
      <c r="R79" s="1">
        <v>2</v>
      </c>
      <c r="S79" s="1">
        <v>300.84575000000001</v>
      </c>
      <c r="T79" s="1">
        <v>50.85</v>
      </c>
      <c r="U79">
        <f t="shared" si="34"/>
        <v>104.15424999999999</v>
      </c>
      <c r="V79">
        <f t="shared" si="35"/>
        <v>3.4906584999999997E-2</v>
      </c>
      <c r="W79">
        <f t="shared" si="36"/>
        <v>1.8178345903681248</v>
      </c>
      <c r="X79">
        <f t="shared" si="37"/>
        <v>0.88749992362499996</v>
      </c>
      <c r="Y79">
        <f t="shared" si="38"/>
        <v>0.84763110502400341</v>
      </c>
      <c r="Z79">
        <f t="shared" si="39"/>
        <v>93.405901533448585</v>
      </c>
      <c r="AA79" s="1">
        <v>56</v>
      </c>
      <c r="AB79" s="4">
        <f t="shared" si="53"/>
        <v>36.792573353405942</v>
      </c>
      <c r="AC79" s="3">
        <f t="shared" si="51"/>
        <v>48.786671819957363</v>
      </c>
      <c r="AD79">
        <f t="shared" si="52"/>
        <v>45.580333633231476</v>
      </c>
      <c r="AE79">
        <f t="shared" si="40"/>
        <v>150.98033363323148</v>
      </c>
      <c r="AF79" s="10">
        <f t="shared" si="41"/>
        <v>93.405901533448585</v>
      </c>
      <c r="AG79" s="8">
        <f t="shared" si="42"/>
        <v>93.405901533448585</v>
      </c>
      <c r="AH79" s="9">
        <f t="shared" si="43"/>
        <v>105.4</v>
      </c>
      <c r="AI79" s="11">
        <f t="shared" si="30"/>
        <v>0</v>
      </c>
    </row>
    <row r="80" spans="1:35" x14ac:dyDescent="0.35">
      <c r="A80" t="str">
        <f t="shared" si="31"/>
        <v>1963_7</v>
      </c>
      <c r="B80">
        <v>1963</v>
      </c>
      <c r="C80">
        <v>7</v>
      </c>
      <c r="D80">
        <v>19.600000000000001</v>
      </c>
      <c r="E80">
        <v>10.5</v>
      </c>
      <c r="F80">
        <v>41.2</v>
      </c>
      <c r="G80">
        <f t="shared" si="44"/>
        <v>15.05</v>
      </c>
      <c r="H80">
        <f t="shared" si="45"/>
        <v>1</v>
      </c>
      <c r="I80">
        <f t="shared" si="46"/>
        <v>41.2</v>
      </c>
      <c r="J80">
        <f t="shared" si="47"/>
        <v>0</v>
      </c>
      <c r="K80" s="3">
        <f t="shared" si="48"/>
        <v>0</v>
      </c>
      <c r="L80" s="3">
        <f t="shared" si="32"/>
        <v>0</v>
      </c>
      <c r="M80" s="3">
        <f t="shared" si="49"/>
        <v>0</v>
      </c>
      <c r="N80">
        <f t="shared" si="50"/>
        <v>41.2</v>
      </c>
      <c r="O80">
        <v>31</v>
      </c>
      <c r="P80" s="12">
        <v>15.868332000000001</v>
      </c>
      <c r="Q80">
        <f t="shared" si="33"/>
        <v>1.5077262756646821</v>
      </c>
      <c r="R80" s="1">
        <v>2</v>
      </c>
      <c r="S80" s="1">
        <v>300.84575000000001</v>
      </c>
      <c r="T80" s="1">
        <v>50.85</v>
      </c>
      <c r="U80">
        <f t="shared" si="34"/>
        <v>104.15424999999999</v>
      </c>
      <c r="V80">
        <f t="shared" si="35"/>
        <v>3.4906584999999997E-2</v>
      </c>
      <c r="W80">
        <f t="shared" si="36"/>
        <v>1.8178345903681248</v>
      </c>
      <c r="X80">
        <f t="shared" si="37"/>
        <v>0.88749992362499996</v>
      </c>
      <c r="Y80">
        <f t="shared" si="38"/>
        <v>0.84763110502400341</v>
      </c>
      <c r="Z80">
        <f t="shared" si="39"/>
        <v>97.781156434341952</v>
      </c>
      <c r="AA80" s="1">
        <v>56</v>
      </c>
      <c r="AB80" s="4">
        <f t="shared" si="53"/>
        <v>48.786671819957363</v>
      </c>
      <c r="AC80" s="3">
        <f t="shared" si="51"/>
        <v>0</v>
      </c>
      <c r="AD80">
        <f t="shared" si="52"/>
        <v>17.762320070664934</v>
      </c>
      <c r="AE80">
        <f t="shared" si="40"/>
        <v>58.962320070664937</v>
      </c>
      <c r="AF80" s="10">
        <f t="shared" si="41"/>
        <v>58.962320070664937</v>
      </c>
      <c r="AG80" s="8">
        <f t="shared" si="42"/>
        <v>97.781156434341952</v>
      </c>
      <c r="AH80" s="9">
        <f t="shared" si="43"/>
        <v>41.2</v>
      </c>
      <c r="AI80" s="11">
        <f t="shared" si="30"/>
        <v>38.818836363677015</v>
      </c>
    </row>
    <row r="81" spans="1:35" x14ac:dyDescent="0.35">
      <c r="A81" t="str">
        <f t="shared" si="31"/>
        <v>1963_8</v>
      </c>
      <c r="B81">
        <v>1963</v>
      </c>
      <c r="C81">
        <v>8</v>
      </c>
      <c r="D81">
        <v>19.3</v>
      </c>
      <c r="E81">
        <v>10.9</v>
      </c>
      <c r="F81">
        <v>131.5</v>
      </c>
      <c r="G81">
        <f t="shared" si="44"/>
        <v>15.100000000000001</v>
      </c>
      <c r="H81">
        <f t="shared" si="45"/>
        <v>1</v>
      </c>
      <c r="I81">
        <f t="shared" si="46"/>
        <v>131.5</v>
      </c>
      <c r="J81">
        <f t="shared" si="47"/>
        <v>0</v>
      </c>
      <c r="K81" s="3">
        <f t="shared" si="48"/>
        <v>0</v>
      </c>
      <c r="L81" s="3">
        <f t="shared" si="32"/>
        <v>0</v>
      </c>
      <c r="M81" s="3">
        <f t="shared" si="49"/>
        <v>0</v>
      </c>
      <c r="N81">
        <f t="shared" si="50"/>
        <v>131.5</v>
      </c>
      <c r="O81">
        <v>31</v>
      </c>
      <c r="P81" s="12">
        <v>14.198074</v>
      </c>
      <c r="Q81">
        <f t="shared" si="33"/>
        <v>1.5120198896237877</v>
      </c>
      <c r="R81" s="1">
        <v>2</v>
      </c>
      <c r="S81" s="1">
        <v>300.84575000000001</v>
      </c>
      <c r="T81" s="1">
        <v>50.85</v>
      </c>
      <c r="U81">
        <f t="shared" si="34"/>
        <v>104.15424999999999</v>
      </c>
      <c r="V81">
        <f t="shared" si="35"/>
        <v>3.4906584999999997E-2</v>
      </c>
      <c r="W81">
        <f t="shared" si="36"/>
        <v>1.8178345903681248</v>
      </c>
      <c r="X81">
        <f t="shared" si="37"/>
        <v>0.88749992362499996</v>
      </c>
      <c r="Y81">
        <f t="shared" si="38"/>
        <v>0.84763110502400341</v>
      </c>
      <c r="Z81">
        <f t="shared" si="39"/>
        <v>88.014347565317252</v>
      </c>
      <c r="AA81" s="1">
        <v>56</v>
      </c>
      <c r="AB81" s="4">
        <f t="shared" si="53"/>
        <v>0</v>
      </c>
      <c r="AC81" s="3">
        <f t="shared" si="51"/>
        <v>43.485652434682748</v>
      </c>
      <c r="AD81">
        <f t="shared" si="52"/>
        <v>0</v>
      </c>
      <c r="AE81">
        <f t="shared" si="40"/>
        <v>131.5</v>
      </c>
      <c r="AF81" s="10">
        <f t="shared" si="41"/>
        <v>88.014347565317252</v>
      </c>
      <c r="AG81" s="8">
        <f t="shared" si="42"/>
        <v>88.014347565317252</v>
      </c>
      <c r="AH81" s="9">
        <f t="shared" si="43"/>
        <v>131.5</v>
      </c>
      <c r="AI81" s="11">
        <f t="shared" si="30"/>
        <v>0</v>
      </c>
    </row>
    <row r="82" spans="1:35" x14ac:dyDescent="0.35">
      <c r="A82" t="str">
        <f t="shared" si="31"/>
        <v>1963_9</v>
      </c>
      <c r="B82">
        <v>1963</v>
      </c>
      <c r="C82">
        <v>9</v>
      </c>
      <c r="D82">
        <v>17.8</v>
      </c>
      <c r="E82">
        <v>9.1999999999999993</v>
      </c>
      <c r="F82">
        <v>90.3</v>
      </c>
      <c r="G82">
        <f t="shared" si="44"/>
        <v>13.5</v>
      </c>
      <c r="H82">
        <f t="shared" si="45"/>
        <v>1</v>
      </c>
      <c r="I82">
        <f t="shared" si="46"/>
        <v>90.3</v>
      </c>
      <c r="J82">
        <f t="shared" si="47"/>
        <v>0</v>
      </c>
      <c r="K82" s="3">
        <f t="shared" si="48"/>
        <v>0</v>
      </c>
      <c r="L82" s="3">
        <f t="shared" si="32"/>
        <v>0</v>
      </c>
      <c r="M82" s="3">
        <f t="shared" si="49"/>
        <v>0</v>
      </c>
      <c r="N82">
        <f t="shared" si="50"/>
        <v>90.3</v>
      </c>
      <c r="O82">
        <v>30</v>
      </c>
      <c r="P82" s="12">
        <v>12.243238</v>
      </c>
      <c r="Q82">
        <f t="shared" si="33"/>
        <v>1.3798244209646362</v>
      </c>
      <c r="R82" s="1">
        <v>2</v>
      </c>
      <c r="S82" s="1">
        <v>300.84575000000001</v>
      </c>
      <c r="T82" s="1">
        <v>50.85</v>
      </c>
      <c r="U82">
        <f t="shared" si="34"/>
        <v>104.15424999999999</v>
      </c>
      <c r="V82">
        <f t="shared" si="35"/>
        <v>3.4906584999999997E-2</v>
      </c>
      <c r="W82">
        <f t="shared" si="36"/>
        <v>1.8178345903681248</v>
      </c>
      <c r="X82">
        <f t="shared" si="37"/>
        <v>0.88749992362499996</v>
      </c>
      <c r="Y82">
        <f t="shared" si="38"/>
        <v>0.84763110502400341</v>
      </c>
      <c r="Z82">
        <f t="shared" si="39"/>
        <v>60.258614889811199</v>
      </c>
      <c r="AA82" s="1">
        <v>56</v>
      </c>
      <c r="AB82" s="4">
        <f t="shared" si="53"/>
        <v>43.485652434682748</v>
      </c>
      <c r="AC82" s="3">
        <f t="shared" si="51"/>
        <v>56</v>
      </c>
      <c r="AD82">
        <f t="shared" si="52"/>
        <v>74.357486472754815</v>
      </c>
      <c r="AE82">
        <f t="shared" si="40"/>
        <v>164.65748647275481</v>
      </c>
      <c r="AF82" s="10">
        <f t="shared" si="41"/>
        <v>60.258614889811199</v>
      </c>
      <c r="AG82" s="8">
        <f t="shared" si="42"/>
        <v>60.258614889811199</v>
      </c>
      <c r="AH82" s="9">
        <f t="shared" si="43"/>
        <v>90.3</v>
      </c>
      <c r="AI82" s="11">
        <f t="shared" si="30"/>
        <v>0</v>
      </c>
    </row>
    <row r="83" spans="1:35" x14ac:dyDescent="0.35">
      <c r="A83" t="str">
        <f t="shared" si="31"/>
        <v>1963_10</v>
      </c>
      <c r="B83">
        <v>1963</v>
      </c>
      <c r="C83">
        <v>10</v>
      </c>
      <c r="D83">
        <v>14.8</v>
      </c>
      <c r="E83">
        <v>7.8</v>
      </c>
      <c r="F83">
        <v>48.6</v>
      </c>
      <c r="G83">
        <f t="shared" si="44"/>
        <v>11.3</v>
      </c>
      <c r="H83">
        <f t="shared" si="45"/>
        <v>1</v>
      </c>
      <c r="I83">
        <f t="shared" si="46"/>
        <v>48.6</v>
      </c>
      <c r="J83">
        <f t="shared" si="47"/>
        <v>0</v>
      </c>
      <c r="K83" s="3">
        <f t="shared" si="48"/>
        <v>0</v>
      </c>
      <c r="L83" s="3">
        <f t="shared" si="32"/>
        <v>0</v>
      </c>
      <c r="M83" s="3">
        <f t="shared" si="49"/>
        <v>0</v>
      </c>
      <c r="N83">
        <f t="shared" si="50"/>
        <v>48.6</v>
      </c>
      <c r="O83">
        <v>31</v>
      </c>
      <c r="P83" s="12">
        <v>10.329917999999999</v>
      </c>
      <c r="Q83">
        <f t="shared" si="33"/>
        <v>1.2146755514898382</v>
      </c>
      <c r="R83" s="1">
        <v>2</v>
      </c>
      <c r="S83" s="1">
        <v>300.84575000000001</v>
      </c>
      <c r="T83" s="1">
        <v>50.85</v>
      </c>
      <c r="U83">
        <f t="shared" si="34"/>
        <v>104.15424999999999</v>
      </c>
      <c r="V83">
        <f t="shared" si="35"/>
        <v>3.4906584999999997E-2</v>
      </c>
      <c r="W83">
        <f t="shared" si="36"/>
        <v>1.8178345903681248</v>
      </c>
      <c r="X83">
        <f t="shared" si="37"/>
        <v>0.88749992362499996</v>
      </c>
      <c r="Y83">
        <f t="shared" si="38"/>
        <v>0.84763110502400341</v>
      </c>
      <c r="Z83">
        <f t="shared" si="39"/>
        <v>39.010862771278987</v>
      </c>
      <c r="AA83" s="1">
        <v>56</v>
      </c>
      <c r="AB83" s="4">
        <f t="shared" si="53"/>
        <v>56</v>
      </c>
      <c r="AC83" s="3">
        <f t="shared" si="51"/>
        <v>56</v>
      </c>
      <c r="AD83">
        <f t="shared" si="52"/>
        <v>66.459070974031022</v>
      </c>
      <c r="AE83">
        <f t="shared" si="40"/>
        <v>115.05907097403102</v>
      </c>
      <c r="AF83" s="10">
        <f t="shared" si="41"/>
        <v>39.010862771278987</v>
      </c>
      <c r="AG83" s="8">
        <f t="shared" si="42"/>
        <v>39.010862771278987</v>
      </c>
      <c r="AH83" s="9">
        <f t="shared" si="43"/>
        <v>48.6</v>
      </c>
      <c r="AI83" s="11">
        <f t="shared" si="30"/>
        <v>0</v>
      </c>
    </row>
    <row r="84" spans="1:35" x14ac:dyDescent="0.35">
      <c r="A84" t="str">
        <f t="shared" si="31"/>
        <v>1963_11</v>
      </c>
      <c r="B84">
        <v>1963</v>
      </c>
      <c r="C84">
        <v>11</v>
      </c>
      <c r="D84">
        <v>12.4</v>
      </c>
      <c r="E84">
        <v>6</v>
      </c>
      <c r="F84">
        <v>191.7</v>
      </c>
      <c r="G84">
        <f t="shared" si="44"/>
        <v>9.1999999999999993</v>
      </c>
      <c r="H84">
        <f t="shared" si="45"/>
        <v>1</v>
      </c>
      <c r="I84">
        <f t="shared" si="46"/>
        <v>191.7</v>
      </c>
      <c r="J84">
        <f t="shared" si="47"/>
        <v>0</v>
      </c>
      <c r="K84" s="3">
        <f t="shared" si="48"/>
        <v>0</v>
      </c>
      <c r="L84" s="3">
        <f t="shared" si="32"/>
        <v>0</v>
      </c>
      <c r="M84" s="3">
        <f t="shared" si="49"/>
        <v>0</v>
      </c>
      <c r="N84">
        <f t="shared" si="50"/>
        <v>191.7</v>
      </c>
      <c r="O84">
        <v>30</v>
      </c>
      <c r="P84" s="12">
        <v>8.7307649999999999</v>
      </c>
      <c r="Q84">
        <f t="shared" si="33"/>
        <v>1.0735161837397369</v>
      </c>
      <c r="R84" s="1">
        <v>2</v>
      </c>
      <c r="S84" s="1">
        <v>300.84575000000001</v>
      </c>
      <c r="T84" s="1">
        <v>50.85</v>
      </c>
      <c r="U84">
        <f t="shared" si="34"/>
        <v>104.15424999999999</v>
      </c>
      <c r="V84">
        <f t="shared" si="35"/>
        <v>3.4906584999999997E-2</v>
      </c>
      <c r="W84">
        <f t="shared" si="36"/>
        <v>1.8178345903681248</v>
      </c>
      <c r="X84">
        <f t="shared" si="37"/>
        <v>0.88749992362499996</v>
      </c>
      <c r="Y84">
        <f t="shared" si="38"/>
        <v>0.84763110502400341</v>
      </c>
      <c r="Z84">
        <f t="shared" si="39"/>
        <v>23.129948944864836</v>
      </c>
      <c r="AA84" s="1">
        <v>56</v>
      </c>
      <c r="AB84" s="4">
        <f t="shared" si="53"/>
        <v>56</v>
      </c>
      <c r="AC84" s="3">
        <f t="shared" si="51"/>
        <v>56</v>
      </c>
      <c r="AD84">
        <f t="shared" si="52"/>
        <v>1136.2983238889663</v>
      </c>
      <c r="AE84">
        <f t="shared" si="40"/>
        <v>1327.9983238889663</v>
      </c>
      <c r="AF84" s="10">
        <f t="shared" si="41"/>
        <v>23.129948944864836</v>
      </c>
      <c r="AG84" s="8">
        <f t="shared" si="42"/>
        <v>23.129948944864836</v>
      </c>
      <c r="AH84" s="9">
        <f t="shared" si="43"/>
        <v>191.7</v>
      </c>
      <c r="AI84" s="11">
        <f t="shared" si="30"/>
        <v>0</v>
      </c>
    </row>
    <row r="85" spans="1:35" x14ac:dyDescent="0.35">
      <c r="A85" t="str">
        <f t="shared" si="31"/>
        <v>1963_12</v>
      </c>
      <c r="B85">
        <v>1963</v>
      </c>
      <c r="C85">
        <v>12</v>
      </c>
      <c r="D85">
        <v>5.8</v>
      </c>
      <c r="E85">
        <v>-1.1000000000000001</v>
      </c>
      <c r="F85">
        <v>36.1</v>
      </c>
      <c r="G85">
        <f t="shared" si="44"/>
        <v>2.3499999999999996</v>
      </c>
      <c r="H85">
        <f t="shared" si="45"/>
        <v>0.39166666509999992</v>
      </c>
      <c r="I85">
        <f t="shared" si="46"/>
        <v>14.139166610109998</v>
      </c>
      <c r="J85">
        <f t="shared" si="47"/>
        <v>21.960833389890002</v>
      </c>
      <c r="K85" s="3">
        <f t="shared" si="48"/>
        <v>0</v>
      </c>
      <c r="L85" s="3">
        <f t="shared" si="32"/>
        <v>8.6013263766349439</v>
      </c>
      <c r="M85" s="3">
        <f t="shared" si="49"/>
        <v>13.35950701325506</v>
      </c>
      <c r="N85">
        <f t="shared" si="50"/>
        <v>22.74049298674494</v>
      </c>
      <c r="O85">
        <v>31</v>
      </c>
      <c r="P85" s="12">
        <v>7.9967740000000003</v>
      </c>
      <c r="Q85">
        <f t="shared" si="33"/>
        <v>0.70813746910302466</v>
      </c>
      <c r="R85" s="1">
        <v>2</v>
      </c>
      <c r="S85" s="1">
        <v>300.84575000000001</v>
      </c>
      <c r="T85" s="1">
        <v>50.85</v>
      </c>
      <c r="U85">
        <f t="shared" si="34"/>
        <v>104.15424999999999</v>
      </c>
      <c r="V85">
        <f t="shared" si="35"/>
        <v>3.4906584999999997E-2</v>
      </c>
      <c r="W85">
        <f t="shared" si="36"/>
        <v>1.8178345903681248</v>
      </c>
      <c r="X85">
        <f t="shared" si="37"/>
        <v>0.88749992362499996</v>
      </c>
      <c r="Y85">
        <f t="shared" si="38"/>
        <v>0.84763110502400341</v>
      </c>
      <c r="Z85">
        <f t="shared" si="39"/>
        <v>3.780307306114763</v>
      </c>
      <c r="AA85" s="1">
        <v>56</v>
      </c>
      <c r="AB85" s="4">
        <f t="shared" si="53"/>
        <v>56</v>
      </c>
      <c r="AC85" s="3">
        <f t="shared" si="51"/>
        <v>56</v>
      </c>
      <c r="AD85">
        <f t="shared" si="52"/>
        <v>78.565010008397692</v>
      </c>
      <c r="AE85">
        <f t="shared" si="40"/>
        <v>101.30550299514263</v>
      </c>
      <c r="AF85" s="10">
        <f t="shared" si="41"/>
        <v>3.780307306114763</v>
      </c>
      <c r="AG85" s="8">
        <f t="shared" si="42"/>
        <v>3.780307306114763</v>
      </c>
      <c r="AH85" s="9">
        <f t="shared" si="43"/>
        <v>22.74049298674494</v>
      </c>
      <c r="AI85" s="11">
        <f t="shared" si="30"/>
        <v>0</v>
      </c>
    </row>
    <row r="86" spans="1:35" x14ac:dyDescent="0.35">
      <c r="A86" t="str">
        <f t="shared" si="31"/>
        <v>1964_1</v>
      </c>
      <c r="B86">
        <v>1964</v>
      </c>
      <c r="C86">
        <v>1</v>
      </c>
      <c r="D86">
        <v>6.4</v>
      </c>
      <c r="E86">
        <v>1.2</v>
      </c>
      <c r="F86">
        <v>11.2</v>
      </c>
      <c r="G86">
        <f t="shared" si="44"/>
        <v>3.8000000000000003</v>
      </c>
      <c r="H86">
        <f t="shared" si="45"/>
        <v>0.63333333079999998</v>
      </c>
      <c r="I86">
        <f t="shared" si="46"/>
        <v>7.0933333049599989</v>
      </c>
      <c r="J86">
        <f t="shared" si="47"/>
        <v>4.1066666950400004</v>
      </c>
      <c r="K86" s="3">
        <f t="shared" si="48"/>
        <v>13.35950701325506</v>
      </c>
      <c r="L86" s="3">
        <f t="shared" si="32"/>
        <v>11.061909971005898</v>
      </c>
      <c r="M86" s="3">
        <f t="shared" si="49"/>
        <v>6.4042637372891624</v>
      </c>
      <c r="N86">
        <f t="shared" si="50"/>
        <v>18.155243275965898</v>
      </c>
      <c r="O86">
        <v>31</v>
      </c>
      <c r="P86" s="12">
        <v>8.5759939999999997</v>
      </c>
      <c r="Q86">
        <f t="shared" si="33"/>
        <v>0.77466097267339662</v>
      </c>
      <c r="R86" s="1">
        <v>2</v>
      </c>
      <c r="S86" s="1">
        <v>300.84575000000001</v>
      </c>
      <c r="T86" s="1">
        <v>50.85</v>
      </c>
      <c r="U86">
        <f t="shared" si="34"/>
        <v>104.15424999999999</v>
      </c>
      <c r="V86">
        <f t="shared" si="35"/>
        <v>3.4906584999999997E-2</v>
      </c>
      <c r="W86">
        <f t="shared" si="36"/>
        <v>1.8178345903681248</v>
      </c>
      <c r="X86">
        <f t="shared" si="37"/>
        <v>0.88749992362499996</v>
      </c>
      <c r="Y86">
        <f t="shared" si="38"/>
        <v>0.84763110502400341</v>
      </c>
      <c r="Z86">
        <f t="shared" si="39"/>
        <v>7.1339171189344288</v>
      </c>
      <c r="AA86" s="1">
        <v>56</v>
      </c>
      <c r="AB86" s="4">
        <f t="shared" si="53"/>
        <v>56</v>
      </c>
      <c r="AC86" s="3">
        <f t="shared" si="51"/>
        <v>56</v>
      </c>
      <c r="AD86">
        <f t="shared" si="52"/>
        <v>68.180669509524236</v>
      </c>
      <c r="AE86">
        <f t="shared" si="40"/>
        <v>86.335912785490137</v>
      </c>
      <c r="AF86" s="10">
        <f t="shared" si="41"/>
        <v>7.1339171189344288</v>
      </c>
      <c r="AG86" s="8">
        <f t="shared" si="42"/>
        <v>7.1339171189344288</v>
      </c>
      <c r="AH86" s="9">
        <f t="shared" si="43"/>
        <v>18.155243275965898</v>
      </c>
      <c r="AI86" s="11">
        <f t="shared" si="30"/>
        <v>0</v>
      </c>
    </row>
    <row r="87" spans="1:35" x14ac:dyDescent="0.35">
      <c r="A87" t="str">
        <f t="shared" si="31"/>
        <v>1964_2</v>
      </c>
      <c r="B87">
        <v>1964</v>
      </c>
      <c r="C87">
        <v>2</v>
      </c>
      <c r="D87">
        <v>7.9</v>
      </c>
      <c r="E87">
        <v>1.9</v>
      </c>
      <c r="F87">
        <v>28</v>
      </c>
      <c r="G87">
        <f t="shared" si="44"/>
        <v>4.9000000000000004</v>
      </c>
      <c r="H87">
        <f t="shared" si="45"/>
        <v>0.81666666340000005</v>
      </c>
      <c r="I87">
        <f t="shared" si="46"/>
        <v>22.8666665752</v>
      </c>
      <c r="J87">
        <f t="shared" si="47"/>
        <v>5.1333334247999982</v>
      </c>
      <c r="K87" s="3">
        <f t="shared" si="48"/>
        <v>6.4042637372891624</v>
      </c>
      <c r="L87" s="3">
        <f t="shared" si="32"/>
        <v>9.422370978016664</v>
      </c>
      <c r="M87" s="3">
        <f t="shared" si="49"/>
        <v>2.1152261840724966</v>
      </c>
      <c r="N87">
        <f t="shared" si="50"/>
        <v>32.289037553216666</v>
      </c>
      <c r="O87">
        <v>28</v>
      </c>
      <c r="P87" s="12">
        <v>10.021737999999999</v>
      </c>
      <c r="Q87">
        <f t="shared" si="33"/>
        <v>0.82874737147037092</v>
      </c>
      <c r="R87" s="1">
        <v>2</v>
      </c>
      <c r="S87" s="1">
        <v>300.84575000000001</v>
      </c>
      <c r="T87" s="1">
        <v>50.85</v>
      </c>
      <c r="U87">
        <f t="shared" si="34"/>
        <v>104.15424999999999</v>
      </c>
      <c r="V87">
        <f t="shared" si="35"/>
        <v>3.4906584999999997E-2</v>
      </c>
      <c r="W87">
        <f t="shared" si="36"/>
        <v>1.8178345903681248</v>
      </c>
      <c r="X87">
        <f t="shared" si="37"/>
        <v>0.88749992362499996</v>
      </c>
      <c r="Y87">
        <f t="shared" si="38"/>
        <v>0.84763110502400341</v>
      </c>
      <c r="Z87">
        <f t="shared" si="39"/>
        <v>10.346306595657413</v>
      </c>
      <c r="AA87" s="1">
        <v>56</v>
      </c>
      <c r="AB87" s="4">
        <f t="shared" si="53"/>
        <v>56</v>
      </c>
      <c r="AC87" s="3">
        <f t="shared" si="51"/>
        <v>56</v>
      </c>
      <c r="AD87">
        <f t="shared" si="52"/>
        <v>82.862795368268394</v>
      </c>
      <c r="AE87">
        <f t="shared" si="40"/>
        <v>115.15183292148507</v>
      </c>
      <c r="AF87" s="10">
        <f t="shared" si="41"/>
        <v>10.346306595657413</v>
      </c>
      <c r="AG87" s="8">
        <f t="shared" si="42"/>
        <v>10.346306595657413</v>
      </c>
      <c r="AH87" s="9">
        <f t="shared" si="43"/>
        <v>32.289037553216666</v>
      </c>
      <c r="AI87" s="11">
        <f t="shared" si="30"/>
        <v>0</v>
      </c>
    </row>
    <row r="88" spans="1:35" x14ac:dyDescent="0.35">
      <c r="A88" t="str">
        <f t="shared" si="31"/>
        <v>1964_3</v>
      </c>
      <c r="B88">
        <v>1964</v>
      </c>
      <c r="C88">
        <v>3</v>
      </c>
      <c r="D88">
        <v>8.1</v>
      </c>
      <c r="E88">
        <v>2.5</v>
      </c>
      <c r="F88">
        <v>99.5</v>
      </c>
      <c r="G88">
        <f t="shared" si="44"/>
        <v>5.3</v>
      </c>
      <c r="H88">
        <f t="shared" si="45"/>
        <v>0.8833333297999999</v>
      </c>
      <c r="I88">
        <f t="shared" si="46"/>
        <v>87.891666315099997</v>
      </c>
      <c r="J88">
        <f t="shared" si="47"/>
        <v>11.60833368490001</v>
      </c>
      <c r="K88" s="3">
        <f t="shared" si="48"/>
        <v>2.1152261840724966</v>
      </c>
      <c r="L88" s="3">
        <f t="shared" si="32"/>
        <v>12.122477835769136</v>
      </c>
      <c r="M88" s="3">
        <f t="shared" si="49"/>
        <v>1.6010820332033719</v>
      </c>
      <c r="N88">
        <f t="shared" si="50"/>
        <v>100.01414415086913</v>
      </c>
      <c r="O88">
        <v>31</v>
      </c>
      <c r="P88" s="12">
        <v>11.819653000000001</v>
      </c>
      <c r="Q88">
        <f t="shared" si="33"/>
        <v>0.84922567724422371</v>
      </c>
      <c r="R88" s="1">
        <v>2</v>
      </c>
      <c r="S88" s="1">
        <v>300.84575000000001</v>
      </c>
      <c r="T88" s="1">
        <v>50.85</v>
      </c>
      <c r="U88">
        <f t="shared" si="34"/>
        <v>104.15424999999999</v>
      </c>
      <c r="V88">
        <f t="shared" si="35"/>
        <v>3.4906584999999997E-2</v>
      </c>
      <c r="W88">
        <f t="shared" si="36"/>
        <v>1.8178345903681248</v>
      </c>
      <c r="X88">
        <f t="shared" si="37"/>
        <v>0.88749992362499996</v>
      </c>
      <c r="Y88">
        <f t="shared" si="38"/>
        <v>0.84763110502400341</v>
      </c>
      <c r="Z88">
        <f t="shared" si="39"/>
        <v>14.952280808061982</v>
      </c>
      <c r="AA88" s="1">
        <v>56</v>
      </c>
      <c r="AB88" s="4">
        <f t="shared" si="53"/>
        <v>56</v>
      </c>
      <c r="AC88" s="3">
        <f t="shared" si="51"/>
        <v>56</v>
      </c>
      <c r="AD88">
        <f t="shared" si="52"/>
        <v>255.778934969402</v>
      </c>
      <c r="AE88">
        <f t="shared" si="40"/>
        <v>355.79307912027116</v>
      </c>
      <c r="AF88" s="10">
        <f t="shared" si="41"/>
        <v>14.952280808061982</v>
      </c>
      <c r="AG88" s="8">
        <f t="shared" si="42"/>
        <v>14.952280808061982</v>
      </c>
      <c r="AH88" s="9">
        <f t="shared" si="43"/>
        <v>100.01414415086913</v>
      </c>
      <c r="AI88" s="11">
        <f t="shared" si="30"/>
        <v>0</v>
      </c>
    </row>
    <row r="89" spans="1:35" x14ac:dyDescent="0.35">
      <c r="A89" t="str">
        <f t="shared" si="31"/>
        <v>1964_4</v>
      </c>
      <c r="B89">
        <v>1964</v>
      </c>
      <c r="C89">
        <v>4</v>
      </c>
      <c r="D89">
        <v>11.9</v>
      </c>
      <c r="E89">
        <v>5.0999999999999996</v>
      </c>
      <c r="F89">
        <v>58.5</v>
      </c>
      <c r="G89">
        <f t="shared" si="44"/>
        <v>8.5</v>
      </c>
      <c r="H89">
        <f t="shared" si="45"/>
        <v>1</v>
      </c>
      <c r="I89">
        <f t="shared" si="46"/>
        <v>58.5</v>
      </c>
      <c r="J89">
        <f t="shared" si="47"/>
        <v>0</v>
      </c>
      <c r="K89" s="3">
        <f t="shared" si="48"/>
        <v>1.6010820332033719</v>
      </c>
      <c r="L89" s="3">
        <f t="shared" si="32"/>
        <v>1.6010820332033719</v>
      </c>
      <c r="M89" s="3">
        <f t="shared" si="49"/>
        <v>0</v>
      </c>
      <c r="N89">
        <f t="shared" si="50"/>
        <v>60.101082033203369</v>
      </c>
      <c r="O89">
        <v>30</v>
      </c>
      <c r="P89" s="12">
        <v>13.758759</v>
      </c>
      <c r="Q89">
        <f t="shared" si="33"/>
        <v>1.0297858931099877</v>
      </c>
      <c r="R89" s="1">
        <v>2</v>
      </c>
      <c r="S89" s="1">
        <v>300.84575000000001</v>
      </c>
      <c r="T89" s="1">
        <v>50.85</v>
      </c>
      <c r="U89">
        <f t="shared" si="34"/>
        <v>104.15424999999999</v>
      </c>
      <c r="V89">
        <f t="shared" si="35"/>
        <v>3.4906584999999997E-2</v>
      </c>
      <c r="W89">
        <f t="shared" si="36"/>
        <v>1.8178345903681248</v>
      </c>
      <c r="X89">
        <f t="shared" si="37"/>
        <v>0.88749992362499996</v>
      </c>
      <c r="Y89">
        <f t="shared" si="38"/>
        <v>0.84763110502400341</v>
      </c>
      <c r="Z89">
        <f t="shared" si="39"/>
        <v>32.385346114234466</v>
      </c>
      <c r="AA89" s="1">
        <v>56</v>
      </c>
      <c r="AB89" s="4">
        <f t="shared" si="53"/>
        <v>56</v>
      </c>
      <c r="AC89" s="3">
        <f t="shared" si="51"/>
        <v>56</v>
      </c>
      <c r="AD89">
        <f t="shared" si="52"/>
        <v>91.860906436087973</v>
      </c>
      <c r="AE89">
        <f t="shared" si="40"/>
        <v>151.96198846929133</v>
      </c>
      <c r="AF89" s="10">
        <f t="shared" si="41"/>
        <v>32.385346114234466</v>
      </c>
      <c r="AG89" s="8">
        <f t="shared" si="42"/>
        <v>32.385346114234466</v>
      </c>
      <c r="AH89" s="9">
        <f t="shared" si="43"/>
        <v>60.101082033203369</v>
      </c>
      <c r="AI89" s="11">
        <f t="shared" si="30"/>
        <v>0</v>
      </c>
    </row>
    <row r="90" spans="1:35" x14ac:dyDescent="0.35">
      <c r="A90" t="str">
        <f t="shared" si="31"/>
        <v>1964_5</v>
      </c>
      <c r="B90">
        <v>1964</v>
      </c>
      <c r="C90">
        <v>5</v>
      </c>
      <c r="D90">
        <v>17.100000000000001</v>
      </c>
      <c r="E90">
        <v>8.8000000000000007</v>
      </c>
      <c r="F90">
        <v>109.9</v>
      </c>
      <c r="G90">
        <f t="shared" si="44"/>
        <v>12.950000000000001</v>
      </c>
      <c r="H90">
        <f t="shared" si="45"/>
        <v>1</v>
      </c>
      <c r="I90">
        <f t="shared" si="46"/>
        <v>109.9</v>
      </c>
      <c r="J90">
        <f t="shared" si="47"/>
        <v>0</v>
      </c>
      <c r="K90" s="3">
        <f t="shared" si="48"/>
        <v>0</v>
      </c>
      <c r="L90" s="3">
        <f t="shared" si="32"/>
        <v>0</v>
      </c>
      <c r="M90" s="3">
        <f t="shared" si="49"/>
        <v>0</v>
      </c>
      <c r="N90">
        <f t="shared" si="50"/>
        <v>109.9</v>
      </c>
      <c r="O90">
        <v>31</v>
      </c>
      <c r="P90" s="12">
        <v>15.514859</v>
      </c>
      <c r="Q90">
        <f t="shared" si="33"/>
        <v>1.3367886584712596</v>
      </c>
      <c r="R90" s="1">
        <v>2</v>
      </c>
      <c r="S90" s="1">
        <v>300.84575000000001</v>
      </c>
      <c r="T90" s="1">
        <v>50.85</v>
      </c>
      <c r="U90">
        <f t="shared" si="34"/>
        <v>104.15424999999999</v>
      </c>
      <c r="V90">
        <f t="shared" si="35"/>
        <v>3.4906584999999997E-2</v>
      </c>
      <c r="W90">
        <f t="shared" si="36"/>
        <v>1.8178345903681248</v>
      </c>
      <c r="X90">
        <f t="shared" si="37"/>
        <v>0.88749992362499996</v>
      </c>
      <c r="Y90">
        <f t="shared" si="38"/>
        <v>0.84763110502400341</v>
      </c>
      <c r="Z90">
        <f t="shared" si="39"/>
        <v>73.471634520254696</v>
      </c>
      <c r="AA90" s="1">
        <v>56</v>
      </c>
      <c r="AB90" s="4">
        <f t="shared" si="53"/>
        <v>56</v>
      </c>
      <c r="AC90" s="3">
        <f t="shared" si="51"/>
        <v>56</v>
      </c>
      <c r="AD90">
        <f t="shared" si="52"/>
        <v>107.32463542280468</v>
      </c>
      <c r="AE90">
        <f t="shared" si="40"/>
        <v>217.22463542280468</v>
      </c>
      <c r="AF90" s="10">
        <f t="shared" si="41"/>
        <v>73.471634520254696</v>
      </c>
      <c r="AG90" s="8">
        <f t="shared" si="42"/>
        <v>73.471634520254696</v>
      </c>
      <c r="AH90" s="9">
        <f t="shared" si="43"/>
        <v>109.9</v>
      </c>
      <c r="AI90" s="11">
        <f t="shared" si="30"/>
        <v>0</v>
      </c>
    </row>
    <row r="91" spans="1:35" x14ac:dyDescent="0.35">
      <c r="A91" t="str">
        <f t="shared" si="31"/>
        <v>1964_6</v>
      </c>
      <c r="B91">
        <v>1964</v>
      </c>
      <c r="C91">
        <v>6</v>
      </c>
      <c r="D91">
        <v>18</v>
      </c>
      <c r="E91">
        <v>10.199999999999999</v>
      </c>
      <c r="F91">
        <v>68.5</v>
      </c>
      <c r="G91">
        <f t="shared" si="44"/>
        <v>14.1</v>
      </c>
      <c r="H91">
        <f t="shared" si="45"/>
        <v>1</v>
      </c>
      <c r="I91">
        <f t="shared" si="46"/>
        <v>68.5</v>
      </c>
      <c r="J91">
        <f t="shared" si="47"/>
        <v>0</v>
      </c>
      <c r="K91" s="3">
        <f t="shared" si="48"/>
        <v>0</v>
      </c>
      <c r="L91" s="3">
        <f t="shared" si="32"/>
        <v>0</v>
      </c>
      <c r="M91" s="3">
        <f t="shared" si="49"/>
        <v>0</v>
      </c>
      <c r="N91">
        <f t="shared" si="50"/>
        <v>68.5</v>
      </c>
      <c r="O91">
        <v>30</v>
      </c>
      <c r="P91" s="12">
        <v>16.439261999999999</v>
      </c>
      <c r="Q91">
        <f t="shared" si="33"/>
        <v>1.4281565583126665</v>
      </c>
      <c r="R91" s="1">
        <v>2</v>
      </c>
      <c r="S91" s="1">
        <v>300.84575000000001</v>
      </c>
      <c r="T91" s="1">
        <v>50.85</v>
      </c>
      <c r="U91">
        <f t="shared" si="34"/>
        <v>104.15424999999999</v>
      </c>
      <c r="V91">
        <f t="shared" si="35"/>
        <v>3.4906584999999997E-2</v>
      </c>
      <c r="W91">
        <f t="shared" si="36"/>
        <v>1.8178345903681248</v>
      </c>
      <c r="X91">
        <f t="shared" si="37"/>
        <v>0.88749992362499996</v>
      </c>
      <c r="Y91">
        <f t="shared" si="38"/>
        <v>0.84763110502400341</v>
      </c>
      <c r="Z91">
        <f t="shared" si="39"/>
        <v>87.284049849801292</v>
      </c>
      <c r="AA91" s="1">
        <v>56</v>
      </c>
      <c r="AB91" s="4">
        <f t="shared" si="53"/>
        <v>56</v>
      </c>
      <c r="AC91" s="3">
        <f t="shared" si="51"/>
        <v>37.215950150198708</v>
      </c>
      <c r="AD91">
        <f t="shared" si="52"/>
        <v>40.041732755860743</v>
      </c>
      <c r="AE91">
        <f t="shared" si="40"/>
        <v>108.54173275586075</v>
      </c>
      <c r="AF91" s="10">
        <f t="shared" si="41"/>
        <v>87.284049849801292</v>
      </c>
      <c r="AG91" s="8">
        <f t="shared" si="42"/>
        <v>87.284049849801292</v>
      </c>
      <c r="AH91" s="9">
        <f t="shared" si="43"/>
        <v>68.5</v>
      </c>
      <c r="AI91" s="11">
        <f t="shared" si="30"/>
        <v>0</v>
      </c>
    </row>
    <row r="92" spans="1:35" x14ac:dyDescent="0.35">
      <c r="A92" t="str">
        <f t="shared" si="31"/>
        <v>1964_7</v>
      </c>
      <c r="B92">
        <v>1964</v>
      </c>
      <c r="C92">
        <v>7</v>
      </c>
      <c r="D92">
        <v>21.6</v>
      </c>
      <c r="E92">
        <v>11.6</v>
      </c>
      <c r="F92">
        <v>13.9</v>
      </c>
      <c r="G92">
        <f t="shared" si="44"/>
        <v>16.600000000000001</v>
      </c>
      <c r="H92">
        <f t="shared" si="45"/>
        <v>1</v>
      </c>
      <c r="I92">
        <f t="shared" si="46"/>
        <v>13.9</v>
      </c>
      <c r="J92">
        <f t="shared" si="47"/>
        <v>0</v>
      </c>
      <c r="K92" s="3">
        <f t="shared" si="48"/>
        <v>0</v>
      </c>
      <c r="L92" s="3">
        <f t="shared" si="32"/>
        <v>0</v>
      </c>
      <c r="M92" s="3">
        <f t="shared" si="49"/>
        <v>0</v>
      </c>
      <c r="N92">
        <f t="shared" si="50"/>
        <v>13.9</v>
      </c>
      <c r="O92">
        <v>31</v>
      </c>
      <c r="P92" s="12">
        <v>15.868332000000001</v>
      </c>
      <c r="Q92">
        <f t="shared" si="33"/>
        <v>1.645922409715064</v>
      </c>
      <c r="R92" s="1">
        <v>2</v>
      </c>
      <c r="S92" s="1">
        <v>300.84575000000001</v>
      </c>
      <c r="T92" s="1">
        <v>50.85</v>
      </c>
      <c r="U92">
        <f t="shared" si="34"/>
        <v>104.15424999999999</v>
      </c>
      <c r="V92">
        <f t="shared" si="35"/>
        <v>3.4906584999999997E-2</v>
      </c>
      <c r="W92">
        <f t="shared" si="36"/>
        <v>1.8178345903681248</v>
      </c>
      <c r="X92">
        <f t="shared" si="37"/>
        <v>0.88749992362499996</v>
      </c>
      <c r="Y92">
        <f t="shared" si="38"/>
        <v>0.84763110502400341</v>
      </c>
      <c r="Z92">
        <f t="shared" si="39"/>
        <v>117.1076733264747</v>
      </c>
      <c r="AA92" s="1">
        <v>56</v>
      </c>
      <c r="AB92" s="4">
        <f t="shared" si="53"/>
        <v>37.215950150198708</v>
      </c>
      <c r="AC92" s="3">
        <f t="shared" si="51"/>
        <v>0</v>
      </c>
      <c r="AD92">
        <f t="shared" si="52"/>
        <v>5.8928707352987111</v>
      </c>
      <c r="AE92">
        <f t="shared" si="40"/>
        <v>19.792870735298713</v>
      </c>
      <c r="AF92" s="10">
        <f t="shared" si="41"/>
        <v>19.792870735298713</v>
      </c>
      <c r="AG92" s="8">
        <f t="shared" si="42"/>
        <v>117.1076733264747</v>
      </c>
      <c r="AH92" s="9">
        <f t="shared" si="43"/>
        <v>13.9</v>
      </c>
      <c r="AI92" s="11">
        <f t="shared" si="30"/>
        <v>97.314802591175976</v>
      </c>
    </row>
    <row r="93" spans="1:35" x14ac:dyDescent="0.35">
      <c r="A93" t="str">
        <f t="shared" si="31"/>
        <v>1964_8</v>
      </c>
      <c r="B93">
        <v>1964</v>
      </c>
      <c r="C93">
        <v>8</v>
      </c>
      <c r="D93">
        <v>21.2</v>
      </c>
      <c r="E93">
        <v>10.6</v>
      </c>
      <c r="F93">
        <v>26</v>
      </c>
      <c r="G93">
        <f t="shared" si="44"/>
        <v>15.899999999999999</v>
      </c>
      <c r="H93">
        <f t="shared" si="45"/>
        <v>1</v>
      </c>
      <c r="I93">
        <f t="shared" si="46"/>
        <v>26</v>
      </c>
      <c r="J93">
        <f t="shared" si="47"/>
        <v>0</v>
      </c>
      <c r="K93" s="3">
        <f t="shared" si="48"/>
        <v>0</v>
      </c>
      <c r="L93" s="3">
        <f t="shared" si="32"/>
        <v>0</v>
      </c>
      <c r="M93" s="3">
        <f t="shared" si="49"/>
        <v>0</v>
      </c>
      <c r="N93">
        <f t="shared" si="50"/>
        <v>26</v>
      </c>
      <c r="O93">
        <v>31</v>
      </c>
      <c r="P93" s="12">
        <v>14.198074</v>
      </c>
      <c r="Q93">
        <f t="shared" si="33"/>
        <v>1.5821928423673441</v>
      </c>
      <c r="R93" s="1">
        <v>2</v>
      </c>
      <c r="S93" s="1">
        <v>300.84575000000001</v>
      </c>
      <c r="T93" s="1">
        <v>50.85</v>
      </c>
      <c r="U93">
        <f t="shared" si="34"/>
        <v>104.15424999999999</v>
      </c>
      <c r="V93">
        <f t="shared" si="35"/>
        <v>3.4906584999999997E-2</v>
      </c>
      <c r="W93">
        <f t="shared" si="36"/>
        <v>1.8178345903681248</v>
      </c>
      <c r="X93">
        <f t="shared" si="37"/>
        <v>0.88749992362499996</v>
      </c>
      <c r="Y93">
        <f t="shared" si="38"/>
        <v>0.84763110502400341</v>
      </c>
      <c r="Z93">
        <f t="shared" si="39"/>
        <v>96.710255321403366</v>
      </c>
      <c r="AA93" s="1">
        <v>56</v>
      </c>
      <c r="AB93" s="4">
        <f t="shared" si="53"/>
        <v>0</v>
      </c>
      <c r="AC93" s="3">
        <f t="shared" si="51"/>
        <v>0</v>
      </c>
      <c r="AD93">
        <f t="shared" si="52"/>
        <v>0</v>
      </c>
      <c r="AE93">
        <f t="shared" si="40"/>
        <v>26</v>
      </c>
      <c r="AF93" s="10">
        <f t="shared" si="41"/>
        <v>26</v>
      </c>
      <c r="AG93" s="8">
        <f t="shared" si="42"/>
        <v>96.710255321403366</v>
      </c>
      <c r="AH93" s="9">
        <f t="shared" si="43"/>
        <v>26</v>
      </c>
      <c r="AI93" s="11">
        <f t="shared" si="30"/>
        <v>70.710255321403366</v>
      </c>
    </row>
    <row r="94" spans="1:35" x14ac:dyDescent="0.35">
      <c r="A94" t="str">
        <f t="shared" si="31"/>
        <v>1964_9</v>
      </c>
      <c r="B94">
        <v>1964</v>
      </c>
      <c r="C94">
        <v>9</v>
      </c>
      <c r="D94">
        <v>20.2</v>
      </c>
      <c r="E94">
        <v>9</v>
      </c>
      <c r="F94">
        <v>22.9</v>
      </c>
      <c r="G94">
        <f t="shared" si="44"/>
        <v>14.6</v>
      </c>
      <c r="H94">
        <f t="shared" si="45"/>
        <v>1</v>
      </c>
      <c r="I94">
        <f t="shared" si="46"/>
        <v>22.9</v>
      </c>
      <c r="J94">
        <f t="shared" si="47"/>
        <v>0</v>
      </c>
      <c r="K94" s="3">
        <f t="shared" si="48"/>
        <v>0</v>
      </c>
      <c r="L94" s="3">
        <f t="shared" si="32"/>
        <v>0</v>
      </c>
      <c r="M94" s="3">
        <f t="shared" si="49"/>
        <v>0</v>
      </c>
      <c r="N94">
        <f t="shared" si="50"/>
        <v>22.9</v>
      </c>
      <c r="O94">
        <v>30</v>
      </c>
      <c r="P94" s="12">
        <v>12.243238</v>
      </c>
      <c r="Q94">
        <f t="shared" si="33"/>
        <v>1.4695629295415249</v>
      </c>
      <c r="R94" s="1">
        <v>2</v>
      </c>
      <c r="S94" s="1">
        <v>300.84575000000001</v>
      </c>
      <c r="T94" s="1">
        <v>50.85</v>
      </c>
      <c r="U94">
        <f t="shared" si="34"/>
        <v>104.15424999999999</v>
      </c>
      <c r="V94">
        <f t="shared" si="35"/>
        <v>3.4906584999999997E-2</v>
      </c>
      <c r="W94">
        <f t="shared" si="36"/>
        <v>1.8178345903681248</v>
      </c>
      <c r="X94">
        <f t="shared" si="37"/>
        <v>0.88749992362499996</v>
      </c>
      <c r="Y94">
        <f t="shared" si="38"/>
        <v>0.84763110502400341</v>
      </c>
      <c r="Z94">
        <f t="shared" si="39"/>
        <v>69.141703464946801</v>
      </c>
      <c r="AA94" s="1">
        <v>56</v>
      </c>
      <c r="AB94" s="4">
        <f t="shared" si="53"/>
        <v>0</v>
      </c>
      <c r="AC94" s="3">
        <f t="shared" si="51"/>
        <v>0</v>
      </c>
      <c r="AD94">
        <f t="shared" si="52"/>
        <v>0</v>
      </c>
      <c r="AE94">
        <f t="shared" si="40"/>
        <v>22.9</v>
      </c>
      <c r="AF94" s="10">
        <f t="shared" si="41"/>
        <v>22.9</v>
      </c>
      <c r="AG94" s="8">
        <f t="shared" si="42"/>
        <v>69.141703464946801</v>
      </c>
      <c r="AH94" s="9">
        <f t="shared" si="43"/>
        <v>22.9</v>
      </c>
      <c r="AI94" s="11">
        <f t="shared" si="30"/>
        <v>46.241703464946802</v>
      </c>
    </row>
    <row r="95" spans="1:35" x14ac:dyDescent="0.35">
      <c r="A95" t="str">
        <f t="shared" si="31"/>
        <v>1964_10</v>
      </c>
      <c r="B95">
        <v>1964</v>
      </c>
      <c r="C95">
        <v>10</v>
      </c>
      <c r="D95">
        <v>13.8</v>
      </c>
      <c r="E95">
        <v>4.0999999999999996</v>
      </c>
      <c r="F95">
        <v>59.3</v>
      </c>
      <c r="G95">
        <f t="shared" si="44"/>
        <v>8.9499999999999993</v>
      </c>
      <c r="H95">
        <f t="shared" si="45"/>
        <v>1</v>
      </c>
      <c r="I95">
        <f t="shared" si="46"/>
        <v>59.3</v>
      </c>
      <c r="J95">
        <f t="shared" si="47"/>
        <v>0</v>
      </c>
      <c r="K95" s="3">
        <f t="shared" si="48"/>
        <v>0</v>
      </c>
      <c r="L95" s="3">
        <f t="shared" si="32"/>
        <v>0</v>
      </c>
      <c r="M95" s="3">
        <f t="shared" si="49"/>
        <v>0</v>
      </c>
      <c r="N95">
        <f t="shared" si="50"/>
        <v>59.3</v>
      </c>
      <c r="O95">
        <v>31</v>
      </c>
      <c r="P95" s="12">
        <v>10.329917999999999</v>
      </c>
      <c r="Q95">
        <f t="shared" si="33"/>
        <v>1.0577140954780542</v>
      </c>
      <c r="R95" s="1">
        <v>2</v>
      </c>
      <c r="S95" s="1">
        <v>300.84575000000001</v>
      </c>
      <c r="T95" s="1">
        <v>50.85</v>
      </c>
      <c r="U95">
        <f t="shared" si="34"/>
        <v>104.15424999999999</v>
      </c>
      <c r="V95">
        <f t="shared" si="35"/>
        <v>3.4906584999999997E-2</v>
      </c>
      <c r="W95">
        <f t="shared" si="36"/>
        <v>1.8178345903681248</v>
      </c>
      <c r="X95">
        <f t="shared" si="37"/>
        <v>0.88749992362499996</v>
      </c>
      <c r="Y95">
        <f t="shared" si="38"/>
        <v>0.84763110502400341</v>
      </c>
      <c r="Z95">
        <f t="shared" si="39"/>
        <v>27.129331604954068</v>
      </c>
      <c r="AA95" s="1">
        <v>56</v>
      </c>
      <c r="AB95" s="4">
        <f t="shared" si="53"/>
        <v>0</v>
      </c>
      <c r="AC95" s="3">
        <f t="shared" si="51"/>
        <v>32.170668395045929</v>
      </c>
      <c r="AD95">
        <f t="shared" si="52"/>
        <v>0</v>
      </c>
      <c r="AE95">
        <f t="shared" si="40"/>
        <v>59.3</v>
      </c>
      <c r="AF95" s="10">
        <f t="shared" si="41"/>
        <v>27.129331604954068</v>
      </c>
      <c r="AG95" s="8">
        <f t="shared" si="42"/>
        <v>27.129331604954068</v>
      </c>
      <c r="AH95" s="9">
        <f t="shared" si="43"/>
        <v>59.3</v>
      </c>
      <c r="AI95" s="11">
        <f t="shared" si="30"/>
        <v>0</v>
      </c>
    </row>
    <row r="96" spans="1:35" x14ac:dyDescent="0.35">
      <c r="A96" t="str">
        <f t="shared" si="31"/>
        <v>1964_11</v>
      </c>
      <c r="B96">
        <v>1964</v>
      </c>
      <c r="C96">
        <v>11</v>
      </c>
      <c r="D96">
        <v>11.6</v>
      </c>
      <c r="E96">
        <v>4.4000000000000004</v>
      </c>
      <c r="F96">
        <v>49.4</v>
      </c>
      <c r="G96">
        <f t="shared" si="44"/>
        <v>8</v>
      </c>
      <c r="H96">
        <f t="shared" si="45"/>
        <v>1</v>
      </c>
      <c r="I96">
        <f t="shared" si="46"/>
        <v>49.4</v>
      </c>
      <c r="J96">
        <f t="shared" si="47"/>
        <v>0</v>
      </c>
      <c r="K96" s="3">
        <f t="shared" si="48"/>
        <v>0</v>
      </c>
      <c r="L96" s="3">
        <f t="shared" si="32"/>
        <v>0</v>
      </c>
      <c r="M96" s="3">
        <f t="shared" si="49"/>
        <v>0</v>
      </c>
      <c r="N96">
        <f t="shared" si="50"/>
        <v>49.4</v>
      </c>
      <c r="O96">
        <v>30</v>
      </c>
      <c r="P96" s="12">
        <v>8.7307649999999999</v>
      </c>
      <c r="Q96">
        <f t="shared" si="33"/>
        <v>0.99951818321369279</v>
      </c>
      <c r="R96" s="1">
        <v>2</v>
      </c>
      <c r="S96" s="1">
        <v>300.84575000000001</v>
      </c>
      <c r="T96" s="1">
        <v>50.85</v>
      </c>
      <c r="U96">
        <f t="shared" si="34"/>
        <v>104.15424999999999</v>
      </c>
      <c r="V96">
        <f t="shared" si="35"/>
        <v>3.4906584999999997E-2</v>
      </c>
      <c r="W96">
        <f t="shared" si="36"/>
        <v>1.8178345903681248</v>
      </c>
      <c r="X96">
        <f t="shared" si="37"/>
        <v>0.88749992362499996</v>
      </c>
      <c r="Y96">
        <f t="shared" si="38"/>
        <v>0.84763110502400341</v>
      </c>
      <c r="Z96">
        <f t="shared" si="39"/>
        <v>18.806486084801428</v>
      </c>
      <c r="AA96" s="1">
        <v>56</v>
      </c>
      <c r="AB96" s="4">
        <f t="shared" si="53"/>
        <v>32.170668395045929</v>
      </c>
      <c r="AC96" s="3">
        <f t="shared" si="51"/>
        <v>56</v>
      </c>
      <c r="AD96">
        <f t="shared" si="52"/>
        <v>55.554685862493947</v>
      </c>
      <c r="AE96">
        <f t="shared" si="40"/>
        <v>104.95468586249395</v>
      </c>
      <c r="AF96" s="10">
        <f t="shared" si="41"/>
        <v>18.806486084801428</v>
      </c>
      <c r="AG96" s="8">
        <f t="shared" si="42"/>
        <v>18.806486084801428</v>
      </c>
      <c r="AH96" s="9">
        <f t="shared" si="43"/>
        <v>49.4</v>
      </c>
      <c r="AI96" s="11">
        <f t="shared" si="30"/>
        <v>0</v>
      </c>
    </row>
    <row r="97" spans="1:35" x14ac:dyDescent="0.35">
      <c r="A97" t="str">
        <f t="shared" si="31"/>
        <v>1964_12</v>
      </c>
      <c r="B97">
        <v>1964</v>
      </c>
      <c r="C97">
        <v>12</v>
      </c>
      <c r="D97">
        <v>7.7</v>
      </c>
      <c r="E97">
        <v>0</v>
      </c>
      <c r="F97">
        <v>86.9</v>
      </c>
      <c r="G97">
        <f t="shared" si="44"/>
        <v>3.85</v>
      </c>
      <c r="H97">
        <f t="shared" si="45"/>
        <v>0.64166666409999995</v>
      </c>
      <c r="I97">
        <f t="shared" si="46"/>
        <v>55.760833110290001</v>
      </c>
      <c r="J97">
        <f t="shared" si="47"/>
        <v>31.139166889710005</v>
      </c>
      <c r="K97" s="3">
        <f t="shared" si="48"/>
        <v>0</v>
      </c>
      <c r="L97" s="3">
        <f t="shared" si="32"/>
        <v>19.980965340973391</v>
      </c>
      <c r="M97" s="3">
        <f t="shared" si="49"/>
        <v>11.158201548736615</v>
      </c>
      <c r="N97">
        <f t="shared" si="50"/>
        <v>75.741798451263392</v>
      </c>
      <c r="O97">
        <v>31</v>
      </c>
      <c r="P97" s="12">
        <v>7.9967740000000003</v>
      </c>
      <c r="Q97">
        <f t="shared" si="33"/>
        <v>0.77705010057028367</v>
      </c>
      <c r="R97" s="1">
        <v>2</v>
      </c>
      <c r="S97" s="1">
        <v>300.84575000000001</v>
      </c>
      <c r="T97" s="1">
        <v>50.85</v>
      </c>
      <c r="U97">
        <f t="shared" si="34"/>
        <v>104.15424999999999</v>
      </c>
      <c r="V97">
        <f t="shared" si="35"/>
        <v>3.4906584999999997E-2</v>
      </c>
      <c r="W97">
        <f t="shared" si="36"/>
        <v>1.8178345903681248</v>
      </c>
      <c r="X97">
        <f t="shared" si="37"/>
        <v>0.88749992362499996</v>
      </c>
      <c r="Y97">
        <f t="shared" si="38"/>
        <v>0.84763110502400341</v>
      </c>
      <c r="Z97">
        <f t="shared" si="39"/>
        <v>6.7591881121966368</v>
      </c>
      <c r="AA97" s="1">
        <v>56</v>
      </c>
      <c r="AB97" s="4">
        <f t="shared" si="53"/>
        <v>56</v>
      </c>
      <c r="AC97" s="3">
        <f t="shared" si="51"/>
        <v>56</v>
      </c>
      <c r="AD97">
        <f t="shared" si="52"/>
        <v>191.94022937400382</v>
      </c>
      <c r="AE97">
        <f t="shared" si="40"/>
        <v>267.6820278252672</v>
      </c>
      <c r="AF97" s="10">
        <f t="shared" si="41"/>
        <v>6.7591881121966368</v>
      </c>
      <c r="AG97" s="8">
        <f t="shared" si="42"/>
        <v>6.7591881121966368</v>
      </c>
      <c r="AH97" s="9">
        <f t="shared" si="43"/>
        <v>75.741798451263392</v>
      </c>
      <c r="AI97" s="11">
        <f t="shared" si="30"/>
        <v>0</v>
      </c>
    </row>
    <row r="98" spans="1:35" x14ac:dyDescent="0.35">
      <c r="A98" t="str">
        <f t="shared" si="31"/>
        <v>1965_1</v>
      </c>
      <c r="B98">
        <v>1965</v>
      </c>
      <c r="C98">
        <v>1</v>
      </c>
      <c r="D98">
        <v>7.3</v>
      </c>
      <c r="E98">
        <v>0.7</v>
      </c>
      <c r="F98">
        <v>97.5</v>
      </c>
      <c r="G98">
        <f t="shared" si="44"/>
        <v>4</v>
      </c>
      <c r="H98">
        <f t="shared" si="45"/>
        <v>0.66666666399999996</v>
      </c>
      <c r="I98">
        <f t="shared" si="46"/>
        <v>64.999999739999993</v>
      </c>
      <c r="J98">
        <f t="shared" si="47"/>
        <v>32.50000026</v>
      </c>
      <c r="K98" s="3">
        <f t="shared" si="48"/>
        <v>11.158201548736615</v>
      </c>
      <c r="L98" s="3">
        <f t="shared" si="32"/>
        <v>29.105467756069203</v>
      </c>
      <c r="M98" s="3">
        <f t="shared" si="49"/>
        <v>14.552734052667413</v>
      </c>
      <c r="N98">
        <f t="shared" si="50"/>
        <v>94.105467496069195</v>
      </c>
      <c r="O98">
        <v>31</v>
      </c>
      <c r="P98" s="12">
        <v>8.5759939999999997</v>
      </c>
      <c r="Q98">
        <f t="shared" si="33"/>
        <v>0.78425655772205694</v>
      </c>
      <c r="R98" s="1">
        <v>2</v>
      </c>
      <c r="S98" s="1">
        <v>300.84575000000001</v>
      </c>
      <c r="T98" s="1">
        <v>50.85</v>
      </c>
      <c r="U98">
        <f t="shared" si="34"/>
        <v>104.15424999999999</v>
      </c>
      <c r="V98">
        <f t="shared" si="35"/>
        <v>3.4906584999999997E-2</v>
      </c>
      <c r="W98">
        <f t="shared" si="36"/>
        <v>1.8178345903681248</v>
      </c>
      <c r="X98">
        <f t="shared" si="37"/>
        <v>0.88749992362499996</v>
      </c>
      <c r="Y98">
        <f t="shared" si="38"/>
        <v>0.84763110502400341</v>
      </c>
      <c r="Z98">
        <f t="shared" si="39"/>
        <v>7.5969206878201359</v>
      </c>
      <c r="AA98" s="1">
        <v>56</v>
      </c>
      <c r="AB98" s="4">
        <f t="shared" si="53"/>
        <v>56</v>
      </c>
      <c r="AC98" s="3">
        <f t="shared" si="51"/>
        <v>56</v>
      </c>
      <c r="AD98">
        <f t="shared" si="52"/>
        <v>262.47272436549383</v>
      </c>
      <c r="AE98">
        <f t="shared" si="40"/>
        <v>356.57819186156303</v>
      </c>
      <c r="AF98" s="10">
        <f t="shared" si="41"/>
        <v>7.5969206878201359</v>
      </c>
      <c r="AG98" s="8">
        <f t="shared" si="42"/>
        <v>7.5969206878201359</v>
      </c>
      <c r="AH98" s="9">
        <f t="shared" si="43"/>
        <v>94.105467496069195</v>
      </c>
      <c r="AI98" s="11">
        <f t="shared" si="30"/>
        <v>0</v>
      </c>
    </row>
    <row r="99" spans="1:35" x14ac:dyDescent="0.35">
      <c r="A99" t="str">
        <f t="shared" si="31"/>
        <v>1965_2</v>
      </c>
      <c r="B99">
        <v>1965</v>
      </c>
      <c r="C99">
        <v>2</v>
      </c>
      <c r="D99">
        <v>6.5</v>
      </c>
      <c r="E99">
        <v>-0.8</v>
      </c>
      <c r="F99">
        <v>7.3</v>
      </c>
      <c r="G99">
        <f t="shared" si="44"/>
        <v>2.85</v>
      </c>
      <c r="H99">
        <f t="shared" si="45"/>
        <v>0.47499999809999999</v>
      </c>
      <c r="I99">
        <f t="shared" si="46"/>
        <v>3.46749998613</v>
      </c>
      <c r="J99">
        <f t="shared" si="47"/>
        <v>3.8325000138700003</v>
      </c>
      <c r="K99" s="3">
        <f t="shared" si="48"/>
        <v>14.552734052667413</v>
      </c>
      <c r="L99" s="3">
        <f t="shared" si="32"/>
        <v>8.7329861466733263</v>
      </c>
      <c r="M99" s="3">
        <f t="shared" si="49"/>
        <v>9.652247919864088</v>
      </c>
      <c r="N99">
        <f t="shared" si="50"/>
        <v>12.200486132803327</v>
      </c>
      <c r="O99">
        <v>28</v>
      </c>
      <c r="P99" s="12">
        <v>10.021737999999999</v>
      </c>
      <c r="Q99">
        <f t="shared" si="33"/>
        <v>0.73048296175025518</v>
      </c>
      <c r="R99" s="1">
        <v>2</v>
      </c>
      <c r="S99" s="1">
        <v>300.84575000000001</v>
      </c>
      <c r="T99" s="1">
        <v>50.85</v>
      </c>
      <c r="U99">
        <f t="shared" si="34"/>
        <v>104.15424999999999</v>
      </c>
      <c r="V99">
        <f t="shared" si="35"/>
        <v>3.4906584999999997E-2</v>
      </c>
      <c r="W99">
        <f t="shared" si="36"/>
        <v>1.8178345903681248</v>
      </c>
      <c r="X99">
        <f t="shared" si="37"/>
        <v>0.88749992362499996</v>
      </c>
      <c r="Y99">
        <f t="shared" si="38"/>
        <v>0.84763110502400341</v>
      </c>
      <c r="Z99">
        <f t="shared" si="39"/>
        <v>5.3436023060164946</v>
      </c>
      <c r="AA99" s="1">
        <v>56</v>
      </c>
      <c r="AB99" s="4">
        <f t="shared" si="53"/>
        <v>56</v>
      </c>
      <c r="AC99" s="3">
        <f t="shared" si="51"/>
        <v>56</v>
      </c>
      <c r="AD99">
        <f t="shared" si="52"/>
        <v>63.294348551978537</v>
      </c>
      <c r="AE99">
        <f t="shared" si="40"/>
        <v>75.494834684781864</v>
      </c>
      <c r="AF99" s="10">
        <f t="shared" si="41"/>
        <v>5.3436023060164946</v>
      </c>
      <c r="AG99" s="8">
        <f t="shared" si="42"/>
        <v>5.3436023060164946</v>
      </c>
      <c r="AH99" s="9">
        <f t="shared" si="43"/>
        <v>12.200486132803327</v>
      </c>
      <c r="AI99" s="11">
        <f t="shared" si="30"/>
        <v>0</v>
      </c>
    </row>
    <row r="100" spans="1:35" x14ac:dyDescent="0.35">
      <c r="A100" t="str">
        <f t="shared" si="31"/>
        <v>1965_3</v>
      </c>
      <c r="B100">
        <v>1965</v>
      </c>
      <c r="C100">
        <v>3</v>
      </c>
      <c r="D100">
        <v>9.9</v>
      </c>
      <c r="E100">
        <v>1.5</v>
      </c>
      <c r="F100">
        <v>80.3</v>
      </c>
      <c r="G100">
        <f t="shared" si="44"/>
        <v>5.7</v>
      </c>
      <c r="H100">
        <f t="shared" si="45"/>
        <v>0.94999999619999997</v>
      </c>
      <c r="I100">
        <f t="shared" si="46"/>
        <v>76.284999694859991</v>
      </c>
      <c r="J100">
        <f t="shared" si="47"/>
        <v>4.0150003051400018</v>
      </c>
      <c r="K100" s="3">
        <f t="shared" si="48"/>
        <v>9.652247919864088</v>
      </c>
      <c r="L100" s="3">
        <f t="shared" si="32"/>
        <v>12.983885761818343</v>
      </c>
      <c r="M100" s="3">
        <f t="shared" si="49"/>
        <v>0.68336246318574811</v>
      </c>
      <c r="N100">
        <f t="shared" si="50"/>
        <v>89.268885456678333</v>
      </c>
      <c r="O100">
        <v>31</v>
      </c>
      <c r="P100" s="12">
        <v>11.819653000000001</v>
      </c>
      <c r="Q100">
        <f t="shared" si="33"/>
        <v>0.87014907376074535</v>
      </c>
      <c r="R100" s="1">
        <v>2</v>
      </c>
      <c r="S100" s="1">
        <v>300.84575000000001</v>
      </c>
      <c r="T100" s="1">
        <v>50.85</v>
      </c>
      <c r="U100">
        <f t="shared" si="34"/>
        <v>104.15424999999999</v>
      </c>
      <c r="V100">
        <f t="shared" si="35"/>
        <v>3.4906584999999997E-2</v>
      </c>
      <c r="W100">
        <f t="shared" si="36"/>
        <v>1.8178345903681248</v>
      </c>
      <c r="X100">
        <f t="shared" si="37"/>
        <v>0.88749992362499996</v>
      </c>
      <c r="Y100">
        <f t="shared" si="38"/>
        <v>0.84763110502400341</v>
      </c>
      <c r="Z100">
        <f t="shared" si="39"/>
        <v>16.453332893330913</v>
      </c>
      <c r="AA100" s="1">
        <v>56</v>
      </c>
      <c r="AB100" s="4">
        <f t="shared" si="53"/>
        <v>56</v>
      </c>
      <c r="AC100" s="3">
        <f t="shared" si="51"/>
        <v>56</v>
      </c>
      <c r="AD100">
        <f t="shared" si="52"/>
        <v>205.53768828071827</v>
      </c>
      <c r="AE100">
        <f t="shared" si="40"/>
        <v>294.8065737373966</v>
      </c>
      <c r="AF100" s="10">
        <f t="shared" si="41"/>
        <v>16.453332893330913</v>
      </c>
      <c r="AG100" s="8">
        <f t="shared" si="42"/>
        <v>16.453332893330913</v>
      </c>
      <c r="AH100" s="9">
        <f t="shared" si="43"/>
        <v>89.268885456678333</v>
      </c>
      <c r="AI100" s="11">
        <f t="shared" si="30"/>
        <v>0</v>
      </c>
    </row>
    <row r="101" spans="1:35" x14ac:dyDescent="0.35">
      <c r="A101" t="str">
        <f t="shared" si="31"/>
        <v>1965_4</v>
      </c>
      <c r="B101">
        <v>1965</v>
      </c>
      <c r="C101">
        <v>4</v>
      </c>
      <c r="D101">
        <v>13</v>
      </c>
      <c r="E101">
        <v>3.5</v>
      </c>
      <c r="F101">
        <v>33.9</v>
      </c>
      <c r="G101">
        <f t="shared" si="44"/>
        <v>8.25</v>
      </c>
      <c r="H101">
        <f t="shared" si="45"/>
        <v>1</v>
      </c>
      <c r="I101">
        <f t="shared" si="46"/>
        <v>33.9</v>
      </c>
      <c r="J101">
        <f t="shared" si="47"/>
        <v>0</v>
      </c>
      <c r="K101" s="3">
        <f t="shared" si="48"/>
        <v>0.68336246318574811</v>
      </c>
      <c r="L101" s="3">
        <f t="shared" si="32"/>
        <v>0.68336246318574811</v>
      </c>
      <c r="M101" s="3">
        <f t="shared" si="49"/>
        <v>0</v>
      </c>
      <c r="N101">
        <f t="shared" si="50"/>
        <v>34.583362463185743</v>
      </c>
      <c r="O101">
        <v>30</v>
      </c>
      <c r="P101" s="12">
        <v>13.758759</v>
      </c>
      <c r="Q101">
        <f t="shared" si="33"/>
        <v>1.0145526111226266</v>
      </c>
      <c r="R101" s="1">
        <v>2</v>
      </c>
      <c r="S101" s="1">
        <v>300.84575000000001</v>
      </c>
      <c r="T101" s="1">
        <v>50.85</v>
      </c>
      <c r="U101">
        <f t="shared" si="34"/>
        <v>104.15424999999999</v>
      </c>
      <c r="V101">
        <f t="shared" si="35"/>
        <v>3.4906584999999997E-2</v>
      </c>
      <c r="W101">
        <f t="shared" si="36"/>
        <v>1.8178345903681248</v>
      </c>
      <c r="X101">
        <f t="shared" si="37"/>
        <v>0.88749992362499996</v>
      </c>
      <c r="Y101">
        <f t="shared" si="38"/>
        <v>0.84763110502400341</v>
      </c>
      <c r="Z101">
        <f t="shared" si="39"/>
        <v>30.995358048918199</v>
      </c>
      <c r="AA101" s="1">
        <v>56</v>
      </c>
      <c r="AB101" s="4">
        <f t="shared" si="53"/>
        <v>56</v>
      </c>
      <c r="AC101" s="3">
        <f t="shared" si="51"/>
        <v>56</v>
      </c>
      <c r="AD101">
        <f t="shared" si="52"/>
        <v>59.705443558895304</v>
      </c>
      <c r="AE101">
        <f t="shared" si="40"/>
        <v>94.288806022081047</v>
      </c>
      <c r="AF101" s="10">
        <f t="shared" si="41"/>
        <v>30.995358048918199</v>
      </c>
      <c r="AG101" s="8">
        <f t="shared" si="42"/>
        <v>30.995358048918199</v>
      </c>
      <c r="AH101" s="9">
        <f t="shared" si="43"/>
        <v>34.583362463185743</v>
      </c>
      <c r="AI101" s="11">
        <f t="shared" si="30"/>
        <v>0</v>
      </c>
    </row>
    <row r="102" spans="1:35" x14ac:dyDescent="0.35">
      <c r="A102" t="str">
        <f t="shared" si="31"/>
        <v>1965_5</v>
      </c>
      <c r="B102">
        <v>1965</v>
      </c>
      <c r="C102">
        <v>5</v>
      </c>
      <c r="D102">
        <v>15.6</v>
      </c>
      <c r="E102">
        <v>7.3</v>
      </c>
      <c r="F102">
        <v>40.4</v>
      </c>
      <c r="G102">
        <f t="shared" si="44"/>
        <v>11.45</v>
      </c>
      <c r="H102">
        <f t="shared" si="45"/>
        <v>1</v>
      </c>
      <c r="I102">
        <f t="shared" si="46"/>
        <v>40.4</v>
      </c>
      <c r="J102">
        <f t="shared" si="47"/>
        <v>0</v>
      </c>
      <c r="K102" s="3">
        <f t="shared" si="48"/>
        <v>0</v>
      </c>
      <c r="L102" s="3">
        <f t="shared" si="32"/>
        <v>0</v>
      </c>
      <c r="M102" s="3">
        <f t="shared" si="49"/>
        <v>0</v>
      </c>
      <c r="N102">
        <f t="shared" si="50"/>
        <v>40.4</v>
      </c>
      <c r="O102">
        <v>31</v>
      </c>
      <c r="P102" s="12">
        <v>15.514859</v>
      </c>
      <c r="Q102">
        <f t="shared" si="33"/>
        <v>1.2253559451767113</v>
      </c>
      <c r="R102" s="1">
        <v>2</v>
      </c>
      <c r="S102" s="1">
        <v>300.84575000000001</v>
      </c>
      <c r="T102" s="1">
        <v>50.85</v>
      </c>
      <c r="U102">
        <f t="shared" si="34"/>
        <v>104.15424999999999</v>
      </c>
      <c r="V102">
        <f t="shared" si="35"/>
        <v>3.4906584999999997E-2</v>
      </c>
      <c r="W102">
        <f t="shared" si="36"/>
        <v>1.8178345903681248</v>
      </c>
      <c r="X102">
        <f t="shared" si="37"/>
        <v>0.88749992362499996</v>
      </c>
      <c r="Y102">
        <f t="shared" si="38"/>
        <v>0.84763110502400341</v>
      </c>
      <c r="Z102">
        <f t="shared" si="39"/>
        <v>59.859997241269483</v>
      </c>
      <c r="AA102" s="1">
        <v>56</v>
      </c>
      <c r="AB102" s="4">
        <f t="shared" si="53"/>
        <v>56</v>
      </c>
      <c r="AC102" s="3">
        <f t="shared" si="51"/>
        <v>36.540002758730516</v>
      </c>
      <c r="AD102">
        <f t="shared" si="52"/>
        <v>39.561314728966323</v>
      </c>
      <c r="AE102">
        <f t="shared" si="40"/>
        <v>79.961314728966329</v>
      </c>
      <c r="AF102" s="10">
        <f t="shared" si="41"/>
        <v>59.859997241269483</v>
      </c>
      <c r="AG102" s="8">
        <f t="shared" si="42"/>
        <v>59.859997241269483</v>
      </c>
      <c r="AH102" s="9">
        <f t="shared" si="43"/>
        <v>40.4</v>
      </c>
      <c r="AI102" s="11">
        <f t="shared" si="30"/>
        <v>0</v>
      </c>
    </row>
    <row r="103" spans="1:35" x14ac:dyDescent="0.35">
      <c r="A103" t="str">
        <f t="shared" si="31"/>
        <v>1965_6</v>
      </c>
      <c r="B103">
        <v>1965</v>
      </c>
      <c r="C103">
        <v>6</v>
      </c>
      <c r="D103">
        <v>18.3</v>
      </c>
      <c r="E103">
        <v>9.4</v>
      </c>
      <c r="F103">
        <v>61.3</v>
      </c>
      <c r="G103">
        <f t="shared" si="44"/>
        <v>13.850000000000001</v>
      </c>
      <c r="H103">
        <f t="shared" si="45"/>
        <v>1</v>
      </c>
      <c r="I103">
        <f t="shared" si="46"/>
        <v>61.3</v>
      </c>
      <c r="J103">
        <f t="shared" si="47"/>
        <v>0</v>
      </c>
      <c r="K103" s="3">
        <f t="shared" si="48"/>
        <v>0</v>
      </c>
      <c r="L103" s="3">
        <f t="shared" si="32"/>
        <v>0</v>
      </c>
      <c r="M103" s="3">
        <f t="shared" si="49"/>
        <v>0</v>
      </c>
      <c r="N103">
        <f t="shared" si="50"/>
        <v>61.3</v>
      </c>
      <c r="O103">
        <v>30</v>
      </c>
      <c r="P103" s="12">
        <v>16.439261999999999</v>
      </c>
      <c r="Q103">
        <f t="shared" si="33"/>
        <v>1.4078403824881867</v>
      </c>
      <c r="R103" s="1">
        <v>2</v>
      </c>
      <c r="S103" s="1">
        <v>300.84575000000001</v>
      </c>
      <c r="T103" s="1">
        <v>50.85</v>
      </c>
      <c r="U103">
        <f t="shared" si="34"/>
        <v>104.15424999999999</v>
      </c>
      <c r="V103">
        <f t="shared" si="35"/>
        <v>3.4906584999999997E-2</v>
      </c>
      <c r="W103">
        <f t="shared" si="36"/>
        <v>1.8178345903681248</v>
      </c>
      <c r="X103">
        <f t="shared" si="37"/>
        <v>0.88749992362499996</v>
      </c>
      <c r="Y103">
        <f t="shared" si="38"/>
        <v>0.84763110502400341</v>
      </c>
      <c r="Z103">
        <f t="shared" si="39"/>
        <v>84.590402682967323</v>
      </c>
      <c r="AA103" s="1">
        <v>56</v>
      </c>
      <c r="AB103" s="4">
        <f t="shared" si="53"/>
        <v>36.540002758730516</v>
      </c>
      <c r="AC103" s="3">
        <f t="shared" si="51"/>
        <v>13.24960007576319</v>
      </c>
      <c r="AD103">
        <f t="shared" si="52"/>
        <v>24.107128340821919</v>
      </c>
      <c r="AE103">
        <f t="shared" si="40"/>
        <v>85.407128340821913</v>
      </c>
      <c r="AF103" s="10">
        <f t="shared" si="41"/>
        <v>84.590402682967323</v>
      </c>
      <c r="AG103" s="8">
        <f t="shared" si="42"/>
        <v>84.590402682967323</v>
      </c>
      <c r="AH103" s="9">
        <f t="shared" si="43"/>
        <v>61.3</v>
      </c>
      <c r="AI103" s="11">
        <f t="shared" si="30"/>
        <v>0</v>
      </c>
    </row>
    <row r="104" spans="1:35" x14ac:dyDescent="0.35">
      <c r="A104" t="str">
        <f t="shared" si="31"/>
        <v>1965_7</v>
      </c>
      <c r="B104">
        <v>1965</v>
      </c>
      <c r="C104">
        <v>7</v>
      </c>
      <c r="D104">
        <v>18.7</v>
      </c>
      <c r="E104">
        <v>11.1</v>
      </c>
      <c r="F104">
        <v>103.3</v>
      </c>
      <c r="G104">
        <f t="shared" si="44"/>
        <v>14.899999999999999</v>
      </c>
      <c r="H104">
        <f t="shared" si="45"/>
        <v>1</v>
      </c>
      <c r="I104">
        <f t="shared" si="46"/>
        <v>103.3</v>
      </c>
      <c r="J104">
        <f t="shared" si="47"/>
        <v>0</v>
      </c>
      <c r="K104" s="3">
        <f t="shared" si="48"/>
        <v>0</v>
      </c>
      <c r="L104" s="3">
        <f t="shared" si="32"/>
        <v>0</v>
      </c>
      <c r="M104" s="3">
        <f t="shared" si="49"/>
        <v>0</v>
      </c>
      <c r="N104">
        <f t="shared" si="50"/>
        <v>103.3</v>
      </c>
      <c r="O104">
        <v>31</v>
      </c>
      <c r="P104" s="12">
        <v>15.868332000000001</v>
      </c>
      <c r="Q104">
        <f t="shared" si="33"/>
        <v>1.494909596338033</v>
      </c>
      <c r="R104" s="1">
        <v>2</v>
      </c>
      <c r="S104" s="1">
        <v>300.84575000000001</v>
      </c>
      <c r="T104" s="1">
        <v>50.85</v>
      </c>
      <c r="U104">
        <f t="shared" si="34"/>
        <v>104.15424999999999</v>
      </c>
      <c r="V104">
        <f t="shared" si="35"/>
        <v>3.4906584999999997E-2</v>
      </c>
      <c r="W104">
        <f t="shared" si="36"/>
        <v>1.8178345903681248</v>
      </c>
      <c r="X104">
        <f t="shared" si="37"/>
        <v>0.88749992362499996</v>
      </c>
      <c r="Y104">
        <f t="shared" si="38"/>
        <v>0.84763110502400341</v>
      </c>
      <c r="Z104">
        <f t="shared" si="39"/>
        <v>96.033629582210565</v>
      </c>
      <c r="AA104" s="1">
        <v>56</v>
      </c>
      <c r="AB104" s="4">
        <f t="shared" si="53"/>
        <v>13.24960007576319</v>
      </c>
      <c r="AC104" s="3">
        <f t="shared" si="51"/>
        <v>20.515970493552622</v>
      </c>
      <c r="AD104">
        <f t="shared" si="52"/>
        <v>15.085348633581377</v>
      </c>
      <c r="AE104">
        <f t="shared" si="40"/>
        <v>118.38534863358137</v>
      </c>
      <c r="AF104" s="10">
        <f t="shared" si="41"/>
        <v>96.033629582210565</v>
      </c>
      <c r="AG104" s="8">
        <f t="shared" si="42"/>
        <v>96.033629582210565</v>
      </c>
      <c r="AH104" s="9">
        <f t="shared" si="43"/>
        <v>103.3</v>
      </c>
      <c r="AI104" s="11">
        <f t="shared" si="30"/>
        <v>0</v>
      </c>
    </row>
    <row r="105" spans="1:35" x14ac:dyDescent="0.35">
      <c r="A105" t="str">
        <f t="shared" si="31"/>
        <v>1965_8</v>
      </c>
      <c r="B105">
        <v>1965</v>
      </c>
      <c r="C105">
        <v>8</v>
      </c>
      <c r="D105">
        <v>19.7</v>
      </c>
      <c r="E105">
        <v>11.1</v>
      </c>
      <c r="F105">
        <v>63.8</v>
      </c>
      <c r="G105">
        <f t="shared" si="44"/>
        <v>15.399999999999999</v>
      </c>
      <c r="H105">
        <f t="shared" si="45"/>
        <v>1</v>
      </c>
      <c r="I105">
        <f t="shared" si="46"/>
        <v>63.8</v>
      </c>
      <c r="J105">
        <f t="shared" si="47"/>
        <v>0</v>
      </c>
      <c r="K105" s="3">
        <f t="shared" si="48"/>
        <v>0</v>
      </c>
      <c r="L105" s="3">
        <f t="shared" si="32"/>
        <v>0</v>
      </c>
      <c r="M105" s="3">
        <f t="shared" si="49"/>
        <v>0</v>
      </c>
      <c r="N105">
        <f t="shared" si="50"/>
        <v>63.8</v>
      </c>
      <c r="O105">
        <v>31</v>
      </c>
      <c r="P105" s="12">
        <v>14.198074</v>
      </c>
      <c r="Q105">
        <f t="shared" si="33"/>
        <v>1.5380077396234022</v>
      </c>
      <c r="R105" s="1">
        <v>2</v>
      </c>
      <c r="S105" s="1">
        <v>300.84575000000001</v>
      </c>
      <c r="T105" s="1">
        <v>50.85</v>
      </c>
      <c r="U105">
        <f t="shared" si="34"/>
        <v>104.15424999999999</v>
      </c>
      <c r="V105">
        <f t="shared" si="35"/>
        <v>3.4906584999999997E-2</v>
      </c>
      <c r="W105">
        <f t="shared" si="36"/>
        <v>1.8178345903681248</v>
      </c>
      <c r="X105">
        <f t="shared" si="37"/>
        <v>0.88749992362499996</v>
      </c>
      <c r="Y105">
        <f t="shared" si="38"/>
        <v>0.84763110502400341</v>
      </c>
      <c r="Z105">
        <f t="shared" si="39"/>
        <v>91.210899061750354</v>
      </c>
      <c r="AA105" s="1">
        <v>56</v>
      </c>
      <c r="AB105" s="4">
        <f t="shared" si="53"/>
        <v>20.515970493552622</v>
      </c>
      <c r="AC105" s="3">
        <f t="shared" si="51"/>
        <v>0</v>
      </c>
      <c r="AD105">
        <f t="shared" si="52"/>
        <v>12.575158130806889</v>
      </c>
      <c r="AE105">
        <f t="shared" si="40"/>
        <v>76.375158130806881</v>
      </c>
      <c r="AF105" s="10">
        <f t="shared" si="41"/>
        <v>76.375158130806881</v>
      </c>
      <c r="AG105" s="8">
        <f t="shared" si="42"/>
        <v>91.210899061750354</v>
      </c>
      <c r="AH105" s="9">
        <f t="shared" si="43"/>
        <v>63.8</v>
      </c>
      <c r="AI105" s="11">
        <f t="shared" si="30"/>
        <v>14.835740930943473</v>
      </c>
    </row>
    <row r="106" spans="1:35" x14ac:dyDescent="0.35">
      <c r="A106" t="str">
        <f t="shared" si="31"/>
        <v>1965_9</v>
      </c>
      <c r="B106">
        <v>1965</v>
      </c>
      <c r="C106">
        <v>9</v>
      </c>
      <c r="D106">
        <v>16.5</v>
      </c>
      <c r="E106">
        <v>8.1</v>
      </c>
      <c r="F106">
        <v>99.8</v>
      </c>
      <c r="G106">
        <f t="shared" si="44"/>
        <v>12.3</v>
      </c>
      <c r="H106">
        <f t="shared" si="45"/>
        <v>1</v>
      </c>
      <c r="I106">
        <f t="shared" si="46"/>
        <v>99.8</v>
      </c>
      <c r="J106">
        <f t="shared" si="47"/>
        <v>0</v>
      </c>
      <c r="K106" s="3">
        <f t="shared" si="48"/>
        <v>0</v>
      </c>
      <c r="L106" s="3">
        <f t="shared" si="32"/>
        <v>0</v>
      </c>
      <c r="M106" s="3">
        <f t="shared" si="49"/>
        <v>0</v>
      </c>
      <c r="N106">
        <f t="shared" si="50"/>
        <v>99.8</v>
      </c>
      <c r="O106">
        <v>30</v>
      </c>
      <c r="P106" s="12">
        <v>12.243238</v>
      </c>
      <c r="Q106">
        <f t="shared" si="33"/>
        <v>1.2874527748877524</v>
      </c>
      <c r="R106" s="1">
        <v>2</v>
      </c>
      <c r="S106" s="1">
        <v>300.84575000000001</v>
      </c>
      <c r="T106" s="1">
        <v>50.85</v>
      </c>
      <c r="U106">
        <f t="shared" si="34"/>
        <v>104.15424999999999</v>
      </c>
      <c r="V106">
        <f t="shared" si="35"/>
        <v>3.4906584999999997E-2</v>
      </c>
      <c r="W106">
        <f t="shared" si="36"/>
        <v>1.8178345903681248</v>
      </c>
      <c r="X106">
        <f t="shared" si="37"/>
        <v>0.88749992362499996</v>
      </c>
      <c r="Y106">
        <f t="shared" si="38"/>
        <v>0.84763110502400341</v>
      </c>
      <c r="Z106">
        <f t="shared" si="39"/>
        <v>51.442126389992929</v>
      </c>
      <c r="AA106" s="1">
        <v>56</v>
      </c>
      <c r="AB106" s="4">
        <f t="shared" si="53"/>
        <v>0</v>
      </c>
      <c r="AC106" s="3">
        <f t="shared" si="51"/>
        <v>48.357873610007069</v>
      </c>
      <c r="AD106">
        <f t="shared" si="52"/>
        <v>0</v>
      </c>
      <c r="AE106">
        <f t="shared" si="40"/>
        <v>99.8</v>
      </c>
      <c r="AF106" s="10">
        <f t="shared" si="41"/>
        <v>51.442126389992929</v>
      </c>
      <c r="AG106" s="8">
        <f t="shared" si="42"/>
        <v>51.442126389992929</v>
      </c>
      <c r="AH106" s="9">
        <f t="shared" si="43"/>
        <v>99.8</v>
      </c>
      <c r="AI106" s="11">
        <f t="shared" si="30"/>
        <v>0</v>
      </c>
    </row>
    <row r="107" spans="1:35" x14ac:dyDescent="0.35">
      <c r="A107" t="str">
        <f t="shared" si="31"/>
        <v>1965_10</v>
      </c>
      <c r="B107">
        <v>1965</v>
      </c>
      <c r="C107">
        <v>10</v>
      </c>
      <c r="D107">
        <v>16.2</v>
      </c>
      <c r="E107">
        <v>6.7</v>
      </c>
      <c r="F107">
        <v>17.899999999999999</v>
      </c>
      <c r="G107">
        <f t="shared" si="44"/>
        <v>11.45</v>
      </c>
      <c r="H107">
        <f t="shared" si="45"/>
        <v>1</v>
      </c>
      <c r="I107">
        <f t="shared" si="46"/>
        <v>17.899999999999999</v>
      </c>
      <c r="J107">
        <f t="shared" si="47"/>
        <v>0</v>
      </c>
      <c r="K107" s="3">
        <f t="shared" si="48"/>
        <v>0</v>
      </c>
      <c r="L107" s="3">
        <f t="shared" si="32"/>
        <v>0</v>
      </c>
      <c r="M107" s="3">
        <f t="shared" si="49"/>
        <v>0</v>
      </c>
      <c r="N107">
        <f t="shared" si="50"/>
        <v>17.899999999999999</v>
      </c>
      <c r="O107">
        <v>31</v>
      </c>
      <c r="P107" s="12">
        <v>10.329917999999999</v>
      </c>
      <c r="Q107">
        <f t="shared" si="33"/>
        <v>1.2253559451767113</v>
      </c>
      <c r="R107" s="1">
        <v>2</v>
      </c>
      <c r="S107" s="1">
        <v>300.84575000000001</v>
      </c>
      <c r="T107" s="1">
        <v>50.85</v>
      </c>
      <c r="U107">
        <f t="shared" si="34"/>
        <v>104.15424999999999</v>
      </c>
      <c r="V107">
        <f t="shared" si="35"/>
        <v>3.4906584999999997E-2</v>
      </c>
      <c r="W107">
        <f t="shared" si="36"/>
        <v>1.8178345903681248</v>
      </c>
      <c r="X107">
        <f t="shared" si="37"/>
        <v>0.88749992362499996</v>
      </c>
      <c r="Y107">
        <f t="shared" si="38"/>
        <v>0.84763110502400341</v>
      </c>
      <c r="Z107">
        <f t="shared" si="39"/>
        <v>39.855267971338947</v>
      </c>
      <c r="AA107" s="1">
        <v>56</v>
      </c>
      <c r="AB107" s="4">
        <f t="shared" si="53"/>
        <v>48.357873610007069</v>
      </c>
      <c r="AC107" s="3">
        <f t="shared" si="51"/>
        <v>26.40260563866812</v>
      </c>
      <c r="AD107">
        <f t="shared" si="52"/>
        <v>32.673707357548203</v>
      </c>
      <c r="AE107">
        <f t="shared" si="40"/>
        <v>50.573707357548201</v>
      </c>
      <c r="AF107" s="10">
        <f t="shared" si="41"/>
        <v>39.855267971338947</v>
      </c>
      <c r="AG107" s="8">
        <f t="shared" si="42"/>
        <v>39.855267971338947</v>
      </c>
      <c r="AH107" s="9">
        <f t="shared" si="43"/>
        <v>17.899999999999999</v>
      </c>
      <c r="AI107" s="11">
        <f t="shared" si="30"/>
        <v>0</v>
      </c>
    </row>
    <row r="108" spans="1:35" x14ac:dyDescent="0.35">
      <c r="A108" t="str">
        <f t="shared" si="31"/>
        <v>1965_11</v>
      </c>
      <c r="B108">
        <v>1965</v>
      </c>
      <c r="C108">
        <v>11</v>
      </c>
      <c r="D108">
        <v>9.6</v>
      </c>
      <c r="E108">
        <v>2.2000000000000002</v>
      </c>
      <c r="F108">
        <v>123.3</v>
      </c>
      <c r="G108">
        <f t="shared" si="44"/>
        <v>5.9</v>
      </c>
      <c r="H108">
        <f t="shared" si="45"/>
        <v>0.98333332939999996</v>
      </c>
      <c r="I108">
        <f t="shared" si="46"/>
        <v>121.24499951502</v>
      </c>
      <c r="J108">
        <f t="shared" si="47"/>
        <v>2.0550004849800052</v>
      </c>
      <c r="K108" s="3">
        <f t="shared" si="48"/>
        <v>0</v>
      </c>
      <c r="L108" s="3">
        <f t="shared" si="32"/>
        <v>2.0207504688140032</v>
      </c>
      <c r="M108" s="3">
        <f t="shared" si="49"/>
        <v>3.4250016166002088E-2</v>
      </c>
      <c r="N108">
        <f t="shared" si="50"/>
        <v>123.265749983834</v>
      </c>
      <c r="O108">
        <v>30</v>
      </c>
      <c r="P108" s="12">
        <v>8.7307649999999999</v>
      </c>
      <c r="Q108">
        <f t="shared" si="33"/>
        <v>0.88078026006766452</v>
      </c>
      <c r="R108" s="1">
        <v>2</v>
      </c>
      <c r="S108" s="1">
        <v>300.84575000000001</v>
      </c>
      <c r="T108" s="1">
        <v>50.85</v>
      </c>
      <c r="U108">
        <f t="shared" si="34"/>
        <v>104.15424999999999</v>
      </c>
      <c r="V108">
        <f t="shared" si="35"/>
        <v>3.4906584999999997E-2</v>
      </c>
      <c r="W108">
        <f t="shared" si="36"/>
        <v>1.8178345903681248</v>
      </c>
      <c r="X108">
        <f t="shared" si="37"/>
        <v>0.88749992362499996</v>
      </c>
      <c r="Y108">
        <f t="shared" si="38"/>
        <v>0.84763110502400341</v>
      </c>
      <c r="Z108">
        <f t="shared" si="39"/>
        <v>12.314048885468379</v>
      </c>
      <c r="AA108" s="1">
        <v>56</v>
      </c>
      <c r="AB108" s="4">
        <f t="shared" si="53"/>
        <v>26.40260563866812</v>
      </c>
      <c r="AC108" s="3">
        <f t="shared" si="51"/>
        <v>56</v>
      </c>
      <c r="AD108">
        <f t="shared" si="52"/>
        <v>191.47228656518777</v>
      </c>
      <c r="AE108">
        <f t="shared" si="40"/>
        <v>314.73803654902179</v>
      </c>
      <c r="AF108" s="10">
        <f t="shared" si="41"/>
        <v>12.314048885468379</v>
      </c>
      <c r="AG108" s="8">
        <f t="shared" si="42"/>
        <v>12.314048885468379</v>
      </c>
      <c r="AH108" s="9">
        <f t="shared" si="43"/>
        <v>123.265749983834</v>
      </c>
      <c r="AI108" s="11">
        <f t="shared" si="30"/>
        <v>0</v>
      </c>
    </row>
    <row r="109" spans="1:35" x14ac:dyDescent="0.35">
      <c r="A109" t="str">
        <f t="shared" si="31"/>
        <v>1965_12</v>
      </c>
      <c r="B109">
        <v>1965</v>
      </c>
      <c r="C109">
        <v>12</v>
      </c>
      <c r="D109">
        <v>9.5</v>
      </c>
      <c r="E109">
        <v>1.9</v>
      </c>
      <c r="F109">
        <v>118.5</v>
      </c>
      <c r="G109">
        <f t="shared" si="44"/>
        <v>5.7</v>
      </c>
      <c r="H109">
        <f t="shared" si="45"/>
        <v>0.94999999619999997</v>
      </c>
      <c r="I109">
        <f t="shared" si="46"/>
        <v>112.5749995497</v>
      </c>
      <c r="J109">
        <f t="shared" si="47"/>
        <v>5.9250004503000033</v>
      </c>
      <c r="K109" s="3">
        <f t="shared" si="48"/>
        <v>3.4250016166002088E-2</v>
      </c>
      <c r="L109" s="3">
        <f t="shared" si="32"/>
        <v>5.6612879204975535</v>
      </c>
      <c r="M109" s="3">
        <f t="shared" si="49"/>
        <v>0.29796254596845217</v>
      </c>
      <c r="N109">
        <f t="shared" si="50"/>
        <v>118.23628747019755</v>
      </c>
      <c r="O109">
        <v>31</v>
      </c>
      <c r="P109" s="12">
        <v>7.9967740000000003</v>
      </c>
      <c r="Q109">
        <f t="shared" si="33"/>
        <v>0.87014907376074535</v>
      </c>
      <c r="R109" s="1">
        <v>2</v>
      </c>
      <c r="S109" s="1">
        <v>300.84575000000001</v>
      </c>
      <c r="T109" s="1">
        <v>50.85</v>
      </c>
      <c r="U109">
        <f t="shared" si="34"/>
        <v>104.15424999999999</v>
      </c>
      <c r="V109">
        <f t="shared" si="35"/>
        <v>3.4906584999999997E-2</v>
      </c>
      <c r="W109">
        <f t="shared" si="36"/>
        <v>1.8178345903681248</v>
      </c>
      <c r="X109">
        <f t="shared" si="37"/>
        <v>0.88749992362499996</v>
      </c>
      <c r="Y109">
        <f t="shared" si="38"/>
        <v>0.84763110502400341</v>
      </c>
      <c r="Z109">
        <f t="shared" si="39"/>
        <v>11.131763740841919</v>
      </c>
      <c r="AA109" s="1">
        <v>56</v>
      </c>
      <c r="AB109" s="4">
        <f t="shared" si="53"/>
        <v>56</v>
      </c>
      <c r="AC109" s="3">
        <f t="shared" si="51"/>
        <v>56</v>
      </c>
      <c r="AD109">
        <f t="shared" si="52"/>
        <v>379.1502147769927</v>
      </c>
      <c r="AE109">
        <f t="shared" si="40"/>
        <v>497.38650224719026</v>
      </c>
      <c r="AF109" s="10">
        <f t="shared" si="41"/>
        <v>11.131763740841919</v>
      </c>
      <c r="AG109" s="8">
        <f t="shared" si="42"/>
        <v>11.131763740841919</v>
      </c>
      <c r="AH109" s="9">
        <f t="shared" si="43"/>
        <v>118.23628747019755</v>
      </c>
      <c r="AI109" s="11">
        <f t="shared" si="30"/>
        <v>0</v>
      </c>
    </row>
    <row r="110" spans="1:35" x14ac:dyDescent="0.35">
      <c r="A110" t="str">
        <f t="shared" si="31"/>
        <v>1966_1</v>
      </c>
      <c r="B110">
        <v>1966</v>
      </c>
      <c r="C110">
        <v>1</v>
      </c>
      <c r="D110">
        <v>6.1</v>
      </c>
      <c r="E110">
        <v>1.5</v>
      </c>
      <c r="F110">
        <v>79.3</v>
      </c>
      <c r="G110">
        <f t="shared" si="44"/>
        <v>3.8</v>
      </c>
      <c r="H110">
        <f t="shared" si="45"/>
        <v>0.63333333079999998</v>
      </c>
      <c r="I110">
        <f t="shared" si="46"/>
        <v>50.223333132439997</v>
      </c>
      <c r="J110">
        <f t="shared" si="47"/>
        <v>29.07666686756</v>
      </c>
      <c r="K110" s="3">
        <f t="shared" si="48"/>
        <v>0.29796254596845217</v>
      </c>
      <c r="L110" s="3">
        <f t="shared" si="32"/>
        <v>18.603931887485626</v>
      </c>
      <c r="M110" s="3">
        <f t="shared" si="49"/>
        <v>10.770697526042827</v>
      </c>
      <c r="N110">
        <f t="shared" si="50"/>
        <v>68.827265019925619</v>
      </c>
      <c r="O110">
        <v>31</v>
      </c>
      <c r="P110" s="12">
        <v>8.5759939999999997</v>
      </c>
      <c r="Q110">
        <f t="shared" si="33"/>
        <v>0.77466097267339662</v>
      </c>
      <c r="R110" s="1">
        <v>2</v>
      </c>
      <c r="S110" s="1">
        <v>300.84575000000001</v>
      </c>
      <c r="T110" s="1">
        <v>50.85</v>
      </c>
      <c r="U110">
        <f t="shared" si="34"/>
        <v>104.15424999999999</v>
      </c>
      <c r="V110">
        <f t="shared" si="35"/>
        <v>3.4906584999999997E-2</v>
      </c>
      <c r="W110">
        <f t="shared" si="36"/>
        <v>1.8178345903681248</v>
      </c>
      <c r="X110">
        <f t="shared" si="37"/>
        <v>0.88749992362499996</v>
      </c>
      <c r="Y110">
        <f t="shared" si="38"/>
        <v>0.84763110502400341</v>
      </c>
      <c r="Z110">
        <f t="shared" si="39"/>
        <v>7.133917118934427</v>
      </c>
      <c r="AA110" s="1">
        <v>56</v>
      </c>
      <c r="AB110" s="4">
        <f t="shared" si="53"/>
        <v>56</v>
      </c>
      <c r="AC110" s="3">
        <f t="shared" si="51"/>
        <v>56</v>
      </c>
      <c r="AD110">
        <f t="shared" si="52"/>
        <v>168.51396379379182</v>
      </c>
      <c r="AE110">
        <f t="shared" si="40"/>
        <v>237.34122881371744</v>
      </c>
      <c r="AF110" s="10">
        <f t="shared" si="41"/>
        <v>7.133917118934427</v>
      </c>
      <c r="AG110" s="8">
        <f t="shared" si="42"/>
        <v>7.133917118934427</v>
      </c>
      <c r="AH110" s="9">
        <f t="shared" si="43"/>
        <v>68.827265019925619</v>
      </c>
      <c r="AI110" s="11">
        <f t="shared" si="30"/>
        <v>0</v>
      </c>
    </row>
    <row r="111" spans="1:35" x14ac:dyDescent="0.35">
      <c r="A111" t="str">
        <f t="shared" si="31"/>
        <v>1966_2</v>
      </c>
      <c r="B111">
        <v>1966</v>
      </c>
      <c r="C111">
        <v>2</v>
      </c>
      <c r="D111">
        <v>9.4</v>
      </c>
      <c r="E111">
        <v>5.2</v>
      </c>
      <c r="F111">
        <v>140.6</v>
      </c>
      <c r="G111">
        <f t="shared" si="44"/>
        <v>7.3000000000000007</v>
      </c>
      <c r="H111">
        <f t="shared" si="45"/>
        <v>1</v>
      </c>
      <c r="I111">
        <f t="shared" si="46"/>
        <v>140.6</v>
      </c>
      <c r="J111">
        <f t="shared" si="47"/>
        <v>0</v>
      </c>
      <c r="K111" s="3">
        <f t="shared" si="48"/>
        <v>10.770697526042827</v>
      </c>
      <c r="L111" s="3">
        <f t="shared" si="32"/>
        <v>10.770697526042827</v>
      </c>
      <c r="M111" s="3">
        <f t="shared" si="49"/>
        <v>0</v>
      </c>
      <c r="N111">
        <f t="shared" si="50"/>
        <v>151.37069752604282</v>
      </c>
      <c r="O111">
        <v>29</v>
      </c>
      <c r="P111" s="12">
        <v>10.021737999999999</v>
      </c>
      <c r="Q111">
        <f t="shared" si="33"/>
        <v>0.95846082282357126</v>
      </c>
      <c r="R111" s="1">
        <v>2</v>
      </c>
      <c r="S111" s="1">
        <v>300.84575000000001</v>
      </c>
      <c r="T111" s="1">
        <v>50.85</v>
      </c>
      <c r="U111">
        <f t="shared" si="34"/>
        <v>104.15424999999999</v>
      </c>
      <c r="V111">
        <f t="shared" si="35"/>
        <v>3.4906584999999997E-2</v>
      </c>
      <c r="W111">
        <f t="shared" si="36"/>
        <v>1.8178345903681248</v>
      </c>
      <c r="X111">
        <f t="shared" si="37"/>
        <v>0.88749992362499996</v>
      </c>
      <c r="Y111">
        <f t="shared" si="38"/>
        <v>0.84763110502400341</v>
      </c>
      <c r="Z111">
        <f t="shared" si="39"/>
        <v>18.305169356324775</v>
      </c>
      <c r="AA111" s="1">
        <v>56</v>
      </c>
      <c r="AB111" s="4">
        <f t="shared" si="53"/>
        <v>56</v>
      </c>
      <c r="AC111" s="3">
        <f t="shared" si="51"/>
        <v>56</v>
      </c>
      <c r="AD111">
        <f t="shared" si="52"/>
        <v>602.76164497829689</v>
      </c>
      <c r="AE111">
        <f t="shared" si="40"/>
        <v>754.1323425043397</v>
      </c>
      <c r="AF111" s="10">
        <f t="shared" si="41"/>
        <v>18.305169356324775</v>
      </c>
      <c r="AG111" s="8">
        <f t="shared" si="42"/>
        <v>18.305169356324775</v>
      </c>
      <c r="AH111" s="9">
        <f t="shared" si="43"/>
        <v>151.37069752604282</v>
      </c>
      <c r="AI111" s="11">
        <f t="shared" si="30"/>
        <v>0</v>
      </c>
    </row>
    <row r="112" spans="1:35" x14ac:dyDescent="0.35">
      <c r="A112" t="str">
        <f t="shared" si="31"/>
        <v>1966_3</v>
      </c>
      <c r="B112">
        <v>1966</v>
      </c>
      <c r="C112">
        <v>3</v>
      </c>
      <c r="D112">
        <v>10.9</v>
      </c>
      <c r="E112">
        <v>2.2999999999999998</v>
      </c>
      <c r="F112">
        <v>18.100000000000001</v>
      </c>
      <c r="G112">
        <f t="shared" si="44"/>
        <v>6.6</v>
      </c>
      <c r="H112">
        <f t="shared" si="45"/>
        <v>1</v>
      </c>
      <c r="I112">
        <f t="shared" si="46"/>
        <v>18.100000000000001</v>
      </c>
      <c r="J112">
        <f t="shared" si="47"/>
        <v>0</v>
      </c>
      <c r="K112" s="3">
        <f t="shared" si="48"/>
        <v>0</v>
      </c>
      <c r="L112" s="3">
        <f t="shared" si="32"/>
        <v>0</v>
      </c>
      <c r="M112" s="3">
        <f t="shared" si="49"/>
        <v>0</v>
      </c>
      <c r="N112">
        <f t="shared" si="50"/>
        <v>18.100000000000001</v>
      </c>
      <c r="O112">
        <v>31</v>
      </c>
      <c r="P112" s="12">
        <v>11.819653000000001</v>
      </c>
      <c r="Q112">
        <f t="shared" si="33"/>
        <v>0.91889710975467598</v>
      </c>
      <c r="R112" s="1">
        <v>2</v>
      </c>
      <c r="S112" s="1">
        <v>300.84575000000001</v>
      </c>
      <c r="T112" s="1">
        <v>50.85</v>
      </c>
      <c r="U112">
        <f t="shared" si="34"/>
        <v>104.15424999999999</v>
      </c>
      <c r="V112">
        <f t="shared" si="35"/>
        <v>3.4906584999999997E-2</v>
      </c>
      <c r="W112">
        <f t="shared" si="36"/>
        <v>1.8178345903681248</v>
      </c>
      <c r="X112">
        <f t="shared" si="37"/>
        <v>0.88749992362499996</v>
      </c>
      <c r="Y112">
        <f t="shared" si="38"/>
        <v>0.84763110502400341</v>
      </c>
      <c r="Z112">
        <f t="shared" si="39"/>
        <v>20.053837555768091</v>
      </c>
      <c r="AA112" s="1">
        <v>56</v>
      </c>
      <c r="AB112" s="4">
        <f t="shared" si="53"/>
        <v>56</v>
      </c>
      <c r="AC112" s="3">
        <f t="shared" si="51"/>
        <v>54.046162444231911</v>
      </c>
      <c r="AD112">
        <f t="shared" si="52"/>
        <v>54.07985412737024</v>
      </c>
      <c r="AE112">
        <f t="shared" si="40"/>
        <v>72.179854127370248</v>
      </c>
      <c r="AF112" s="10">
        <f t="shared" si="41"/>
        <v>20.053837555768091</v>
      </c>
      <c r="AG112" s="8">
        <f t="shared" si="42"/>
        <v>20.053837555768091</v>
      </c>
      <c r="AH112" s="9">
        <f t="shared" si="43"/>
        <v>18.100000000000001</v>
      </c>
      <c r="AI112" s="11">
        <f t="shared" si="30"/>
        <v>0</v>
      </c>
    </row>
    <row r="113" spans="1:35" x14ac:dyDescent="0.35">
      <c r="A113" t="str">
        <f t="shared" si="31"/>
        <v>1966_4</v>
      </c>
      <c r="B113">
        <v>1966</v>
      </c>
      <c r="C113">
        <v>4</v>
      </c>
      <c r="D113">
        <v>12.2</v>
      </c>
      <c r="E113">
        <v>5.3</v>
      </c>
      <c r="F113">
        <v>101.7</v>
      </c>
      <c r="G113">
        <f t="shared" si="44"/>
        <v>8.75</v>
      </c>
      <c r="H113">
        <f t="shared" si="45"/>
        <v>1</v>
      </c>
      <c r="I113">
        <f t="shared" si="46"/>
        <v>101.7</v>
      </c>
      <c r="J113">
        <f t="shared" si="47"/>
        <v>0</v>
      </c>
      <c r="K113" s="3">
        <f t="shared" si="48"/>
        <v>0</v>
      </c>
      <c r="L113" s="3">
        <f t="shared" si="32"/>
        <v>0</v>
      </c>
      <c r="M113" s="3">
        <f t="shared" si="49"/>
        <v>0</v>
      </c>
      <c r="N113">
        <f t="shared" si="50"/>
        <v>101.7</v>
      </c>
      <c r="O113">
        <v>30</v>
      </c>
      <c r="P113" s="12">
        <v>13.758759</v>
      </c>
      <c r="Q113">
        <f t="shared" si="33"/>
        <v>1.0452202752113151</v>
      </c>
      <c r="R113" s="1">
        <v>2</v>
      </c>
      <c r="S113" s="1">
        <v>300.84575000000001</v>
      </c>
      <c r="T113" s="1">
        <v>50.85</v>
      </c>
      <c r="U113">
        <f t="shared" si="34"/>
        <v>104.15424999999999</v>
      </c>
      <c r="V113">
        <f t="shared" si="35"/>
        <v>3.4906584999999997E-2</v>
      </c>
      <c r="W113">
        <f t="shared" si="36"/>
        <v>1.8178345903681248</v>
      </c>
      <c r="X113">
        <f t="shared" si="37"/>
        <v>0.88749992362499996</v>
      </c>
      <c r="Y113">
        <f t="shared" si="38"/>
        <v>0.84763110502400341</v>
      </c>
      <c r="Z113">
        <f t="shared" si="39"/>
        <v>33.807530016457982</v>
      </c>
      <c r="AA113" s="1">
        <v>56</v>
      </c>
      <c r="AB113" s="4">
        <f t="shared" si="53"/>
        <v>54.046162444231911</v>
      </c>
      <c r="AC113" s="3">
        <f t="shared" si="51"/>
        <v>56</v>
      </c>
      <c r="AD113">
        <f t="shared" si="52"/>
        <v>181.67222046199399</v>
      </c>
      <c r="AE113">
        <f t="shared" si="40"/>
        <v>283.372220461994</v>
      </c>
      <c r="AF113" s="10">
        <f t="shared" si="41"/>
        <v>33.807530016457982</v>
      </c>
      <c r="AG113" s="8">
        <f t="shared" si="42"/>
        <v>33.807530016457982</v>
      </c>
      <c r="AH113" s="9">
        <f t="shared" si="43"/>
        <v>101.7</v>
      </c>
      <c r="AI113" s="11">
        <f t="shared" si="30"/>
        <v>0</v>
      </c>
    </row>
    <row r="114" spans="1:35" x14ac:dyDescent="0.35">
      <c r="A114" t="str">
        <f t="shared" si="31"/>
        <v>1966_5</v>
      </c>
      <c r="B114">
        <v>1966</v>
      </c>
      <c r="C114">
        <v>5</v>
      </c>
      <c r="D114">
        <v>16.100000000000001</v>
      </c>
      <c r="E114">
        <v>6.3</v>
      </c>
      <c r="F114">
        <v>44.9</v>
      </c>
      <c r="G114">
        <f t="shared" si="44"/>
        <v>11.200000000000001</v>
      </c>
      <c r="H114">
        <f t="shared" si="45"/>
        <v>1</v>
      </c>
      <c r="I114">
        <f t="shared" si="46"/>
        <v>44.9</v>
      </c>
      <c r="J114">
        <f t="shared" si="47"/>
        <v>0</v>
      </c>
      <c r="K114" s="3">
        <f t="shared" si="48"/>
        <v>0</v>
      </c>
      <c r="L114" s="3">
        <f t="shared" si="32"/>
        <v>0</v>
      </c>
      <c r="M114" s="3">
        <f t="shared" si="49"/>
        <v>0</v>
      </c>
      <c r="N114">
        <f t="shared" si="50"/>
        <v>44.9</v>
      </c>
      <c r="O114">
        <v>31</v>
      </c>
      <c r="P114" s="12">
        <v>15.514859</v>
      </c>
      <c r="Q114">
        <f t="shared" si="33"/>
        <v>1.2076008616457792</v>
      </c>
      <c r="R114" s="1">
        <v>2</v>
      </c>
      <c r="S114" s="1">
        <v>300.84575000000001</v>
      </c>
      <c r="T114" s="1">
        <v>50.85</v>
      </c>
      <c r="U114">
        <f t="shared" si="34"/>
        <v>104.15424999999999</v>
      </c>
      <c r="V114">
        <f t="shared" si="35"/>
        <v>3.4906584999999997E-2</v>
      </c>
      <c r="W114">
        <f t="shared" si="36"/>
        <v>1.8178345903681248</v>
      </c>
      <c r="X114">
        <f t="shared" si="37"/>
        <v>0.88749992362499996</v>
      </c>
      <c r="Y114">
        <f t="shared" si="38"/>
        <v>0.84763110502400341</v>
      </c>
      <c r="Z114">
        <f t="shared" si="39"/>
        <v>57.755299792394091</v>
      </c>
      <c r="AA114" s="1">
        <v>56</v>
      </c>
      <c r="AB114" s="4">
        <f t="shared" si="53"/>
        <v>56</v>
      </c>
      <c r="AC114" s="3">
        <f t="shared" si="51"/>
        <v>43.144700207605908</v>
      </c>
      <c r="AD114">
        <f t="shared" si="52"/>
        <v>44.513511213836551</v>
      </c>
      <c r="AE114">
        <f t="shared" si="40"/>
        <v>89.413511213836557</v>
      </c>
      <c r="AF114" s="10">
        <f t="shared" si="41"/>
        <v>57.755299792394091</v>
      </c>
      <c r="AG114" s="8">
        <f t="shared" si="42"/>
        <v>57.755299792394091</v>
      </c>
      <c r="AH114" s="9">
        <f t="shared" si="43"/>
        <v>44.9</v>
      </c>
      <c r="AI114" s="11">
        <f t="shared" si="30"/>
        <v>0</v>
      </c>
    </row>
    <row r="115" spans="1:35" x14ac:dyDescent="0.35">
      <c r="A115" t="str">
        <f t="shared" si="31"/>
        <v>1966_6</v>
      </c>
      <c r="B115">
        <v>1966</v>
      </c>
      <c r="C115">
        <v>6</v>
      </c>
      <c r="D115">
        <v>20.100000000000001</v>
      </c>
      <c r="E115">
        <v>10.7</v>
      </c>
      <c r="F115">
        <v>47.5</v>
      </c>
      <c r="G115">
        <f t="shared" si="44"/>
        <v>15.4</v>
      </c>
      <c r="H115">
        <f t="shared" si="45"/>
        <v>1</v>
      </c>
      <c r="I115">
        <f t="shared" si="46"/>
        <v>47.5</v>
      </c>
      <c r="J115">
        <f t="shared" si="47"/>
        <v>0</v>
      </c>
      <c r="K115" s="3">
        <f t="shared" si="48"/>
        <v>0</v>
      </c>
      <c r="L115" s="3">
        <f t="shared" si="32"/>
        <v>0</v>
      </c>
      <c r="M115" s="3">
        <f t="shared" si="49"/>
        <v>0</v>
      </c>
      <c r="N115">
        <f t="shared" si="50"/>
        <v>47.5</v>
      </c>
      <c r="O115">
        <v>30</v>
      </c>
      <c r="P115" s="12">
        <v>16.439261999999999</v>
      </c>
      <c r="Q115">
        <f t="shared" si="33"/>
        <v>1.5380077396234026</v>
      </c>
      <c r="R115" s="1">
        <v>2</v>
      </c>
      <c r="S115" s="1">
        <v>300.84575000000001</v>
      </c>
      <c r="T115" s="1">
        <v>50.85</v>
      </c>
      <c r="U115">
        <f t="shared" si="34"/>
        <v>104.15424999999999</v>
      </c>
      <c r="V115">
        <f t="shared" si="35"/>
        <v>3.4906584999999997E-2</v>
      </c>
      <c r="W115">
        <f t="shared" si="36"/>
        <v>1.8178345903681248</v>
      </c>
      <c r="X115">
        <f t="shared" si="37"/>
        <v>0.88749992362499996</v>
      </c>
      <c r="Y115">
        <f t="shared" si="38"/>
        <v>0.84763110502400341</v>
      </c>
      <c r="Z115">
        <f t="shared" si="39"/>
        <v>102.20194929017353</v>
      </c>
      <c r="AA115" s="1">
        <v>56</v>
      </c>
      <c r="AB115" s="4">
        <f t="shared" si="53"/>
        <v>43.144700207605908</v>
      </c>
      <c r="AC115" s="3">
        <f t="shared" si="51"/>
        <v>0</v>
      </c>
      <c r="AD115">
        <f t="shared" si="52"/>
        <v>16.244251046268388</v>
      </c>
      <c r="AE115">
        <f t="shared" si="40"/>
        <v>63.744251046268388</v>
      </c>
      <c r="AF115" s="10">
        <f t="shared" si="41"/>
        <v>63.744251046268388</v>
      </c>
      <c r="AG115" s="8">
        <f t="shared" si="42"/>
        <v>102.20194929017353</v>
      </c>
      <c r="AH115" s="9">
        <f t="shared" si="43"/>
        <v>47.5</v>
      </c>
      <c r="AI115" s="11">
        <f t="shared" si="30"/>
        <v>38.457698243905142</v>
      </c>
    </row>
    <row r="116" spans="1:35" x14ac:dyDescent="0.35">
      <c r="A116" t="str">
        <f t="shared" si="31"/>
        <v>1966_7</v>
      </c>
      <c r="B116">
        <v>1966</v>
      </c>
      <c r="C116">
        <v>7</v>
      </c>
      <c r="D116">
        <v>20.3</v>
      </c>
      <c r="E116">
        <v>10.8</v>
      </c>
      <c r="F116">
        <v>69.599999999999994</v>
      </c>
      <c r="G116">
        <f t="shared" si="44"/>
        <v>15.55</v>
      </c>
      <c r="H116">
        <f t="shared" si="45"/>
        <v>1</v>
      </c>
      <c r="I116">
        <f t="shared" si="46"/>
        <v>69.599999999999994</v>
      </c>
      <c r="J116">
        <f t="shared" si="47"/>
        <v>0</v>
      </c>
      <c r="K116" s="3">
        <f t="shared" si="48"/>
        <v>0</v>
      </c>
      <c r="L116" s="3">
        <f t="shared" si="32"/>
        <v>0</v>
      </c>
      <c r="M116" s="3">
        <f t="shared" si="49"/>
        <v>0</v>
      </c>
      <c r="N116">
        <f t="shared" si="50"/>
        <v>69.599999999999994</v>
      </c>
      <c r="O116">
        <v>31</v>
      </c>
      <c r="P116" s="12">
        <v>15.868332000000001</v>
      </c>
      <c r="Q116">
        <f t="shared" si="33"/>
        <v>1.5511480898005625</v>
      </c>
      <c r="R116" s="1">
        <v>2</v>
      </c>
      <c r="S116" s="1">
        <v>300.84575000000001</v>
      </c>
      <c r="T116" s="1">
        <v>50.85</v>
      </c>
      <c r="U116">
        <f t="shared" si="34"/>
        <v>104.15424999999999</v>
      </c>
      <c r="V116">
        <f t="shared" si="35"/>
        <v>3.4906584999999997E-2</v>
      </c>
      <c r="W116">
        <f t="shared" si="36"/>
        <v>1.8178345903681248</v>
      </c>
      <c r="X116">
        <f t="shared" si="37"/>
        <v>0.88749992362499996</v>
      </c>
      <c r="Y116">
        <f t="shared" si="38"/>
        <v>0.84763110502400341</v>
      </c>
      <c r="Z116">
        <f t="shared" si="39"/>
        <v>103.7593889365285</v>
      </c>
      <c r="AA116" s="1">
        <v>56</v>
      </c>
      <c r="AB116" s="4">
        <f t="shared" si="53"/>
        <v>0</v>
      </c>
      <c r="AC116" s="3">
        <f t="shared" si="51"/>
        <v>0</v>
      </c>
      <c r="AD116">
        <f t="shared" si="52"/>
        <v>0</v>
      </c>
      <c r="AE116">
        <f t="shared" si="40"/>
        <v>69.599999999999994</v>
      </c>
      <c r="AF116" s="10">
        <f t="shared" si="41"/>
        <v>69.599999999999994</v>
      </c>
      <c r="AG116" s="8">
        <f t="shared" si="42"/>
        <v>103.7593889365285</v>
      </c>
      <c r="AH116" s="9">
        <f t="shared" si="43"/>
        <v>69.599999999999994</v>
      </c>
      <c r="AI116" s="11">
        <f t="shared" si="30"/>
        <v>34.159388936528501</v>
      </c>
    </row>
    <row r="117" spans="1:35" x14ac:dyDescent="0.35">
      <c r="A117" t="str">
        <f t="shared" si="31"/>
        <v>1966_8</v>
      </c>
      <c r="B117">
        <v>1966</v>
      </c>
      <c r="C117">
        <v>8</v>
      </c>
      <c r="D117">
        <v>19.899999999999999</v>
      </c>
      <c r="E117">
        <v>10.6</v>
      </c>
      <c r="F117">
        <v>106.8</v>
      </c>
      <c r="G117">
        <f t="shared" si="44"/>
        <v>15.25</v>
      </c>
      <c r="H117">
        <f t="shared" si="45"/>
        <v>1</v>
      </c>
      <c r="I117">
        <f t="shared" si="46"/>
        <v>106.8</v>
      </c>
      <c r="J117">
        <f t="shared" si="47"/>
        <v>0</v>
      </c>
      <c r="K117" s="3">
        <f t="shared" si="48"/>
        <v>0</v>
      </c>
      <c r="L117" s="3">
        <f t="shared" si="32"/>
        <v>0</v>
      </c>
      <c r="M117" s="3">
        <f t="shared" si="49"/>
        <v>0</v>
      </c>
      <c r="N117">
        <f t="shared" si="50"/>
        <v>106.8</v>
      </c>
      <c r="O117">
        <v>31</v>
      </c>
      <c r="P117" s="12">
        <v>14.198074</v>
      </c>
      <c r="Q117">
        <f t="shared" si="33"/>
        <v>1.5249652131035101</v>
      </c>
      <c r="R117" s="1">
        <v>2</v>
      </c>
      <c r="S117" s="1">
        <v>300.84575000000001</v>
      </c>
      <c r="T117" s="1">
        <v>50.85</v>
      </c>
      <c r="U117">
        <f t="shared" si="34"/>
        <v>104.15424999999999</v>
      </c>
      <c r="V117">
        <f t="shared" si="35"/>
        <v>3.4906584999999997E-2</v>
      </c>
      <c r="W117">
        <f t="shared" si="36"/>
        <v>1.8178345903681248</v>
      </c>
      <c r="X117">
        <f t="shared" si="37"/>
        <v>0.88749992362499996</v>
      </c>
      <c r="Y117">
        <f t="shared" si="38"/>
        <v>0.84763110502400341</v>
      </c>
      <c r="Z117">
        <f t="shared" si="39"/>
        <v>89.60308872155403</v>
      </c>
      <c r="AA117" s="1">
        <v>56</v>
      </c>
      <c r="AB117" s="4">
        <f t="shared" si="53"/>
        <v>0</v>
      </c>
      <c r="AC117" s="3">
        <f t="shared" si="51"/>
        <v>17.196911278445967</v>
      </c>
      <c r="AD117">
        <f t="shared" si="52"/>
        <v>0</v>
      </c>
      <c r="AE117">
        <f t="shared" si="40"/>
        <v>106.8</v>
      </c>
      <c r="AF117" s="10">
        <f t="shared" si="41"/>
        <v>89.60308872155403</v>
      </c>
      <c r="AG117" s="8">
        <f t="shared" si="42"/>
        <v>89.60308872155403</v>
      </c>
      <c r="AH117" s="9">
        <f t="shared" si="43"/>
        <v>106.8</v>
      </c>
      <c r="AI117" s="11">
        <f t="shared" si="30"/>
        <v>0</v>
      </c>
    </row>
    <row r="118" spans="1:35" x14ac:dyDescent="0.35">
      <c r="A118" t="str">
        <f t="shared" si="31"/>
        <v>1966_9</v>
      </c>
      <c r="B118">
        <v>1966</v>
      </c>
      <c r="C118">
        <v>9</v>
      </c>
      <c r="D118">
        <v>19.2</v>
      </c>
      <c r="E118">
        <v>9.3000000000000007</v>
      </c>
      <c r="F118">
        <v>41.7</v>
      </c>
      <c r="G118">
        <f t="shared" si="44"/>
        <v>14.25</v>
      </c>
      <c r="H118">
        <f t="shared" si="45"/>
        <v>1</v>
      </c>
      <c r="I118">
        <f t="shared" si="46"/>
        <v>41.7</v>
      </c>
      <c r="J118">
        <f t="shared" si="47"/>
        <v>0</v>
      </c>
      <c r="K118" s="3">
        <f t="shared" si="48"/>
        <v>0</v>
      </c>
      <c r="L118" s="3">
        <f t="shared" si="32"/>
        <v>0</v>
      </c>
      <c r="M118" s="3">
        <f t="shared" si="49"/>
        <v>0</v>
      </c>
      <c r="N118">
        <f t="shared" si="50"/>
        <v>41.7</v>
      </c>
      <c r="O118">
        <v>30</v>
      </c>
      <c r="P118" s="12">
        <v>12.243238</v>
      </c>
      <c r="Q118">
        <f t="shared" si="33"/>
        <v>1.4404694878109305</v>
      </c>
      <c r="R118" s="1">
        <v>2</v>
      </c>
      <c r="S118" s="1">
        <v>300.84575000000001</v>
      </c>
      <c r="T118" s="1">
        <v>50.85</v>
      </c>
      <c r="U118">
        <f t="shared" si="34"/>
        <v>104.15424999999999</v>
      </c>
      <c r="V118">
        <f t="shared" si="35"/>
        <v>3.4906584999999997E-2</v>
      </c>
      <c r="W118">
        <f t="shared" si="36"/>
        <v>1.8178345903681248</v>
      </c>
      <c r="X118">
        <f t="shared" si="37"/>
        <v>0.88749992362499996</v>
      </c>
      <c r="Y118">
        <f t="shared" si="38"/>
        <v>0.84763110502400341</v>
      </c>
      <c r="Z118">
        <f t="shared" si="39"/>
        <v>66.228703293838862</v>
      </c>
      <c r="AA118" s="1">
        <v>56</v>
      </c>
      <c r="AB118" s="4">
        <f t="shared" si="53"/>
        <v>17.196911278445967</v>
      </c>
      <c r="AC118" s="3">
        <f t="shared" si="51"/>
        <v>0</v>
      </c>
      <c r="AD118">
        <f t="shared" si="52"/>
        <v>11.097470861492484</v>
      </c>
      <c r="AE118">
        <f t="shared" si="40"/>
        <v>52.797470861492485</v>
      </c>
      <c r="AF118" s="10">
        <f t="shared" si="41"/>
        <v>52.797470861492485</v>
      </c>
      <c r="AG118" s="8">
        <f t="shared" si="42"/>
        <v>66.228703293838862</v>
      </c>
      <c r="AH118" s="9">
        <f t="shared" si="43"/>
        <v>41.7</v>
      </c>
      <c r="AI118" s="11">
        <f t="shared" si="30"/>
        <v>13.431232432346377</v>
      </c>
    </row>
    <row r="119" spans="1:35" x14ac:dyDescent="0.35">
      <c r="A119" t="str">
        <f t="shared" si="31"/>
        <v>1966_10</v>
      </c>
      <c r="B119">
        <v>1966</v>
      </c>
      <c r="C119">
        <v>10</v>
      </c>
      <c r="D119">
        <v>15</v>
      </c>
      <c r="E119">
        <v>6.8</v>
      </c>
      <c r="F119">
        <v>216.1</v>
      </c>
      <c r="G119">
        <f t="shared" si="44"/>
        <v>10.9</v>
      </c>
      <c r="H119">
        <f t="shared" si="45"/>
        <v>1</v>
      </c>
      <c r="I119">
        <f t="shared" si="46"/>
        <v>216.1</v>
      </c>
      <c r="J119">
        <f t="shared" si="47"/>
        <v>0</v>
      </c>
      <c r="K119" s="3">
        <f t="shared" si="48"/>
        <v>0</v>
      </c>
      <c r="L119" s="3">
        <f t="shared" si="32"/>
        <v>0</v>
      </c>
      <c r="M119" s="3">
        <f t="shared" si="49"/>
        <v>0</v>
      </c>
      <c r="N119">
        <f t="shared" si="50"/>
        <v>216.1</v>
      </c>
      <c r="O119">
        <v>31</v>
      </c>
      <c r="P119" s="12">
        <v>10.329917999999999</v>
      </c>
      <c r="Q119">
        <f t="shared" si="33"/>
        <v>1.1865937887608435</v>
      </c>
      <c r="R119" s="1">
        <v>2</v>
      </c>
      <c r="S119" s="1">
        <v>300.84575000000001</v>
      </c>
      <c r="T119" s="1">
        <v>50.85</v>
      </c>
      <c r="U119">
        <f t="shared" si="34"/>
        <v>104.15424999999999</v>
      </c>
      <c r="V119">
        <f t="shared" si="35"/>
        <v>3.4906584999999997E-2</v>
      </c>
      <c r="W119">
        <f t="shared" si="36"/>
        <v>1.8178345903681248</v>
      </c>
      <c r="X119">
        <f t="shared" si="37"/>
        <v>0.88749992362499996</v>
      </c>
      <c r="Y119">
        <f t="shared" si="38"/>
        <v>0.84763110502400341</v>
      </c>
      <c r="Z119">
        <f t="shared" si="39"/>
        <v>36.811728678137356</v>
      </c>
      <c r="AA119" s="1">
        <v>56</v>
      </c>
      <c r="AB119" s="4">
        <f t="shared" si="53"/>
        <v>0</v>
      </c>
      <c r="AC119" s="3">
        <f t="shared" si="51"/>
        <v>56</v>
      </c>
      <c r="AD119">
        <f t="shared" si="52"/>
        <v>0</v>
      </c>
      <c r="AE119">
        <f t="shared" si="40"/>
        <v>216.1</v>
      </c>
      <c r="AF119" s="10">
        <f t="shared" si="41"/>
        <v>36.811728678137356</v>
      </c>
      <c r="AG119" s="8">
        <f t="shared" si="42"/>
        <v>36.811728678137356</v>
      </c>
      <c r="AH119" s="9">
        <f t="shared" si="43"/>
        <v>216.1</v>
      </c>
      <c r="AI119" s="11">
        <f t="shared" si="30"/>
        <v>0</v>
      </c>
    </row>
    <row r="120" spans="1:35" x14ac:dyDescent="0.35">
      <c r="A120" t="str">
        <f t="shared" si="31"/>
        <v>1966_11</v>
      </c>
      <c r="B120">
        <v>1966</v>
      </c>
      <c r="C120">
        <v>11</v>
      </c>
      <c r="D120">
        <v>9.4</v>
      </c>
      <c r="E120">
        <v>1.9</v>
      </c>
      <c r="F120">
        <v>58</v>
      </c>
      <c r="G120">
        <f t="shared" si="44"/>
        <v>5.65</v>
      </c>
      <c r="H120">
        <f t="shared" si="45"/>
        <v>0.94166666290000001</v>
      </c>
      <c r="I120">
        <f t="shared" si="46"/>
        <v>54.6166664482</v>
      </c>
      <c r="J120">
        <f t="shared" si="47"/>
        <v>3.3833335517999998</v>
      </c>
      <c r="K120" s="3">
        <f t="shared" si="48"/>
        <v>0</v>
      </c>
      <c r="L120" s="3">
        <f t="shared" si="32"/>
        <v>3.18597241520111</v>
      </c>
      <c r="M120" s="3">
        <f t="shared" si="49"/>
        <v>0.19736113659888968</v>
      </c>
      <c r="N120">
        <f t="shared" si="50"/>
        <v>57.802638863401107</v>
      </c>
      <c r="O120">
        <v>30</v>
      </c>
      <c r="P120" s="12">
        <v>8.7307649999999999</v>
      </c>
      <c r="Q120">
        <f t="shared" si="33"/>
        <v>0.8675090268805421</v>
      </c>
      <c r="R120" s="1">
        <v>2</v>
      </c>
      <c r="S120" s="1">
        <v>300.84575000000001</v>
      </c>
      <c r="T120" s="1">
        <v>50.85</v>
      </c>
      <c r="U120">
        <f t="shared" si="34"/>
        <v>104.15424999999999</v>
      </c>
      <c r="V120">
        <f t="shared" si="35"/>
        <v>3.4906584999999997E-2</v>
      </c>
      <c r="W120">
        <f t="shared" si="36"/>
        <v>1.8178345903681248</v>
      </c>
      <c r="X120">
        <f t="shared" si="37"/>
        <v>0.88749992362499996</v>
      </c>
      <c r="Y120">
        <f t="shared" si="38"/>
        <v>0.84763110502400341</v>
      </c>
      <c r="Z120">
        <f t="shared" si="39"/>
        <v>11.624995342603373</v>
      </c>
      <c r="AA120" s="1">
        <v>56</v>
      </c>
      <c r="AB120" s="4">
        <f t="shared" si="53"/>
        <v>56</v>
      </c>
      <c r="AC120" s="3">
        <f t="shared" si="51"/>
        <v>56</v>
      </c>
      <c r="AD120">
        <f t="shared" si="52"/>
        <v>127.7343182203546</v>
      </c>
      <c r="AE120">
        <f t="shared" si="40"/>
        <v>185.53695708375571</v>
      </c>
      <c r="AF120" s="10">
        <f t="shared" si="41"/>
        <v>11.624995342603373</v>
      </c>
      <c r="AG120" s="8">
        <f t="shared" si="42"/>
        <v>11.624995342603373</v>
      </c>
      <c r="AH120" s="9">
        <f t="shared" si="43"/>
        <v>57.802638863401107</v>
      </c>
      <c r="AI120" s="11">
        <f t="shared" si="30"/>
        <v>0</v>
      </c>
    </row>
    <row r="121" spans="1:35" x14ac:dyDescent="0.35">
      <c r="A121" t="str">
        <f t="shared" si="31"/>
        <v>1966_12</v>
      </c>
      <c r="B121">
        <v>1966</v>
      </c>
      <c r="C121">
        <v>12</v>
      </c>
      <c r="D121">
        <v>10.199999999999999</v>
      </c>
      <c r="E121">
        <v>2.7</v>
      </c>
      <c r="F121">
        <v>69.2</v>
      </c>
      <c r="G121">
        <f t="shared" si="44"/>
        <v>6.4499999999999993</v>
      </c>
      <c r="H121">
        <f t="shared" si="45"/>
        <v>1</v>
      </c>
      <c r="I121">
        <f t="shared" si="46"/>
        <v>69.2</v>
      </c>
      <c r="J121">
        <f t="shared" si="47"/>
        <v>0</v>
      </c>
      <c r="K121" s="3">
        <f t="shared" si="48"/>
        <v>0.19736113659888968</v>
      </c>
      <c r="L121" s="3">
        <f t="shared" si="32"/>
        <v>0.19736113659888968</v>
      </c>
      <c r="M121" s="3">
        <f t="shared" si="49"/>
        <v>0</v>
      </c>
      <c r="N121">
        <f t="shared" si="50"/>
        <v>69.397361136598889</v>
      </c>
      <c r="O121">
        <v>31</v>
      </c>
      <c r="P121" s="12">
        <v>7.9967740000000003</v>
      </c>
      <c r="Q121">
        <f t="shared" si="33"/>
        <v>0.91060898238362042</v>
      </c>
      <c r="R121" s="1">
        <v>2</v>
      </c>
      <c r="S121" s="1">
        <v>300.84575000000001</v>
      </c>
      <c r="T121" s="1">
        <v>50.85</v>
      </c>
      <c r="U121">
        <f t="shared" si="34"/>
        <v>104.15424999999999</v>
      </c>
      <c r="V121">
        <f t="shared" si="35"/>
        <v>3.4906584999999997E-2</v>
      </c>
      <c r="W121">
        <f t="shared" si="36"/>
        <v>1.8178345903681248</v>
      </c>
      <c r="X121">
        <f t="shared" si="37"/>
        <v>0.88749992362499996</v>
      </c>
      <c r="Y121">
        <f t="shared" si="38"/>
        <v>0.84763110502400341</v>
      </c>
      <c r="Z121">
        <f t="shared" si="39"/>
        <v>13.146835083427131</v>
      </c>
      <c r="AA121" s="1">
        <v>56</v>
      </c>
      <c r="AB121" s="4">
        <f t="shared" si="53"/>
        <v>56</v>
      </c>
      <c r="AC121" s="3">
        <f t="shared" si="51"/>
        <v>56</v>
      </c>
      <c r="AD121">
        <f t="shared" si="52"/>
        <v>152.90630837452201</v>
      </c>
      <c r="AE121">
        <f t="shared" si="40"/>
        <v>222.30366951112092</v>
      </c>
      <c r="AF121" s="10">
        <f t="shared" si="41"/>
        <v>13.146835083427131</v>
      </c>
      <c r="AG121" s="8">
        <f t="shared" si="42"/>
        <v>13.146835083427131</v>
      </c>
      <c r="AH121" s="9">
        <f t="shared" si="43"/>
        <v>69.397361136598889</v>
      </c>
      <c r="AI121" s="11">
        <f t="shared" si="30"/>
        <v>0</v>
      </c>
    </row>
    <row r="122" spans="1:35" x14ac:dyDescent="0.35">
      <c r="A122" t="str">
        <f t="shared" si="31"/>
        <v>1967_1</v>
      </c>
      <c r="B122">
        <v>1967</v>
      </c>
      <c r="C122">
        <v>1</v>
      </c>
      <c r="D122">
        <v>7.6</v>
      </c>
      <c r="E122">
        <v>1.4</v>
      </c>
      <c r="F122">
        <v>103.8</v>
      </c>
      <c r="G122">
        <f t="shared" si="44"/>
        <v>4.5</v>
      </c>
      <c r="H122">
        <f t="shared" si="45"/>
        <v>0.74999999699999997</v>
      </c>
      <c r="I122">
        <f t="shared" si="46"/>
        <v>77.849999688599993</v>
      </c>
      <c r="J122">
        <f t="shared" si="47"/>
        <v>25.950000311400004</v>
      </c>
      <c r="K122" s="3">
        <f t="shared" si="48"/>
        <v>0</v>
      </c>
      <c r="L122" s="3">
        <f t="shared" si="32"/>
        <v>19.462500155700003</v>
      </c>
      <c r="M122" s="3">
        <f t="shared" si="49"/>
        <v>6.4875001557000029</v>
      </c>
      <c r="N122">
        <f t="shared" si="50"/>
        <v>97.312499844299992</v>
      </c>
      <c r="O122">
        <v>31</v>
      </c>
      <c r="P122" s="12">
        <v>8.5759939999999997</v>
      </c>
      <c r="Q122">
        <f t="shared" si="33"/>
        <v>0.80870601177551149</v>
      </c>
      <c r="R122" s="1">
        <v>2</v>
      </c>
      <c r="S122" s="1">
        <v>300.84575000000001</v>
      </c>
      <c r="T122" s="1">
        <v>50.85</v>
      </c>
      <c r="U122">
        <f t="shared" si="34"/>
        <v>104.15424999999999</v>
      </c>
      <c r="V122">
        <f t="shared" si="35"/>
        <v>3.4906584999999997E-2</v>
      </c>
      <c r="W122">
        <f t="shared" si="36"/>
        <v>1.8178345903681248</v>
      </c>
      <c r="X122">
        <f t="shared" si="37"/>
        <v>0.88749992362499996</v>
      </c>
      <c r="Y122">
        <f t="shared" si="38"/>
        <v>0.84763110502400341</v>
      </c>
      <c r="Z122">
        <f t="shared" si="39"/>
        <v>8.7971147255836044</v>
      </c>
      <c r="AA122" s="1">
        <v>56</v>
      </c>
      <c r="AB122" s="4">
        <f t="shared" si="53"/>
        <v>56</v>
      </c>
      <c r="AC122" s="3">
        <f t="shared" si="51"/>
        <v>56</v>
      </c>
      <c r="AD122">
        <f t="shared" si="52"/>
        <v>272.04937290456581</v>
      </c>
      <c r="AE122">
        <f t="shared" si="40"/>
        <v>369.36187274886584</v>
      </c>
      <c r="AF122" s="10">
        <f t="shared" si="41"/>
        <v>8.7971147255836044</v>
      </c>
      <c r="AG122" s="8">
        <f t="shared" si="42"/>
        <v>8.7971147255836044</v>
      </c>
      <c r="AH122" s="9">
        <f t="shared" si="43"/>
        <v>97.312499844299992</v>
      </c>
      <c r="AI122" s="11">
        <f t="shared" si="30"/>
        <v>0</v>
      </c>
    </row>
    <row r="123" spans="1:35" x14ac:dyDescent="0.35">
      <c r="A123" t="str">
        <f t="shared" si="31"/>
        <v>1967_2</v>
      </c>
      <c r="B123">
        <v>1967</v>
      </c>
      <c r="C123">
        <v>2</v>
      </c>
      <c r="D123">
        <v>9.5</v>
      </c>
      <c r="E123">
        <v>2</v>
      </c>
      <c r="F123">
        <v>97.1</v>
      </c>
      <c r="G123">
        <f t="shared" si="44"/>
        <v>5.75</v>
      </c>
      <c r="H123">
        <f t="shared" si="45"/>
        <v>0.95833332949999994</v>
      </c>
      <c r="I123">
        <f t="shared" si="46"/>
        <v>93.054166294449985</v>
      </c>
      <c r="J123">
        <f t="shared" si="47"/>
        <v>4.0458337055500051</v>
      </c>
      <c r="K123" s="3">
        <f t="shared" si="48"/>
        <v>6.4875001557000029</v>
      </c>
      <c r="L123" s="3">
        <f t="shared" si="32"/>
        <v>10.094444909986811</v>
      </c>
      <c r="M123" s="3">
        <f t="shared" si="49"/>
        <v>0.43888895126319744</v>
      </c>
      <c r="N123">
        <f t="shared" si="50"/>
        <v>103.14861120443679</v>
      </c>
      <c r="O123">
        <v>28</v>
      </c>
      <c r="P123" s="12">
        <v>10.021737999999999</v>
      </c>
      <c r="Q123">
        <f t="shared" si="33"/>
        <v>0.87279620421804438</v>
      </c>
      <c r="R123" s="1">
        <v>2</v>
      </c>
      <c r="S123" s="1">
        <v>300.84575000000001</v>
      </c>
      <c r="T123" s="1">
        <v>50.85</v>
      </c>
      <c r="U123">
        <f t="shared" si="34"/>
        <v>104.15424999999999</v>
      </c>
      <c r="V123">
        <f t="shared" si="35"/>
        <v>3.4906584999999997E-2</v>
      </c>
      <c r="W123">
        <f t="shared" si="36"/>
        <v>1.8178345903681248</v>
      </c>
      <c r="X123">
        <f t="shared" si="37"/>
        <v>0.88749992362499996</v>
      </c>
      <c r="Y123">
        <f t="shared" si="38"/>
        <v>0.84763110502400341</v>
      </c>
      <c r="Z123">
        <f t="shared" si="39"/>
        <v>12.747437525769634</v>
      </c>
      <c r="AA123" s="1">
        <v>56</v>
      </c>
      <c r="AB123" s="4">
        <f t="shared" si="53"/>
        <v>56</v>
      </c>
      <c r="AC123" s="3">
        <f t="shared" si="51"/>
        <v>56</v>
      </c>
      <c r="AD123">
        <f t="shared" si="52"/>
        <v>281.36657698019127</v>
      </c>
      <c r="AE123">
        <f t="shared" si="40"/>
        <v>384.51518818462807</v>
      </c>
      <c r="AF123" s="10">
        <f t="shared" si="41"/>
        <v>12.747437525769634</v>
      </c>
      <c r="AG123" s="8">
        <f t="shared" si="42"/>
        <v>12.747437525769634</v>
      </c>
      <c r="AH123" s="9">
        <f t="shared" si="43"/>
        <v>103.14861120443679</v>
      </c>
      <c r="AI123" s="11">
        <f t="shared" si="30"/>
        <v>0</v>
      </c>
    </row>
    <row r="124" spans="1:35" x14ac:dyDescent="0.35">
      <c r="A124" t="str">
        <f t="shared" si="31"/>
        <v>1967_3</v>
      </c>
      <c r="B124">
        <v>1967</v>
      </c>
      <c r="C124">
        <v>3</v>
      </c>
      <c r="D124">
        <v>11.3</v>
      </c>
      <c r="E124">
        <v>3.9</v>
      </c>
      <c r="F124">
        <v>59.3</v>
      </c>
      <c r="G124">
        <f t="shared" si="44"/>
        <v>7.6000000000000005</v>
      </c>
      <c r="H124">
        <f t="shared" si="45"/>
        <v>1</v>
      </c>
      <c r="I124">
        <f t="shared" si="46"/>
        <v>59.3</v>
      </c>
      <c r="J124">
        <f t="shared" si="47"/>
        <v>0</v>
      </c>
      <c r="K124" s="3">
        <f t="shared" si="48"/>
        <v>0.43888895126319744</v>
      </c>
      <c r="L124" s="3">
        <f t="shared" si="32"/>
        <v>0.43888895126319744</v>
      </c>
      <c r="M124" s="3">
        <f t="shared" si="49"/>
        <v>0</v>
      </c>
      <c r="N124">
        <f t="shared" si="50"/>
        <v>59.738888951263192</v>
      </c>
      <c r="O124">
        <v>31</v>
      </c>
      <c r="P124" s="12">
        <v>11.819653000000001</v>
      </c>
      <c r="Q124">
        <f t="shared" si="33"/>
        <v>0.97587116771200855</v>
      </c>
      <c r="R124" s="1">
        <v>2</v>
      </c>
      <c r="S124" s="1">
        <v>300.84575000000001</v>
      </c>
      <c r="T124" s="1">
        <v>50.85</v>
      </c>
      <c r="U124">
        <f t="shared" si="34"/>
        <v>104.15424999999999</v>
      </c>
      <c r="V124">
        <f t="shared" si="35"/>
        <v>3.4906584999999997E-2</v>
      </c>
      <c r="W124">
        <f t="shared" si="36"/>
        <v>1.8178345903681248</v>
      </c>
      <c r="X124">
        <f t="shared" si="37"/>
        <v>0.88749992362499996</v>
      </c>
      <c r="Y124">
        <f t="shared" si="38"/>
        <v>0.84763110502400341</v>
      </c>
      <c r="Z124">
        <f t="shared" si="39"/>
        <v>24.436776120379726</v>
      </c>
      <c r="AA124" s="1">
        <v>56</v>
      </c>
      <c r="AB124" s="4">
        <f t="shared" si="53"/>
        <v>56</v>
      </c>
      <c r="AC124" s="3">
        <f t="shared" si="51"/>
        <v>56</v>
      </c>
      <c r="AD124">
        <f t="shared" si="52"/>
        <v>105.18771992248776</v>
      </c>
      <c r="AE124">
        <f t="shared" si="40"/>
        <v>164.92660887375095</v>
      </c>
      <c r="AF124" s="10">
        <f t="shared" si="41"/>
        <v>24.436776120379726</v>
      </c>
      <c r="AG124" s="8">
        <f t="shared" si="42"/>
        <v>24.436776120379726</v>
      </c>
      <c r="AH124" s="9">
        <f t="shared" si="43"/>
        <v>59.738888951263192</v>
      </c>
      <c r="AI124" s="11">
        <f t="shared" si="30"/>
        <v>0</v>
      </c>
    </row>
    <row r="125" spans="1:35" x14ac:dyDescent="0.35">
      <c r="A125" t="str">
        <f t="shared" si="31"/>
        <v>1967_4</v>
      </c>
      <c r="B125">
        <v>1967</v>
      </c>
      <c r="C125">
        <v>4</v>
      </c>
      <c r="D125">
        <v>12.8</v>
      </c>
      <c r="E125">
        <v>4.0999999999999996</v>
      </c>
      <c r="F125">
        <v>31.6</v>
      </c>
      <c r="G125">
        <f t="shared" si="44"/>
        <v>8.4499999999999993</v>
      </c>
      <c r="H125">
        <f t="shared" si="45"/>
        <v>1</v>
      </c>
      <c r="I125">
        <f t="shared" si="46"/>
        <v>31.6</v>
      </c>
      <c r="J125">
        <f t="shared" si="47"/>
        <v>0</v>
      </c>
      <c r="K125" s="3">
        <f t="shared" si="48"/>
        <v>0</v>
      </c>
      <c r="L125" s="3">
        <f t="shared" si="32"/>
        <v>0</v>
      </c>
      <c r="M125" s="3">
        <f t="shared" si="49"/>
        <v>0</v>
      </c>
      <c r="N125">
        <f t="shared" si="50"/>
        <v>31.6</v>
      </c>
      <c r="O125">
        <v>30</v>
      </c>
      <c r="P125" s="12">
        <v>13.758759</v>
      </c>
      <c r="Q125">
        <f t="shared" si="33"/>
        <v>1.0267232208727493</v>
      </c>
      <c r="R125" s="1">
        <v>2</v>
      </c>
      <c r="S125" s="1">
        <v>300.84575000000001</v>
      </c>
      <c r="T125" s="1">
        <v>50.85</v>
      </c>
      <c r="U125">
        <f t="shared" si="34"/>
        <v>104.15424999999999</v>
      </c>
      <c r="V125">
        <f t="shared" si="35"/>
        <v>3.4906584999999997E-2</v>
      </c>
      <c r="W125">
        <f t="shared" si="36"/>
        <v>1.8178345903681248</v>
      </c>
      <c r="X125">
        <f t="shared" si="37"/>
        <v>0.88749992362499996</v>
      </c>
      <c r="Y125">
        <f t="shared" si="38"/>
        <v>0.84763110502400341</v>
      </c>
      <c r="Z125">
        <f t="shared" si="39"/>
        <v>32.10479020846828</v>
      </c>
      <c r="AA125" s="1">
        <v>56</v>
      </c>
      <c r="AB125" s="4">
        <f t="shared" si="53"/>
        <v>56</v>
      </c>
      <c r="AC125" s="3">
        <f t="shared" si="51"/>
        <v>55.495209791531721</v>
      </c>
      <c r="AD125">
        <f t="shared" si="52"/>
        <v>55.497478088307055</v>
      </c>
      <c r="AE125">
        <f t="shared" si="40"/>
        <v>87.097478088307057</v>
      </c>
      <c r="AF125" s="10">
        <f t="shared" si="41"/>
        <v>32.10479020846828</v>
      </c>
      <c r="AG125" s="8">
        <f t="shared" si="42"/>
        <v>32.10479020846828</v>
      </c>
      <c r="AH125" s="9">
        <f t="shared" si="43"/>
        <v>31.6</v>
      </c>
      <c r="AI125" s="11">
        <f t="shared" si="30"/>
        <v>0</v>
      </c>
    </row>
    <row r="126" spans="1:35" x14ac:dyDescent="0.35">
      <c r="A126" t="str">
        <f t="shared" si="31"/>
        <v>1967_5</v>
      </c>
      <c r="B126">
        <v>1967</v>
      </c>
      <c r="C126">
        <v>5</v>
      </c>
      <c r="D126">
        <v>14.8</v>
      </c>
      <c r="E126">
        <v>7.3</v>
      </c>
      <c r="F126">
        <v>124.5</v>
      </c>
      <c r="G126">
        <f t="shared" si="44"/>
        <v>11.05</v>
      </c>
      <c r="H126">
        <f t="shared" si="45"/>
        <v>1</v>
      </c>
      <c r="I126">
        <f t="shared" si="46"/>
        <v>124.5</v>
      </c>
      <c r="J126">
        <f t="shared" si="47"/>
        <v>0</v>
      </c>
      <c r="K126" s="3">
        <f t="shared" si="48"/>
        <v>0</v>
      </c>
      <c r="L126" s="3">
        <f t="shared" si="32"/>
        <v>0</v>
      </c>
      <c r="M126" s="3">
        <f t="shared" si="49"/>
        <v>0</v>
      </c>
      <c r="N126">
        <f t="shared" si="50"/>
        <v>124.5</v>
      </c>
      <c r="O126">
        <v>31</v>
      </c>
      <c r="P126" s="12">
        <v>15.514859</v>
      </c>
      <c r="Q126">
        <f t="shared" si="33"/>
        <v>1.1970567871098226</v>
      </c>
      <c r="R126" s="1">
        <v>2</v>
      </c>
      <c r="S126" s="1">
        <v>300.84575000000001</v>
      </c>
      <c r="T126" s="1">
        <v>50.85</v>
      </c>
      <c r="U126">
        <f t="shared" si="34"/>
        <v>104.15424999999999</v>
      </c>
      <c r="V126">
        <f t="shared" si="35"/>
        <v>3.4906584999999997E-2</v>
      </c>
      <c r="W126">
        <f t="shared" si="36"/>
        <v>1.8178345903681248</v>
      </c>
      <c r="X126">
        <f t="shared" si="37"/>
        <v>0.88749992362499996</v>
      </c>
      <c r="Y126">
        <f t="shared" si="38"/>
        <v>0.84763110502400341</v>
      </c>
      <c r="Z126">
        <f t="shared" si="39"/>
        <v>56.514055675990008</v>
      </c>
      <c r="AA126" s="1">
        <v>56</v>
      </c>
      <c r="AB126" s="4">
        <f t="shared" si="53"/>
        <v>55.495209791531721</v>
      </c>
      <c r="AC126" s="3">
        <f t="shared" si="51"/>
        <v>56</v>
      </c>
      <c r="AD126">
        <f t="shared" si="52"/>
        <v>186.85472196564928</v>
      </c>
      <c r="AE126">
        <f t="shared" si="40"/>
        <v>311.35472196564928</v>
      </c>
      <c r="AF126" s="10">
        <f t="shared" si="41"/>
        <v>56.514055675990008</v>
      </c>
      <c r="AG126" s="8">
        <f t="shared" si="42"/>
        <v>56.514055675990008</v>
      </c>
      <c r="AH126" s="9">
        <f t="shared" si="43"/>
        <v>124.5</v>
      </c>
      <c r="AI126" s="11">
        <f t="shared" si="30"/>
        <v>0</v>
      </c>
    </row>
    <row r="127" spans="1:35" x14ac:dyDescent="0.35">
      <c r="A127" t="str">
        <f t="shared" si="31"/>
        <v>1967_6</v>
      </c>
      <c r="B127">
        <v>1967</v>
      </c>
      <c r="C127">
        <v>6</v>
      </c>
      <c r="D127">
        <v>19.399999999999999</v>
      </c>
      <c r="E127">
        <v>9.3000000000000007</v>
      </c>
      <c r="F127">
        <v>38.299999999999997</v>
      </c>
      <c r="G127">
        <f t="shared" si="44"/>
        <v>14.35</v>
      </c>
      <c r="H127">
        <f t="shared" si="45"/>
        <v>1</v>
      </c>
      <c r="I127">
        <f t="shared" si="46"/>
        <v>38.299999999999997</v>
      </c>
      <c r="J127">
        <f t="shared" si="47"/>
        <v>0</v>
      </c>
      <c r="K127" s="3">
        <f t="shared" si="48"/>
        <v>0</v>
      </c>
      <c r="L127" s="3">
        <f t="shared" si="32"/>
        <v>0</v>
      </c>
      <c r="M127" s="3">
        <f t="shared" si="49"/>
        <v>0</v>
      </c>
      <c r="N127">
        <f t="shared" si="50"/>
        <v>38.299999999999997</v>
      </c>
      <c r="O127">
        <v>30</v>
      </c>
      <c r="P127" s="12">
        <v>16.439261999999999</v>
      </c>
      <c r="Q127">
        <f t="shared" si="33"/>
        <v>1.4487298185419146</v>
      </c>
      <c r="R127" s="1">
        <v>2</v>
      </c>
      <c r="S127" s="1">
        <v>300.84575000000001</v>
      </c>
      <c r="T127" s="1">
        <v>50.85</v>
      </c>
      <c r="U127">
        <f t="shared" si="34"/>
        <v>104.15424999999999</v>
      </c>
      <c r="V127">
        <f t="shared" si="35"/>
        <v>3.4906584999999997E-2</v>
      </c>
      <c r="W127">
        <f t="shared" si="36"/>
        <v>1.8178345903681248</v>
      </c>
      <c r="X127">
        <f t="shared" si="37"/>
        <v>0.88749992362499996</v>
      </c>
      <c r="Y127">
        <f t="shared" si="38"/>
        <v>0.84763110502400341</v>
      </c>
      <c r="Z127">
        <f t="shared" si="39"/>
        <v>90.032983723376219</v>
      </c>
      <c r="AA127" s="1">
        <v>56</v>
      </c>
      <c r="AB127" s="4">
        <f t="shared" si="53"/>
        <v>56</v>
      </c>
      <c r="AC127" s="3">
        <f t="shared" si="51"/>
        <v>4.267016276623778</v>
      </c>
      <c r="AD127">
        <f t="shared" si="52"/>
        <v>22.232349434659014</v>
      </c>
      <c r="AE127">
        <f t="shared" si="40"/>
        <v>60.532349434659011</v>
      </c>
      <c r="AF127" s="10">
        <f t="shared" si="41"/>
        <v>60.532349434659011</v>
      </c>
      <c r="AG127" s="8">
        <f t="shared" si="42"/>
        <v>90.032983723376219</v>
      </c>
      <c r="AH127" s="9">
        <f t="shared" si="43"/>
        <v>38.299999999999997</v>
      </c>
      <c r="AI127" s="11">
        <f t="shared" si="30"/>
        <v>29.500634288717208</v>
      </c>
    </row>
    <row r="128" spans="1:35" x14ac:dyDescent="0.35">
      <c r="A128" t="str">
        <f t="shared" si="31"/>
        <v>1967_7</v>
      </c>
      <c r="B128">
        <v>1967</v>
      </c>
      <c r="C128">
        <v>7</v>
      </c>
      <c r="D128">
        <v>21.5</v>
      </c>
      <c r="E128">
        <v>11.3</v>
      </c>
      <c r="F128">
        <v>24.1</v>
      </c>
      <c r="G128">
        <f t="shared" si="44"/>
        <v>16.399999999999999</v>
      </c>
      <c r="H128">
        <f t="shared" si="45"/>
        <v>1</v>
      </c>
      <c r="I128">
        <f t="shared" si="46"/>
        <v>24.1</v>
      </c>
      <c r="J128">
        <f t="shared" si="47"/>
        <v>0</v>
      </c>
      <c r="K128" s="3">
        <f t="shared" si="48"/>
        <v>0</v>
      </c>
      <c r="L128" s="3">
        <f t="shared" si="32"/>
        <v>0</v>
      </c>
      <c r="M128" s="3">
        <f t="shared" si="49"/>
        <v>0</v>
      </c>
      <c r="N128">
        <f t="shared" si="50"/>
        <v>24.1</v>
      </c>
      <c r="O128">
        <v>31</v>
      </c>
      <c r="P128" s="12">
        <v>15.868332000000001</v>
      </c>
      <c r="Q128">
        <f t="shared" si="33"/>
        <v>1.6274881480763974</v>
      </c>
      <c r="R128" s="1">
        <v>2</v>
      </c>
      <c r="S128" s="1">
        <v>300.84575000000001</v>
      </c>
      <c r="T128" s="1">
        <v>50.85</v>
      </c>
      <c r="U128">
        <f t="shared" si="34"/>
        <v>104.15424999999999</v>
      </c>
      <c r="V128">
        <f t="shared" si="35"/>
        <v>3.4906584999999997E-2</v>
      </c>
      <c r="W128">
        <f t="shared" si="36"/>
        <v>1.8178345903681248</v>
      </c>
      <c r="X128">
        <f t="shared" si="37"/>
        <v>0.88749992362499996</v>
      </c>
      <c r="Y128">
        <f t="shared" si="38"/>
        <v>0.84763110502400341</v>
      </c>
      <c r="Z128">
        <f t="shared" si="39"/>
        <v>114.47991781961932</v>
      </c>
      <c r="AA128" s="1">
        <v>56</v>
      </c>
      <c r="AB128" s="4">
        <f t="shared" si="53"/>
        <v>4.267016276623778</v>
      </c>
      <c r="AC128" s="3">
        <f t="shared" si="51"/>
        <v>0</v>
      </c>
      <c r="AD128">
        <f t="shared" si="52"/>
        <v>0.84958075109165565</v>
      </c>
      <c r="AE128">
        <f t="shared" si="40"/>
        <v>24.949580751091656</v>
      </c>
      <c r="AF128" s="10">
        <f t="shared" si="41"/>
        <v>24.949580751091656</v>
      </c>
      <c r="AG128" s="8">
        <f t="shared" si="42"/>
        <v>114.47991781961932</v>
      </c>
      <c r="AH128" s="9">
        <f t="shared" si="43"/>
        <v>24.1</v>
      </c>
      <c r="AI128" s="11">
        <f t="shared" si="30"/>
        <v>89.530337068527658</v>
      </c>
    </row>
    <row r="129" spans="1:35" x14ac:dyDescent="0.35">
      <c r="A129" t="str">
        <f t="shared" si="31"/>
        <v>1967_8</v>
      </c>
      <c r="B129">
        <v>1967</v>
      </c>
      <c r="C129">
        <v>8</v>
      </c>
      <c r="D129">
        <v>20.2</v>
      </c>
      <c r="E129">
        <v>11.3</v>
      </c>
      <c r="F129">
        <v>61.5</v>
      </c>
      <c r="G129">
        <f t="shared" si="44"/>
        <v>15.75</v>
      </c>
      <c r="H129">
        <f t="shared" si="45"/>
        <v>1</v>
      </c>
      <c r="I129">
        <f t="shared" si="46"/>
        <v>61.5</v>
      </c>
      <c r="J129">
        <f t="shared" si="47"/>
        <v>0</v>
      </c>
      <c r="K129" s="3">
        <f t="shared" si="48"/>
        <v>0</v>
      </c>
      <c r="L129" s="3">
        <f t="shared" si="32"/>
        <v>0</v>
      </c>
      <c r="M129" s="3">
        <f t="shared" si="49"/>
        <v>0</v>
      </c>
      <c r="N129">
        <f t="shared" si="50"/>
        <v>61.5</v>
      </c>
      <c r="O129">
        <v>31</v>
      </c>
      <c r="P129" s="12">
        <v>14.198074</v>
      </c>
      <c r="Q129">
        <f t="shared" si="33"/>
        <v>1.568821805496649</v>
      </c>
      <c r="R129" s="1">
        <v>2</v>
      </c>
      <c r="S129" s="1">
        <v>300.84575000000001</v>
      </c>
      <c r="T129" s="1">
        <v>50.85</v>
      </c>
      <c r="U129">
        <f t="shared" si="34"/>
        <v>104.15424999999999</v>
      </c>
      <c r="V129">
        <f t="shared" si="35"/>
        <v>3.4906584999999997E-2</v>
      </c>
      <c r="W129">
        <f t="shared" si="36"/>
        <v>1.8178345903681248</v>
      </c>
      <c r="X129">
        <f t="shared" si="37"/>
        <v>0.88749992362499996</v>
      </c>
      <c r="Y129">
        <f t="shared" si="38"/>
        <v>0.84763110502400341</v>
      </c>
      <c r="Z129">
        <f t="shared" si="39"/>
        <v>95.037604311002639</v>
      </c>
      <c r="AA129" s="1">
        <v>56</v>
      </c>
      <c r="AB129" s="4">
        <f t="shared" si="53"/>
        <v>0</v>
      </c>
      <c r="AC129" s="3">
        <f t="shared" si="51"/>
        <v>0</v>
      </c>
      <c r="AD129">
        <f t="shared" si="52"/>
        <v>0</v>
      </c>
      <c r="AE129">
        <f t="shared" si="40"/>
        <v>61.5</v>
      </c>
      <c r="AF129" s="10">
        <f t="shared" si="41"/>
        <v>61.5</v>
      </c>
      <c r="AG129" s="8">
        <f t="shared" si="42"/>
        <v>95.037604311002639</v>
      </c>
      <c r="AH129" s="9">
        <f t="shared" si="43"/>
        <v>61.5</v>
      </c>
      <c r="AI129" s="11">
        <f t="shared" si="30"/>
        <v>33.537604311002639</v>
      </c>
    </row>
    <row r="130" spans="1:35" x14ac:dyDescent="0.35">
      <c r="A130" t="str">
        <f t="shared" si="31"/>
        <v>1967_9</v>
      </c>
      <c r="B130">
        <v>1967</v>
      </c>
      <c r="C130">
        <v>9</v>
      </c>
      <c r="D130">
        <v>17.899999999999999</v>
      </c>
      <c r="E130">
        <v>10.5</v>
      </c>
      <c r="F130">
        <v>108.8</v>
      </c>
      <c r="G130">
        <f t="shared" si="44"/>
        <v>14.2</v>
      </c>
      <c r="H130">
        <f t="shared" si="45"/>
        <v>1</v>
      </c>
      <c r="I130">
        <f t="shared" si="46"/>
        <v>108.8</v>
      </c>
      <c r="J130">
        <f t="shared" si="47"/>
        <v>0</v>
      </c>
      <c r="K130" s="3">
        <f t="shared" si="48"/>
        <v>0</v>
      </c>
      <c r="L130" s="3">
        <f t="shared" si="32"/>
        <v>0</v>
      </c>
      <c r="M130" s="3">
        <f t="shared" si="49"/>
        <v>0</v>
      </c>
      <c r="N130">
        <f t="shared" si="50"/>
        <v>108.8</v>
      </c>
      <c r="O130">
        <v>30</v>
      </c>
      <c r="P130" s="12">
        <v>12.243238</v>
      </c>
      <c r="Q130">
        <f t="shared" si="33"/>
        <v>1.4363548578958705</v>
      </c>
      <c r="R130" s="1">
        <v>2</v>
      </c>
      <c r="S130" s="1">
        <v>300.84575000000001</v>
      </c>
      <c r="T130" s="1">
        <v>50.85</v>
      </c>
      <c r="U130">
        <f t="shared" si="34"/>
        <v>104.15424999999999</v>
      </c>
      <c r="V130">
        <f t="shared" si="35"/>
        <v>3.4906584999999997E-2</v>
      </c>
      <c r="W130">
        <f t="shared" si="36"/>
        <v>1.8178345903681248</v>
      </c>
      <c r="X130">
        <f t="shared" si="37"/>
        <v>0.88749992362499996</v>
      </c>
      <c r="Y130">
        <f t="shared" si="38"/>
        <v>0.84763110502400341</v>
      </c>
      <c r="Z130">
        <f t="shared" si="39"/>
        <v>65.819251482292799</v>
      </c>
      <c r="AA130" s="1">
        <v>56</v>
      </c>
      <c r="AB130" s="4">
        <f t="shared" si="53"/>
        <v>0</v>
      </c>
      <c r="AC130" s="3">
        <f t="shared" si="51"/>
        <v>42.980748517707198</v>
      </c>
      <c r="AD130">
        <f t="shared" si="52"/>
        <v>0</v>
      </c>
      <c r="AE130">
        <f t="shared" si="40"/>
        <v>108.8</v>
      </c>
      <c r="AF130" s="10">
        <f t="shared" si="41"/>
        <v>65.819251482292799</v>
      </c>
      <c r="AG130" s="8">
        <f t="shared" si="42"/>
        <v>65.819251482292799</v>
      </c>
      <c r="AH130" s="9">
        <f t="shared" si="43"/>
        <v>108.8</v>
      </c>
      <c r="AI130" s="11">
        <f t="shared" ref="AI130:AI193" si="54">AG130-AF130</f>
        <v>0</v>
      </c>
    </row>
    <row r="131" spans="1:35" x14ac:dyDescent="0.35">
      <c r="A131" t="str">
        <f t="shared" ref="A131:A194" si="55">B131&amp;"_"&amp;C131</f>
        <v>1967_10</v>
      </c>
      <c r="B131">
        <v>1967</v>
      </c>
      <c r="C131">
        <v>10</v>
      </c>
      <c r="D131">
        <v>14.8</v>
      </c>
      <c r="E131">
        <v>8.8000000000000007</v>
      </c>
      <c r="F131">
        <v>174</v>
      </c>
      <c r="G131">
        <f t="shared" si="44"/>
        <v>11.8</v>
      </c>
      <c r="H131">
        <f t="shared" si="45"/>
        <v>1</v>
      </c>
      <c r="I131">
        <f t="shared" si="46"/>
        <v>174</v>
      </c>
      <c r="J131">
        <f t="shared" si="47"/>
        <v>0</v>
      </c>
      <c r="K131" s="3">
        <f t="shared" si="48"/>
        <v>0</v>
      </c>
      <c r="L131" s="3">
        <f t="shared" ref="L131:L194" si="56">(J131+K131)*H131</f>
        <v>0</v>
      </c>
      <c r="M131" s="3">
        <f t="shared" si="49"/>
        <v>0</v>
      </c>
      <c r="N131">
        <f t="shared" si="50"/>
        <v>174</v>
      </c>
      <c r="O131">
        <v>31</v>
      </c>
      <c r="P131" s="12">
        <v>10.329917999999999</v>
      </c>
      <c r="Q131">
        <f t="shared" ref="Q131:Q194" si="57">EXP(((17.3*G131)/(G131+273.2)))*0.611</f>
        <v>1.2505986816091503</v>
      </c>
      <c r="R131" s="1">
        <v>2</v>
      </c>
      <c r="S131" s="1">
        <v>300.84575000000001</v>
      </c>
      <c r="T131" s="1">
        <v>50.85</v>
      </c>
      <c r="U131">
        <f t="shared" ref="U131:U194" si="58">ABS((180) - ABS(S131 - 225))</f>
        <v>104.15424999999999</v>
      </c>
      <c r="V131">
        <f t="shared" ref="V131:V194" si="59">R131*0.0174532925</f>
        <v>3.4906584999999997E-2</v>
      </c>
      <c r="W131">
        <f t="shared" ref="W131:W194" si="60">U131*0.0174532925</f>
        <v>1.8178345903681248</v>
      </c>
      <c r="X131">
        <f t="shared" ref="X131:X194" si="61">T131*0.0174532925</f>
        <v>0.88749992362499996</v>
      </c>
      <c r="Y131">
        <f t="shared" ref="Y131:Y194" si="62">0.339+0.808*(COS(X131)*COS(V131))-0.196*(SIN(X131)*SIN(V131))-0.482*(COS(W131)*SIN(V131))</f>
        <v>0.84763110502400341</v>
      </c>
      <c r="Z131">
        <f t="shared" ref="Z131:Z194" si="63">IF(G131&lt;0,0,((((Q131*G131)/(G131+273.3))*P131*O131*29.8)*Y131/10))</f>
        <v>41.868217716842679</v>
      </c>
      <c r="AA131" s="1">
        <v>56</v>
      </c>
      <c r="AB131" s="4">
        <f t="shared" si="53"/>
        <v>42.980748517707198</v>
      </c>
      <c r="AC131" s="3">
        <f t="shared" si="51"/>
        <v>56</v>
      </c>
      <c r="AD131">
        <f t="shared" si="52"/>
        <v>454.97770545511878</v>
      </c>
      <c r="AE131">
        <f t="shared" ref="AE131:AE194" si="64">IF(AD131&gt;0,AD131+N131,N131)</f>
        <v>628.97770545511878</v>
      </c>
      <c r="AF131" s="10">
        <f t="shared" ref="AF131:AF194" si="65">MIN(IF(AE131&gt;0,AE131,0),Z131)</f>
        <v>41.868217716842679</v>
      </c>
      <c r="AG131" s="8">
        <f t="shared" ref="AG131:AG194" si="66">Z131</f>
        <v>41.868217716842679</v>
      </c>
      <c r="AH131" s="9">
        <f t="shared" ref="AH131:AH194" si="67">N131</f>
        <v>174</v>
      </c>
      <c r="AI131" s="11">
        <f t="shared" si="54"/>
        <v>0</v>
      </c>
    </row>
    <row r="132" spans="1:35" x14ac:dyDescent="0.35">
      <c r="A132" t="str">
        <f t="shared" si="55"/>
        <v>1967_11</v>
      </c>
      <c r="B132">
        <v>1967</v>
      </c>
      <c r="C132">
        <v>11</v>
      </c>
      <c r="D132">
        <v>9.9</v>
      </c>
      <c r="E132">
        <v>1.3</v>
      </c>
      <c r="F132">
        <v>49.7</v>
      </c>
      <c r="G132">
        <f t="shared" ref="G132:G195" si="68">AVERAGE(D132:E132)</f>
        <v>5.6000000000000005</v>
      </c>
      <c r="H132">
        <f t="shared" ref="H132:H195" si="69">IF(G132&lt;0,0,(IF(G132&gt;=6,1,(G132*0.166666666))))</f>
        <v>0.93333332960000004</v>
      </c>
      <c r="I132">
        <f t="shared" ref="I132:I195" si="70">H132*F132</f>
        <v>46.386666481120002</v>
      </c>
      <c r="J132">
        <f t="shared" ref="J132:J195" si="71">(1-H132)*F132</f>
        <v>3.3133335188799982</v>
      </c>
      <c r="K132" s="3">
        <f t="shared" ref="K132:K195" si="72">M131</f>
        <v>0</v>
      </c>
      <c r="L132" s="3">
        <f t="shared" si="56"/>
        <v>3.0924446052515533</v>
      </c>
      <c r="M132" s="3">
        <f t="shared" ref="M132:M195" si="73">(((1-H132)^2)*F132)+((1-H132)*K132)</f>
        <v>0.2208889136284449</v>
      </c>
      <c r="N132">
        <f t="shared" ref="N132:N195" si="74">I132+L132</f>
        <v>49.479111086371553</v>
      </c>
      <c r="O132">
        <v>30</v>
      </c>
      <c r="P132" s="12">
        <v>8.7307649999999999</v>
      </c>
      <c r="Q132">
        <f t="shared" si="57"/>
        <v>0.86487604732179257</v>
      </c>
      <c r="R132" s="1">
        <v>2</v>
      </c>
      <c r="S132" s="1">
        <v>300.84575000000001</v>
      </c>
      <c r="T132" s="1">
        <v>50.85</v>
      </c>
      <c r="U132">
        <f t="shared" si="58"/>
        <v>104.15424999999999</v>
      </c>
      <c r="V132">
        <f t="shared" si="59"/>
        <v>3.4906584999999997E-2</v>
      </c>
      <c r="W132">
        <f t="shared" si="60"/>
        <v>1.8178345903681248</v>
      </c>
      <c r="X132">
        <f t="shared" si="61"/>
        <v>0.88749992362499996</v>
      </c>
      <c r="Y132">
        <f t="shared" si="62"/>
        <v>0.84763110502400341</v>
      </c>
      <c r="Z132">
        <f t="shared" si="63"/>
        <v>11.489207821617763</v>
      </c>
      <c r="AA132" s="1">
        <v>56</v>
      </c>
      <c r="AB132" s="4">
        <f t="shared" si="53"/>
        <v>56</v>
      </c>
      <c r="AC132" s="3">
        <f t="shared" ref="AC132:AC195" si="75">MIN(AA132,IF(((N132-Z132)+AB132)&lt;=0,0,((N132-Z132)+AB132)))</f>
        <v>56</v>
      </c>
      <c r="AD132">
        <f t="shared" ref="AD132:AD195" si="76">(AB132*(1-(1-(EXP(-1*(Z132-N132)/AA132)))))</f>
        <v>110.35945604946062</v>
      </c>
      <c r="AE132">
        <f t="shared" si="64"/>
        <v>159.83856713583216</v>
      </c>
      <c r="AF132" s="10">
        <f t="shared" si="65"/>
        <v>11.489207821617763</v>
      </c>
      <c r="AG132" s="8">
        <f t="shared" si="66"/>
        <v>11.489207821617763</v>
      </c>
      <c r="AH132" s="9">
        <f t="shared" si="67"/>
        <v>49.479111086371553</v>
      </c>
      <c r="AI132" s="11">
        <f t="shared" si="54"/>
        <v>0</v>
      </c>
    </row>
    <row r="133" spans="1:35" x14ac:dyDescent="0.35">
      <c r="A133" t="str">
        <f t="shared" si="55"/>
        <v>1967_12</v>
      </c>
      <c r="B133">
        <v>1967</v>
      </c>
      <c r="C133">
        <v>12</v>
      </c>
      <c r="D133">
        <v>8</v>
      </c>
      <c r="E133">
        <v>0.7</v>
      </c>
      <c r="F133">
        <v>49.1</v>
      </c>
      <c r="G133">
        <f t="shared" si="68"/>
        <v>4.3499999999999996</v>
      </c>
      <c r="H133">
        <f t="shared" si="69"/>
        <v>0.72499999709999985</v>
      </c>
      <c r="I133">
        <f t="shared" si="70"/>
        <v>35.597499857609996</v>
      </c>
      <c r="J133">
        <f t="shared" si="71"/>
        <v>13.502500142390009</v>
      </c>
      <c r="K133" s="3">
        <f t="shared" si="72"/>
        <v>0.2208889136284449</v>
      </c>
      <c r="L133" s="3">
        <f t="shared" si="56"/>
        <v>9.9494570258155477</v>
      </c>
      <c r="M133" s="3">
        <f t="shared" si="73"/>
        <v>3.7739320302029045</v>
      </c>
      <c r="N133">
        <f t="shared" si="74"/>
        <v>45.546956883425544</v>
      </c>
      <c r="O133">
        <v>31</v>
      </c>
      <c r="P133" s="12">
        <v>7.9967740000000003</v>
      </c>
      <c r="Q133">
        <f t="shared" si="57"/>
        <v>0.80130151082239076</v>
      </c>
      <c r="R133" s="1">
        <v>2</v>
      </c>
      <c r="S133" s="1">
        <v>300.84575000000001</v>
      </c>
      <c r="T133" s="1">
        <v>50.85</v>
      </c>
      <c r="U133">
        <f t="shared" si="58"/>
        <v>104.15424999999999</v>
      </c>
      <c r="V133">
        <f t="shared" si="59"/>
        <v>3.4906584999999997E-2</v>
      </c>
      <c r="W133">
        <f t="shared" si="60"/>
        <v>1.8178345903681248</v>
      </c>
      <c r="X133">
        <f t="shared" si="61"/>
        <v>0.88749992362499996</v>
      </c>
      <c r="Y133">
        <f t="shared" si="62"/>
        <v>0.84763110502400341</v>
      </c>
      <c r="Z133">
        <f t="shared" si="63"/>
        <v>7.8611703318118114</v>
      </c>
      <c r="AA133" s="1">
        <v>56</v>
      </c>
      <c r="AB133" s="4">
        <f t="shared" si="53"/>
        <v>56</v>
      </c>
      <c r="AC133" s="3">
        <f t="shared" si="75"/>
        <v>56</v>
      </c>
      <c r="AD133">
        <f t="shared" si="76"/>
        <v>109.76175627212518</v>
      </c>
      <c r="AE133">
        <f t="shared" si="64"/>
        <v>155.30871315555072</v>
      </c>
      <c r="AF133" s="10">
        <f t="shared" si="65"/>
        <v>7.8611703318118114</v>
      </c>
      <c r="AG133" s="8">
        <f t="shared" si="66"/>
        <v>7.8611703318118114</v>
      </c>
      <c r="AH133" s="9">
        <f t="shared" si="67"/>
        <v>45.546956883425544</v>
      </c>
      <c r="AI133" s="11">
        <f t="shared" si="54"/>
        <v>0</v>
      </c>
    </row>
    <row r="134" spans="1:35" x14ac:dyDescent="0.35">
      <c r="A134" t="str">
        <f t="shared" si="55"/>
        <v>1968_1</v>
      </c>
      <c r="B134">
        <v>1968</v>
      </c>
      <c r="C134">
        <v>1</v>
      </c>
      <c r="D134">
        <v>8.1</v>
      </c>
      <c r="E134">
        <v>1.7</v>
      </c>
      <c r="F134">
        <v>73.400000000000006</v>
      </c>
      <c r="G134">
        <f t="shared" si="68"/>
        <v>4.8999999999999995</v>
      </c>
      <c r="H134">
        <f t="shared" si="69"/>
        <v>0.81666666339999983</v>
      </c>
      <c r="I134">
        <f t="shared" si="70"/>
        <v>59.943333093559993</v>
      </c>
      <c r="J134">
        <f t="shared" si="71"/>
        <v>13.456666906440013</v>
      </c>
      <c r="K134" s="3">
        <f t="shared" si="72"/>
        <v>3.7739320302029045</v>
      </c>
      <c r="L134" s="3">
        <f t="shared" si="56"/>
        <v>14.071655741971755</v>
      </c>
      <c r="M134" s="3">
        <f t="shared" si="73"/>
        <v>3.1589431946711608</v>
      </c>
      <c r="N134">
        <f t="shared" si="74"/>
        <v>74.014988835531753</v>
      </c>
      <c r="O134">
        <v>31</v>
      </c>
      <c r="P134" s="12">
        <v>8.5759939999999997</v>
      </c>
      <c r="Q134">
        <f t="shared" si="57"/>
        <v>0.82874737147037092</v>
      </c>
      <c r="R134" s="1">
        <v>2</v>
      </c>
      <c r="S134" s="1">
        <v>300.84575000000001</v>
      </c>
      <c r="T134" s="1">
        <v>50.85</v>
      </c>
      <c r="U134">
        <f t="shared" si="58"/>
        <v>104.15424999999999</v>
      </c>
      <c r="V134">
        <f t="shared" si="59"/>
        <v>3.4906584999999997E-2</v>
      </c>
      <c r="W134">
        <f t="shared" si="60"/>
        <v>1.8178345903681248</v>
      </c>
      <c r="X134">
        <f t="shared" si="61"/>
        <v>0.88749992362499996</v>
      </c>
      <c r="Y134">
        <f t="shared" si="62"/>
        <v>0.84763110502400341</v>
      </c>
      <c r="Z134">
        <f t="shared" si="63"/>
        <v>9.8023550758292703</v>
      </c>
      <c r="AA134" s="1">
        <v>56</v>
      </c>
      <c r="AB134" s="4">
        <f t="shared" ref="AB134:AB197" si="77">AC133</f>
        <v>56</v>
      </c>
      <c r="AC134" s="3">
        <f t="shared" si="75"/>
        <v>56</v>
      </c>
      <c r="AD134">
        <f t="shared" si="76"/>
        <v>176.26805303521934</v>
      </c>
      <c r="AE134">
        <f t="shared" si="64"/>
        <v>250.28304187075111</v>
      </c>
      <c r="AF134" s="10">
        <f t="shared" si="65"/>
        <v>9.8023550758292703</v>
      </c>
      <c r="AG134" s="8">
        <f t="shared" si="66"/>
        <v>9.8023550758292703</v>
      </c>
      <c r="AH134" s="9">
        <f t="shared" si="67"/>
        <v>74.014988835531753</v>
      </c>
      <c r="AI134" s="11">
        <f t="shared" si="54"/>
        <v>0</v>
      </c>
    </row>
    <row r="135" spans="1:35" x14ac:dyDescent="0.35">
      <c r="A135" t="str">
        <f t="shared" si="55"/>
        <v>1968_2</v>
      </c>
      <c r="B135">
        <v>1968</v>
      </c>
      <c r="C135">
        <v>2</v>
      </c>
      <c r="D135">
        <v>6.4</v>
      </c>
      <c r="E135">
        <v>-1.6</v>
      </c>
      <c r="F135">
        <v>58.4</v>
      </c>
      <c r="G135">
        <f t="shared" si="68"/>
        <v>2.4000000000000004</v>
      </c>
      <c r="H135">
        <f t="shared" si="69"/>
        <v>0.39999999840000006</v>
      </c>
      <c r="I135">
        <f t="shared" si="70"/>
        <v>23.359999906560002</v>
      </c>
      <c r="J135">
        <f t="shared" si="71"/>
        <v>35.04000009344</v>
      </c>
      <c r="K135" s="3">
        <f t="shared" si="72"/>
        <v>3.1589431946711608</v>
      </c>
      <c r="L135" s="3">
        <f t="shared" si="56"/>
        <v>15.279577254126156</v>
      </c>
      <c r="M135" s="3">
        <f t="shared" si="73"/>
        <v>22.919366033985003</v>
      </c>
      <c r="N135">
        <f t="shared" si="74"/>
        <v>38.639577160686159</v>
      </c>
      <c r="O135">
        <v>28</v>
      </c>
      <c r="P135" s="12">
        <v>10.021737999999999</v>
      </c>
      <c r="Q135">
        <f t="shared" si="57"/>
        <v>0.71034451137261057</v>
      </c>
      <c r="R135" s="1">
        <v>2</v>
      </c>
      <c r="S135" s="1">
        <v>300.84575000000001</v>
      </c>
      <c r="T135" s="1">
        <v>50.85</v>
      </c>
      <c r="U135">
        <f t="shared" si="58"/>
        <v>104.15424999999999</v>
      </c>
      <c r="V135">
        <f t="shared" si="59"/>
        <v>3.4906584999999997E-2</v>
      </c>
      <c r="W135">
        <f t="shared" si="60"/>
        <v>1.8178345903681248</v>
      </c>
      <c r="X135">
        <f t="shared" si="61"/>
        <v>0.88749992362499996</v>
      </c>
      <c r="Y135">
        <f t="shared" si="62"/>
        <v>0.84763110502400341</v>
      </c>
      <c r="Z135">
        <f t="shared" si="63"/>
        <v>4.3829622513337121</v>
      </c>
      <c r="AA135" s="1">
        <v>56</v>
      </c>
      <c r="AB135" s="4">
        <f t="shared" si="77"/>
        <v>56</v>
      </c>
      <c r="AC135" s="3">
        <f t="shared" si="75"/>
        <v>56</v>
      </c>
      <c r="AD135">
        <f t="shared" si="76"/>
        <v>103.24212492026396</v>
      </c>
      <c r="AE135">
        <f t="shared" si="64"/>
        <v>141.88170208095011</v>
      </c>
      <c r="AF135" s="10">
        <f t="shared" si="65"/>
        <v>4.3829622513337121</v>
      </c>
      <c r="AG135" s="8">
        <f t="shared" si="66"/>
        <v>4.3829622513337121</v>
      </c>
      <c r="AH135" s="9">
        <f t="shared" si="67"/>
        <v>38.639577160686159</v>
      </c>
      <c r="AI135" s="11">
        <f t="shared" si="54"/>
        <v>0</v>
      </c>
    </row>
    <row r="136" spans="1:35" x14ac:dyDescent="0.35">
      <c r="A136" t="str">
        <f t="shared" si="55"/>
        <v>1968_3</v>
      </c>
      <c r="B136">
        <v>1968</v>
      </c>
      <c r="C136">
        <v>3</v>
      </c>
      <c r="D136">
        <v>10.7</v>
      </c>
      <c r="E136">
        <v>2.2999999999999998</v>
      </c>
      <c r="F136">
        <v>26.5</v>
      </c>
      <c r="G136">
        <f t="shared" si="68"/>
        <v>6.5</v>
      </c>
      <c r="H136">
        <f t="shared" si="69"/>
        <v>1</v>
      </c>
      <c r="I136">
        <f t="shared" si="70"/>
        <v>26.5</v>
      </c>
      <c r="J136">
        <f t="shared" si="71"/>
        <v>0</v>
      </c>
      <c r="K136" s="3">
        <f t="shared" si="72"/>
        <v>22.919366033985003</v>
      </c>
      <c r="L136" s="3">
        <f t="shared" si="56"/>
        <v>22.919366033985003</v>
      </c>
      <c r="M136" s="3">
        <f t="shared" si="73"/>
        <v>0</v>
      </c>
      <c r="N136">
        <f t="shared" si="74"/>
        <v>49.419366033985</v>
      </c>
      <c r="O136">
        <v>31</v>
      </c>
      <c r="P136" s="12">
        <v>11.819653000000001</v>
      </c>
      <c r="Q136">
        <f t="shared" si="57"/>
        <v>0.91336433806030415</v>
      </c>
      <c r="R136" s="1">
        <v>2</v>
      </c>
      <c r="S136" s="1">
        <v>300.84575000000001</v>
      </c>
      <c r="T136" s="1">
        <v>50.85</v>
      </c>
      <c r="U136">
        <f t="shared" si="58"/>
        <v>104.15424999999999</v>
      </c>
      <c r="V136">
        <f t="shared" si="59"/>
        <v>3.4906584999999997E-2</v>
      </c>
      <c r="W136">
        <f t="shared" si="60"/>
        <v>1.8178345903681248</v>
      </c>
      <c r="X136">
        <f t="shared" si="61"/>
        <v>0.88749992362499996</v>
      </c>
      <c r="Y136">
        <f t="shared" si="62"/>
        <v>0.84763110502400341</v>
      </c>
      <c r="Z136">
        <f t="shared" si="63"/>
        <v>19.638090961254832</v>
      </c>
      <c r="AA136" s="1">
        <v>56</v>
      </c>
      <c r="AB136" s="4">
        <f t="shared" si="77"/>
        <v>56</v>
      </c>
      <c r="AC136" s="3">
        <f t="shared" si="75"/>
        <v>56</v>
      </c>
      <c r="AD136">
        <f t="shared" si="76"/>
        <v>95.312424452962361</v>
      </c>
      <c r="AE136">
        <f t="shared" si="64"/>
        <v>144.73179048694738</v>
      </c>
      <c r="AF136" s="10">
        <f t="shared" si="65"/>
        <v>19.638090961254832</v>
      </c>
      <c r="AG136" s="8">
        <f t="shared" si="66"/>
        <v>19.638090961254832</v>
      </c>
      <c r="AH136" s="9">
        <f t="shared" si="67"/>
        <v>49.419366033985</v>
      </c>
      <c r="AI136" s="11">
        <f t="shared" si="54"/>
        <v>0</v>
      </c>
    </row>
    <row r="137" spans="1:35" x14ac:dyDescent="0.35">
      <c r="A137" t="str">
        <f t="shared" si="55"/>
        <v>1968_4</v>
      </c>
      <c r="B137">
        <v>1968</v>
      </c>
      <c r="C137">
        <v>4</v>
      </c>
      <c r="D137">
        <v>12.7</v>
      </c>
      <c r="E137">
        <v>2.8</v>
      </c>
      <c r="F137">
        <v>65.599999999999994</v>
      </c>
      <c r="G137">
        <f t="shared" si="68"/>
        <v>7.75</v>
      </c>
      <c r="H137">
        <f t="shared" si="69"/>
        <v>1</v>
      </c>
      <c r="I137">
        <f t="shared" si="70"/>
        <v>65.599999999999994</v>
      </c>
      <c r="J137">
        <f t="shared" si="71"/>
        <v>0</v>
      </c>
      <c r="K137" s="3">
        <f t="shared" si="72"/>
        <v>0</v>
      </c>
      <c r="L137" s="3">
        <f t="shared" si="56"/>
        <v>0</v>
      </c>
      <c r="M137" s="3">
        <f t="shared" si="73"/>
        <v>0</v>
      </c>
      <c r="N137">
        <f t="shared" si="74"/>
        <v>65.599999999999994</v>
      </c>
      <c r="O137">
        <v>30</v>
      </c>
      <c r="P137" s="12">
        <v>13.758759</v>
      </c>
      <c r="Q137">
        <f t="shared" si="57"/>
        <v>0.98468038384024348</v>
      </c>
      <c r="R137" s="1">
        <v>2</v>
      </c>
      <c r="S137" s="1">
        <v>300.84575000000001</v>
      </c>
      <c r="T137" s="1">
        <v>50.85</v>
      </c>
      <c r="U137">
        <f t="shared" si="58"/>
        <v>104.15424999999999</v>
      </c>
      <c r="V137">
        <f t="shared" si="59"/>
        <v>3.4906584999999997E-2</v>
      </c>
      <c r="W137">
        <f t="shared" si="60"/>
        <v>1.8178345903681248</v>
      </c>
      <c r="X137">
        <f t="shared" si="61"/>
        <v>0.88749992362499996</v>
      </c>
      <c r="Y137">
        <f t="shared" si="62"/>
        <v>0.84763110502400341</v>
      </c>
      <c r="Z137">
        <f t="shared" si="63"/>
        <v>28.309817318478906</v>
      </c>
      <c r="AA137" s="1">
        <v>56</v>
      </c>
      <c r="AB137" s="4">
        <f t="shared" si="77"/>
        <v>56</v>
      </c>
      <c r="AC137" s="3">
        <f t="shared" si="75"/>
        <v>56</v>
      </c>
      <c r="AD137">
        <f t="shared" si="76"/>
        <v>108.98909267802701</v>
      </c>
      <c r="AE137">
        <f t="shared" si="64"/>
        <v>174.58909267802699</v>
      </c>
      <c r="AF137" s="10">
        <f t="shared" si="65"/>
        <v>28.309817318478906</v>
      </c>
      <c r="AG137" s="8">
        <f t="shared" si="66"/>
        <v>28.309817318478906</v>
      </c>
      <c r="AH137" s="9">
        <f t="shared" si="67"/>
        <v>65.599999999999994</v>
      </c>
      <c r="AI137" s="11">
        <f t="shared" si="54"/>
        <v>0</v>
      </c>
    </row>
    <row r="138" spans="1:35" x14ac:dyDescent="0.35">
      <c r="A138" t="str">
        <f t="shared" si="55"/>
        <v>1968_5</v>
      </c>
      <c r="B138">
        <v>1968</v>
      </c>
      <c r="C138">
        <v>5</v>
      </c>
      <c r="D138">
        <v>15</v>
      </c>
      <c r="E138">
        <v>5.6</v>
      </c>
      <c r="F138">
        <v>65</v>
      </c>
      <c r="G138">
        <f t="shared" si="68"/>
        <v>10.3</v>
      </c>
      <c r="H138">
        <f t="shared" si="69"/>
        <v>1</v>
      </c>
      <c r="I138">
        <f t="shared" si="70"/>
        <v>65</v>
      </c>
      <c r="J138">
        <f t="shared" si="71"/>
        <v>0</v>
      </c>
      <c r="K138" s="3">
        <f t="shared" si="72"/>
        <v>0</v>
      </c>
      <c r="L138" s="3">
        <f t="shared" si="56"/>
        <v>0</v>
      </c>
      <c r="M138" s="3">
        <f t="shared" si="73"/>
        <v>0</v>
      </c>
      <c r="N138">
        <f t="shared" si="74"/>
        <v>65</v>
      </c>
      <c r="O138">
        <v>31</v>
      </c>
      <c r="P138" s="12">
        <v>15.514859</v>
      </c>
      <c r="Q138">
        <f t="shared" si="57"/>
        <v>1.1455419403645988</v>
      </c>
      <c r="R138" s="1">
        <v>2</v>
      </c>
      <c r="S138" s="1">
        <v>300.84575000000001</v>
      </c>
      <c r="T138" s="1">
        <v>50.85</v>
      </c>
      <c r="U138">
        <f t="shared" si="58"/>
        <v>104.15424999999999</v>
      </c>
      <c r="V138">
        <f t="shared" si="59"/>
        <v>3.4906584999999997E-2</v>
      </c>
      <c r="W138">
        <f t="shared" si="60"/>
        <v>1.8178345903681248</v>
      </c>
      <c r="X138">
        <f t="shared" si="61"/>
        <v>0.88749992362499996</v>
      </c>
      <c r="Y138">
        <f t="shared" si="62"/>
        <v>0.84763110502400341</v>
      </c>
      <c r="Z138">
        <f t="shared" si="63"/>
        <v>50.54458890643776</v>
      </c>
      <c r="AA138" s="1">
        <v>56</v>
      </c>
      <c r="AB138" s="4">
        <f t="shared" si="77"/>
        <v>56</v>
      </c>
      <c r="AC138" s="3">
        <f t="shared" si="75"/>
        <v>56</v>
      </c>
      <c r="AD138">
        <f t="shared" si="76"/>
        <v>72.49256694380945</v>
      </c>
      <c r="AE138">
        <f t="shared" si="64"/>
        <v>137.49256694380944</v>
      </c>
      <c r="AF138" s="10">
        <f t="shared" si="65"/>
        <v>50.54458890643776</v>
      </c>
      <c r="AG138" s="8">
        <f t="shared" si="66"/>
        <v>50.54458890643776</v>
      </c>
      <c r="AH138" s="9">
        <f t="shared" si="67"/>
        <v>65</v>
      </c>
      <c r="AI138" s="11">
        <f t="shared" si="54"/>
        <v>0</v>
      </c>
    </row>
    <row r="139" spans="1:35" x14ac:dyDescent="0.35">
      <c r="A139" t="str">
        <f t="shared" si="55"/>
        <v>1968_6</v>
      </c>
      <c r="B139">
        <v>1968</v>
      </c>
      <c r="C139">
        <v>6</v>
      </c>
      <c r="D139">
        <v>19.3</v>
      </c>
      <c r="E139">
        <v>10.6</v>
      </c>
      <c r="F139">
        <v>86.3</v>
      </c>
      <c r="G139">
        <f t="shared" si="68"/>
        <v>14.95</v>
      </c>
      <c r="H139">
        <f t="shared" si="69"/>
        <v>1</v>
      </c>
      <c r="I139">
        <f t="shared" si="70"/>
        <v>86.3</v>
      </c>
      <c r="J139">
        <f t="shared" si="71"/>
        <v>0</v>
      </c>
      <c r="K139" s="3">
        <f t="shared" si="72"/>
        <v>0</v>
      </c>
      <c r="L139" s="3">
        <f t="shared" si="56"/>
        <v>0</v>
      </c>
      <c r="M139" s="3">
        <f t="shared" si="73"/>
        <v>0</v>
      </c>
      <c r="N139">
        <f t="shared" si="74"/>
        <v>86.3</v>
      </c>
      <c r="O139">
        <v>30</v>
      </c>
      <c r="P139" s="12">
        <v>16.439261999999999</v>
      </c>
      <c r="Q139">
        <f t="shared" si="57"/>
        <v>1.4991711517525188</v>
      </c>
      <c r="R139" s="1">
        <v>2</v>
      </c>
      <c r="S139" s="1">
        <v>300.84575000000001</v>
      </c>
      <c r="T139" s="1">
        <v>50.85</v>
      </c>
      <c r="U139">
        <f t="shared" si="58"/>
        <v>104.15424999999999</v>
      </c>
      <c r="V139">
        <f t="shared" si="59"/>
        <v>3.4906584999999997E-2</v>
      </c>
      <c r="W139">
        <f t="shared" si="60"/>
        <v>1.8178345903681248</v>
      </c>
      <c r="X139">
        <f t="shared" si="61"/>
        <v>0.88749992362499996</v>
      </c>
      <c r="Y139">
        <f t="shared" si="62"/>
        <v>0.84763110502400341</v>
      </c>
      <c r="Z139">
        <f t="shared" si="63"/>
        <v>96.861193166838333</v>
      </c>
      <c r="AA139" s="1">
        <v>56</v>
      </c>
      <c r="AB139" s="4">
        <f t="shared" si="77"/>
        <v>56</v>
      </c>
      <c r="AC139" s="3">
        <f t="shared" si="75"/>
        <v>45.438806833161664</v>
      </c>
      <c r="AD139">
        <f t="shared" si="76"/>
        <v>46.374927408593948</v>
      </c>
      <c r="AE139">
        <f t="shared" si="64"/>
        <v>132.67492740859393</v>
      </c>
      <c r="AF139" s="10">
        <f t="shared" si="65"/>
        <v>96.861193166838333</v>
      </c>
      <c r="AG139" s="8">
        <f t="shared" si="66"/>
        <v>96.861193166838333</v>
      </c>
      <c r="AH139" s="9">
        <f t="shared" si="67"/>
        <v>86.3</v>
      </c>
      <c r="AI139" s="11">
        <f t="shared" si="54"/>
        <v>0</v>
      </c>
    </row>
    <row r="140" spans="1:35" x14ac:dyDescent="0.35">
      <c r="A140" t="str">
        <f t="shared" si="55"/>
        <v>1968_7</v>
      </c>
      <c r="B140">
        <v>1968</v>
      </c>
      <c r="C140">
        <v>7</v>
      </c>
      <c r="D140">
        <v>20</v>
      </c>
      <c r="E140">
        <v>10.7</v>
      </c>
      <c r="F140">
        <v>43.7</v>
      </c>
      <c r="G140">
        <f t="shared" si="68"/>
        <v>15.35</v>
      </c>
      <c r="H140">
        <f t="shared" si="69"/>
        <v>1</v>
      </c>
      <c r="I140">
        <f t="shared" si="70"/>
        <v>43.7</v>
      </c>
      <c r="J140">
        <f t="shared" si="71"/>
        <v>0</v>
      </c>
      <c r="K140" s="3">
        <f t="shared" si="72"/>
        <v>0</v>
      </c>
      <c r="L140" s="3">
        <f t="shared" si="56"/>
        <v>0</v>
      </c>
      <c r="M140" s="3">
        <f t="shared" si="73"/>
        <v>0</v>
      </c>
      <c r="N140">
        <f t="shared" si="74"/>
        <v>43.7</v>
      </c>
      <c r="O140">
        <v>31</v>
      </c>
      <c r="P140" s="12">
        <v>15.868332000000001</v>
      </c>
      <c r="Q140">
        <f t="shared" si="57"/>
        <v>1.5336493922016174</v>
      </c>
      <c r="R140" s="1">
        <v>2</v>
      </c>
      <c r="S140" s="1">
        <v>300.84575000000001</v>
      </c>
      <c r="T140" s="1">
        <v>50.85</v>
      </c>
      <c r="U140">
        <f t="shared" si="58"/>
        <v>104.15424999999999</v>
      </c>
      <c r="V140">
        <f t="shared" si="59"/>
        <v>3.4906584999999997E-2</v>
      </c>
      <c r="W140">
        <f t="shared" si="60"/>
        <v>1.8178345903681248</v>
      </c>
      <c r="X140">
        <f t="shared" si="61"/>
        <v>0.88749992362499996</v>
      </c>
      <c r="Y140">
        <f t="shared" si="62"/>
        <v>0.84763110502400341</v>
      </c>
      <c r="Z140">
        <f t="shared" si="63"/>
        <v>101.33956281637094</v>
      </c>
      <c r="AA140" s="1">
        <v>56</v>
      </c>
      <c r="AB140" s="4">
        <f t="shared" si="77"/>
        <v>45.438806833161664</v>
      </c>
      <c r="AC140" s="3">
        <f t="shared" si="75"/>
        <v>0</v>
      </c>
      <c r="AD140">
        <f t="shared" si="76"/>
        <v>16.233688313778909</v>
      </c>
      <c r="AE140">
        <f t="shared" si="64"/>
        <v>59.933688313778916</v>
      </c>
      <c r="AF140" s="10">
        <f t="shared" si="65"/>
        <v>59.933688313778916</v>
      </c>
      <c r="AG140" s="8">
        <f t="shared" si="66"/>
        <v>101.33956281637094</v>
      </c>
      <c r="AH140" s="9">
        <f t="shared" si="67"/>
        <v>43.7</v>
      </c>
      <c r="AI140" s="11">
        <f t="shared" si="54"/>
        <v>41.405874502592027</v>
      </c>
    </row>
    <row r="141" spans="1:35" x14ac:dyDescent="0.35">
      <c r="A141" t="str">
        <f t="shared" si="55"/>
        <v>1968_8</v>
      </c>
      <c r="B141">
        <v>1968</v>
      </c>
      <c r="C141">
        <v>8</v>
      </c>
      <c r="D141">
        <v>19.899999999999999</v>
      </c>
      <c r="E141">
        <v>12.1</v>
      </c>
      <c r="F141">
        <v>44.6</v>
      </c>
      <c r="G141">
        <f t="shared" si="68"/>
        <v>16</v>
      </c>
      <c r="H141">
        <f t="shared" si="69"/>
        <v>1</v>
      </c>
      <c r="I141">
        <f t="shared" si="70"/>
        <v>44.6</v>
      </c>
      <c r="J141">
        <f t="shared" si="71"/>
        <v>0</v>
      </c>
      <c r="K141" s="3">
        <f t="shared" si="72"/>
        <v>0</v>
      </c>
      <c r="L141" s="3">
        <f t="shared" si="56"/>
        <v>0</v>
      </c>
      <c r="M141" s="3">
        <f t="shared" si="73"/>
        <v>0</v>
      </c>
      <c r="N141">
        <f t="shared" si="74"/>
        <v>44.6</v>
      </c>
      <c r="O141">
        <v>31</v>
      </c>
      <c r="P141" s="12">
        <v>14.198074</v>
      </c>
      <c r="Q141">
        <f t="shared" si="57"/>
        <v>1.5911623364772463</v>
      </c>
      <c r="R141" s="1">
        <v>2</v>
      </c>
      <c r="S141" s="1">
        <v>300.84575000000001</v>
      </c>
      <c r="T141" s="1">
        <v>50.85</v>
      </c>
      <c r="U141">
        <f t="shared" si="58"/>
        <v>104.15424999999999</v>
      </c>
      <c r="V141">
        <f t="shared" si="59"/>
        <v>3.4906584999999997E-2</v>
      </c>
      <c r="W141">
        <f t="shared" si="60"/>
        <v>1.8178345903681248</v>
      </c>
      <c r="X141">
        <f t="shared" si="61"/>
        <v>0.88749992362499996</v>
      </c>
      <c r="Y141">
        <f t="shared" si="62"/>
        <v>0.84763110502400341</v>
      </c>
      <c r="Z141">
        <f t="shared" si="63"/>
        <v>97.83636710971696</v>
      </c>
      <c r="AA141" s="1">
        <v>56</v>
      </c>
      <c r="AB141" s="4">
        <f t="shared" si="77"/>
        <v>0</v>
      </c>
      <c r="AC141" s="3">
        <f t="shared" si="75"/>
        <v>0</v>
      </c>
      <c r="AD141">
        <f t="shared" si="76"/>
        <v>0</v>
      </c>
      <c r="AE141">
        <f t="shared" si="64"/>
        <v>44.6</v>
      </c>
      <c r="AF141" s="10">
        <f t="shared" si="65"/>
        <v>44.6</v>
      </c>
      <c r="AG141" s="8">
        <f t="shared" si="66"/>
        <v>97.83636710971696</v>
      </c>
      <c r="AH141" s="9">
        <f t="shared" si="67"/>
        <v>44.6</v>
      </c>
      <c r="AI141" s="11">
        <f t="shared" si="54"/>
        <v>53.236367109716959</v>
      </c>
    </row>
    <row r="142" spans="1:35" x14ac:dyDescent="0.35">
      <c r="A142" t="str">
        <f t="shared" si="55"/>
        <v>1968_9</v>
      </c>
      <c r="B142">
        <v>1968</v>
      </c>
      <c r="C142">
        <v>9</v>
      </c>
      <c r="D142">
        <v>18.2</v>
      </c>
      <c r="E142">
        <v>10.3</v>
      </c>
      <c r="F142">
        <v>138.5</v>
      </c>
      <c r="G142">
        <f t="shared" si="68"/>
        <v>14.25</v>
      </c>
      <c r="H142">
        <f t="shared" si="69"/>
        <v>1</v>
      </c>
      <c r="I142">
        <f t="shared" si="70"/>
        <v>138.5</v>
      </c>
      <c r="J142">
        <f t="shared" si="71"/>
        <v>0</v>
      </c>
      <c r="K142" s="3">
        <f t="shared" si="72"/>
        <v>0</v>
      </c>
      <c r="L142" s="3">
        <f t="shared" si="56"/>
        <v>0</v>
      </c>
      <c r="M142" s="3">
        <f t="shared" si="73"/>
        <v>0</v>
      </c>
      <c r="N142">
        <f t="shared" si="74"/>
        <v>138.5</v>
      </c>
      <c r="O142">
        <v>30</v>
      </c>
      <c r="P142" s="12">
        <v>12.243238</v>
      </c>
      <c r="Q142">
        <f t="shared" si="57"/>
        <v>1.4404694878109305</v>
      </c>
      <c r="R142" s="1">
        <v>2</v>
      </c>
      <c r="S142" s="1">
        <v>300.84575000000001</v>
      </c>
      <c r="T142" s="1">
        <v>50.85</v>
      </c>
      <c r="U142">
        <f t="shared" si="58"/>
        <v>104.15424999999999</v>
      </c>
      <c r="V142">
        <f t="shared" si="59"/>
        <v>3.4906584999999997E-2</v>
      </c>
      <c r="W142">
        <f t="shared" si="60"/>
        <v>1.8178345903681248</v>
      </c>
      <c r="X142">
        <f t="shared" si="61"/>
        <v>0.88749992362499996</v>
      </c>
      <c r="Y142">
        <f t="shared" si="62"/>
        <v>0.84763110502400341</v>
      </c>
      <c r="Z142">
        <f t="shared" si="63"/>
        <v>66.228703293838862</v>
      </c>
      <c r="AA142" s="1">
        <v>56</v>
      </c>
      <c r="AB142" s="4">
        <f t="shared" si="77"/>
        <v>0</v>
      </c>
      <c r="AC142" s="3">
        <f t="shared" si="75"/>
        <v>56</v>
      </c>
      <c r="AD142">
        <f t="shared" si="76"/>
        <v>0</v>
      </c>
      <c r="AE142">
        <f t="shared" si="64"/>
        <v>138.5</v>
      </c>
      <c r="AF142" s="10">
        <f t="shared" si="65"/>
        <v>66.228703293838862</v>
      </c>
      <c r="AG142" s="8">
        <f t="shared" si="66"/>
        <v>66.228703293838862</v>
      </c>
      <c r="AH142" s="9">
        <f t="shared" si="67"/>
        <v>138.5</v>
      </c>
      <c r="AI142" s="11">
        <f t="shared" si="54"/>
        <v>0</v>
      </c>
    </row>
    <row r="143" spans="1:35" x14ac:dyDescent="0.35">
      <c r="A143" t="str">
        <f t="shared" si="55"/>
        <v>1968_10</v>
      </c>
      <c r="B143">
        <v>1968</v>
      </c>
      <c r="C143">
        <v>10</v>
      </c>
      <c r="D143">
        <v>16.100000000000001</v>
      </c>
      <c r="E143">
        <v>10.5</v>
      </c>
      <c r="F143">
        <v>104.7</v>
      </c>
      <c r="G143">
        <f t="shared" si="68"/>
        <v>13.3</v>
      </c>
      <c r="H143">
        <f t="shared" si="69"/>
        <v>1</v>
      </c>
      <c r="I143">
        <f t="shared" si="70"/>
        <v>104.7</v>
      </c>
      <c r="J143">
        <f t="shared" si="71"/>
        <v>0</v>
      </c>
      <c r="K143" s="3">
        <f t="shared" si="72"/>
        <v>0</v>
      </c>
      <c r="L143" s="3">
        <f t="shared" si="56"/>
        <v>0</v>
      </c>
      <c r="M143" s="3">
        <f t="shared" si="73"/>
        <v>0</v>
      </c>
      <c r="N143">
        <f t="shared" si="74"/>
        <v>104.7</v>
      </c>
      <c r="O143">
        <v>31</v>
      </c>
      <c r="P143" s="12">
        <v>10.329917999999999</v>
      </c>
      <c r="Q143">
        <f t="shared" si="57"/>
        <v>1.3640362528884542</v>
      </c>
      <c r="R143" s="1">
        <v>2</v>
      </c>
      <c r="S143" s="1">
        <v>300.84575000000001</v>
      </c>
      <c r="T143" s="1">
        <v>50.85</v>
      </c>
      <c r="U143">
        <f t="shared" si="58"/>
        <v>104.15424999999999</v>
      </c>
      <c r="V143">
        <f t="shared" si="59"/>
        <v>3.4906584999999997E-2</v>
      </c>
      <c r="W143">
        <f t="shared" si="60"/>
        <v>1.8178345903681248</v>
      </c>
      <c r="X143">
        <f t="shared" si="61"/>
        <v>0.88749992362499996</v>
      </c>
      <c r="Y143">
        <f t="shared" si="62"/>
        <v>0.84763110502400341</v>
      </c>
      <c r="Z143">
        <f t="shared" si="63"/>
        <v>51.201547276112272</v>
      </c>
      <c r="AA143" s="1">
        <v>56</v>
      </c>
      <c r="AB143" s="4">
        <f t="shared" si="77"/>
        <v>56</v>
      </c>
      <c r="AC143" s="3">
        <f t="shared" si="75"/>
        <v>56</v>
      </c>
      <c r="AD143">
        <f t="shared" si="76"/>
        <v>145.5735130955955</v>
      </c>
      <c r="AE143">
        <f t="shared" si="64"/>
        <v>250.27351309559549</v>
      </c>
      <c r="AF143" s="10">
        <f t="shared" si="65"/>
        <v>51.201547276112272</v>
      </c>
      <c r="AG143" s="8">
        <f t="shared" si="66"/>
        <v>51.201547276112272</v>
      </c>
      <c r="AH143" s="9">
        <f t="shared" si="67"/>
        <v>104.7</v>
      </c>
      <c r="AI143" s="11">
        <f t="shared" si="54"/>
        <v>0</v>
      </c>
    </row>
    <row r="144" spans="1:35" x14ac:dyDescent="0.35">
      <c r="A144" t="str">
        <f t="shared" si="55"/>
        <v>1968_11</v>
      </c>
      <c r="B144">
        <v>1968</v>
      </c>
      <c r="C144">
        <v>11</v>
      </c>
      <c r="D144">
        <v>10.4</v>
      </c>
      <c r="E144">
        <v>4.5</v>
      </c>
      <c r="F144">
        <v>40.6</v>
      </c>
      <c r="G144">
        <f t="shared" si="68"/>
        <v>7.45</v>
      </c>
      <c r="H144">
        <f t="shared" si="69"/>
        <v>1</v>
      </c>
      <c r="I144">
        <f t="shared" si="70"/>
        <v>40.6</v>
      </c>
      <c r="J144">
        <f t="shared" si="71"/>
        <v>0</v>
      </c>
      <c r="K144" s="3">
        <f t="shared" si="72"/>
        <v>0</v>
      </c>
      <c r="L144" s="3">
        <f t="shared" si="56"/>
        <v>0</v>
      </c>
      <c r="M144" s="3">
        <f t="shared" si="73"/>
        <v>0</v>
      </c>
      <c r="N144">
        <f t="shared" si="74"/>
        <v>40.6</v>
      </c>
      <c r="O144">
        <v>30</v>
      </c>
      <c r="P144" s="12">
        <v>8.7307649999999999</v>
      </c>
      <c r="Q144">
        <f t="shared" si="57"/>
        <v>0.96713147077761696</v>
      </c>
      <c r="R144" s="1">
        <v>2</v>
      </c>
      <c r="S144" s="1">
        <v>300.84575000000001</v>
      </c>
      <c r="T144" s="1">
        <v>50.85</v>
      </c>
      <c r="U144">
        <f t="shared" si="58"/>
        <v>104.15424999999999</v>
      </c>
      <c r="V144">
        <f t="shared" si="59"/>
        <v>3.4906584999999997E-2</v>
      </c>
      <c r="W144">
        <f t="shared" si="60"/>
        <v>1.8178345903681248</v>
      </c>
      <c r="X144">
        <f t="shared" si="61"/>
        <v>0.88749992362499996</v>
      </c>
      <c r="Y144">
        <f t="shared" si="62"/>
        <v>0.84763110502400341</v>
      </c>
      <c r="Z144">
        <f t="shared" si="63"/>
        <v>16.979258738147585</v>
      </c>
      <c r="AA144" s="1">
        <v>56</v>
      </c>
      <c r="AB144" s="4">
        <f t="shared" si="77"/>
        <v>56</v>
      </c>
      <c r="AC144" s="3">
        <f t="shared" si="75"/>
        <v>56</v>
      </c>
      <c r="AD144">
        <f t="shared" si="76"/>
        <v>85.383309436467513</v>
      </c>
      <c r="AE144">
        <f t="shared" si="64"/>
        <v>125.98330943646752</v>
      </c>
      <c r="AF144" s="10">
        <f t="shared" si="65"/>
        <v>16.979258738147585</v>
      </c>
      <c r="AG144" s="8">
        <f t="shared" si="66"/>
        <v>16.979258738147585</v>
      </c>
      <c r="AH144" s="9">
        <f t="shared" si="67"/>
        <v>40.6</v>
      </c>
      <c r="AI144" s="11">
        <f t="shared" si="54"/>
        <v>0</v>
      </c>
    </row>
    <row r="145" spans="1:35" x14ac:dyDescent="0.35">
      <c r="A145" t="str">
        <f t="shared" si="55"/>
        <v>1968_12</v>
      </c>
      <c r="B145">
        <v>1968</v>
      </c>
      <c r="C145">
        <v>12</v>
      </c>
      <c r="D145">
        <v>6.9</v>
      </c>
      <c r="E145">
        <v>1.2</v>
      </c>
      <c r="F145">
        <v>111</v>
      </c>
      <c r="G145">
        <f t="shared" si="68"/>
        <v>4.05</v>
      </c>
      <c r="H145">
        <f t="shared" si="69"/>
        <v>0.67499999729999993</v>
      </c>
      <c r="I145">
        <f t="shared" si="70"/>
        <v>74.924999700299992</v>
      </c>
      <c r="J145">
        <f t="shared" si="71"/>
        <v>36.075000299700008</v>
      </c>
      <c r="K145" s="3">
        <f t="shared" si="72"/>
        <v>0</v>
      </c>
      <c r="L145" s="3">
        <f t="shared" si="56"/>
        <v>24.350625104895002</v>
      </c>
      <c r="M145" s="3">
        <f t="shared" si="73"/>
        <v>11.724375194805004</v>
      </c>
      <c r="N145">
        <f t="shared" si="74"/>
        <v>99.275624805194994</v>
      </c>
      <c r="O145">
        <v>31</v>
      </c>
      <c r="P145" s="12">
        <v>7.9967740000000003</v>
      </c>
      <c r="Q145">
        <f t="shared" si="57"/>
        <v>0.78667178530160187</v>
      </c>
      <c r="R145" s="1">
        <v>2</v>
      </c>
      <c r="S145" s="1">
        <v>300.84575000000001</v>
      </c>
      <c r="T145" s="1">
        <v>50.85</v>
      </c>
      <c r="U145">
        <f t="shared" si="58"/>
        <v>104.15424999999999</v>
      </c>
      <c r="V145">
        <f t="shared" si="59"/>
        <v>3.4906584999999997E-2</v>
      </c>
      <c r="W145">
        <f t="shared" si="60"/>
        <v>1.8178345903681248</v>
      </c>
      <c r="X145">
        <f t="shared" si="61"/>
        <v>0.88749992362499996</v>
      </c>
      <c r="Y145">
        <f t="shared" si="62"/>
        <v>0.84763110502400341</v>
      </c>
      <c r="Z145">
        <f t="shared" si="63"/>
        <v>7.1931661650850298</v>
      </c>
      <c r="AA145" s="1">
        <v>56</v>
      </c>
      <c r="AB145" s="4">
        <f t="shared" si="77"/>
        <v>56</v>
      </c>
      <c r="AC145" s="3">
        <f t="shared" si="75"/>
        <v>56</v>
      </c>
      <c r="AD145">
        <f t="shared" si="76"/>
        <v>289.94211781235651</v>
      </c>
      <c r="AE145">
        <f t="shared" si="64"/>
        <v>389.21774261755149</v>
      </c>
      <c r="AF145" s="10">
        <f t="shared" si="65"/>
        <v>7.1931661650850298</v>
      </c>
      <c r="AG145" s="8">
        <f t="shared" si="66"/>
        <v>7.1931661650850298</v>
      </c>
      <c r="AH145" s="9">
        <f t="shared" si="67"/>
        <v>99.275624805194994</v>
      </c>
      <c r="AI145" s="11">
        <f t="shared" si="54"/>
        <v>0</v>
      </c>
    </row>
    <row r="146" spans="1:35" x14ac:dyDescent="0.35">
      <c r="A146" t="str">
        <f t="shared" si="55"/>
        <v>1969_1</v>
      </c>
      <c r="B146">
        <v>1969</v>
      </c>
      <c r="C146">
        <v>1</v>
      </c>
      <c r="D146">
        <v>9.5</v>
      </c>
      <c r="E146">
        <v>3.4</v>
      </c>
      <c r="F146">
        <v>127.4</v>
      </c>
      <c r="G146">
        <f t="shared" si="68"/>
        <v>6.45</v>
      </c>
      <c r="H146">
        <f t="shared" si="69"/>
        <v>1</v>
      </c>
      <c r="I146">
        <f t="shared" si="70"/>
        <v>127.4</v>
      </c>
      <c r="J146">
        <f t="shared" si="71"/>
        <v>0</v>
      </c>
      <c r="K146" s="3">
        <f t="shared" si="72"/>
        <v>11.724375194805004</v>
      </c>
      <c r="L146" s="3">
        <f t="shared" si="56"/>
        <v>11.724375194805004</v>
      </c>
      <c r="M146" s="3">
        <f t="shared" si="73"/>
        <v>0</v>
      </c>
      <c r="N146">
        <f t="shared" si="74"/>
        <v>139.124375194805</v>
      </c>
      <c r="O146">
        <v>31</v>
      </c>
      <c r="P146" s="12">
        <v>8.5759939999999997</v>
      </c>
      <c r="Q146">
        <f t="shared" si="57"/>
        <v>0.91060898238362042</v>
      </c>
      <c r="R146" s="1">
        <v>2</v>
      </c>
      <c r="S146" s="1">
        <v>300.84575000000001</v>
      </c>
      <c r="T146" s="1">
        <v>50.85</v>
      </c>
      <c r="U146">
        <f t="shared" si="58"/>
        <v>104.15424999999999</v>
      </c>
      <c r="V146">
        <f t="shared" si="59"/>
        <v>3.4906584999999997E-2</v>
      </c>
      <c r="W146">
        <f t="shared" si="60"/>
        <v>1.8178345903681248</v>
      </c>
      <c r="X146">
        <f t="shared" si="61"/>
        <v>0.88749992362499996</v>
      </c>
      <c r="Y146">
        <f t="shared" si="62"/>
        <v>0.84763110502400341</v>
      </c>
      <c r="Z146">
        <f t="shared" si="63"/>
        <v>14.099082804448466</v>
      </c>
      <c r="AA146" s="1">
        <v>56</v>
      </c>
      <c r="AB146" s="4">
        <f t="shared" si="77"/>
        <v>56</v>
      </c>
      <c r="AC146" s="3">
        <f t="shared" si="75"/>
        <v>56</v>
      </c>
      <c r="AD146">
        <f t="shared" si="76"/>
        <v>522.14545458928876</v>
      </c>
      <c r="AE146">
        <f t="shared" si="64"/>
        <v>661.26982978409376</v>
      </c>
      <c r="AF146" s="10">
        <f t="shared" si="65"/>
        <v>14.099082804448466</v>
      </c>
      <c r="AG146" s="8">
        <f t="shared" si="66"/>
        <v>14.099082804448466</v>
      </c>
      <c r="AH146" s="9">
        <f t="shared" si="67"/>
        <v>139.124375194805</v>
      </c>
      <c r="AI146" s="11">
        <f t="shared" si="54"/>
        <v>0</v>
      </c>
    </row>
    <row r="147" spans="1:35" x14ac:dyDescent="0.35">
      <c r="A147" t="str">
        <f t="shared" si="55"/>
        <v>1969_2</v>
      </c>
      <c r="B147">
        <v>1969</v>
      </c>
      <c r="C147">
        <v>2</v>
      </c>
      <c r="D147">
        <v>5.7</v>
      </c>
      <c r="E147">
        <v>-1.5</v>
      </c>
      <c r="F147">
        <v>43.1</v>
      </c>
      <c r="G147">
        <f t="shared" si="68"/>
        <v>2.1</v>
      </c>
      <c r="H147">
        <f t="shared" si="69"/>
        <v>0.34999999859999997</v>
      </c>
      <c r="I147">
        <f t="shared" si="70"/>
        <v>15.084999939659999</v>
      </c>
      <c r="J147">
        <f t="shared" si="71"/>
        <v>28.015000060340004</v>
      </c>
      <c r="K147" s="3">
        <f t="shared" si="72"/>
        <v>0</v>
      </c>
      <c r="L147" s="3">
        <f t="shared" si="56"/>
        <v>9.805249981898001</v>
      </c>
      <c r="M147" s="3">
        <f t="shared" si="73"/>
        <v>18.209750078442003</v>
      </c>
      <c r="N147">
        <f t="shared" si="74"/>
        <v>24.890249921558002</v>
      </c>
      <c r="O147">
        <v>28</v>
      </c>
      <c r="P147" s="12">
        <v>10.021737999999999</v>
      </c>
      <c r="Q147">
        <f t="shared" si="57"/>
        <v>0.69719287080109305</v>
      </c>
      <c r="R147" s="1">
        <v>2</v>
      </c>
      <c r="S147" s="1">
        <v>300.84575000000001</v>
      </c>
      <c r="T147" s="1">
        <v>50.85</v>
      </c>
      <c r="U147">
        <f t="shared" si="58"/>
        <v>104.15424999999999</v>
      </c>
      <c r="V147">
        <f t="shared" si="59"/>
        <v>3.4906584999999997E-2</v>
      </c>
      <c r="W147">
        <f t="shared" si="60"/>
        <v>1.8178345903681248</v>
      </c>
      <c r="X147">
        <f t="shared" si="61"/>
        <v>0.88749992362499996</v>
      </c>
      <c r="Y147">
        <f t="shared" si="62"/>
        <v>0.84763110502400341</v>
      </c>
      <c r="Z147">
        <f t="shared" si="63"/>
        <v>3.7681876501830311</v>
      </c>
      <c r="AA147" s="1">
        <v>56</v>
      </c>
      <c r="AB147" s="4">
        <f t="shared" si="77"/>
        <v>56</v>
      </c>
      <c r="AC147" s="3">
        <f t="shared" si="75"/>
        <v>56</v>
      </c>
      <c r="AD147">
        <f t="shared" si="76"/>
        <v>81.657312471629709</v>
      </c>
      <c r="AE147">
        <f t="shared" si="64"/>
        <v>106.54756239318772</v>
      </c>
      <c r="AF147" s="10">
        <f t="shared" si="65"/>
        <v>3.7681876501830311</v>
      </c>
      <c r="AG147" s="8">
        <f t="shared" si="66"/>
        <v>3.7681876501830311</v>
      </c>
      <c r="AH147" s="9">
        <f t="shared" si="67"/>
        <v>24.890249921558002</v>
      </c>
      <c r="AI147" s="11">
        <f t="shared" si="54"/>
        <v>0</v>
      </c>
    </row>
    <row r="148" spans="1:35" x14ac:dyDescent="0.35">
      <c r="A148" t="str">
        <f t="shared" si="55"/>
        <v>1969_3</v>
      </c>
      <c r="B148">
        <v>1969</v>
      </c>
      <c r="C148">
        <v>3</v>
      </c>
      <c r="D148">
        <v>8.9</v>
      </c>
      <c r="E148">
        <v>1.1000000000000001</v>
      </c>
      <c r="F148">
        <v>79</v>
      </c>
      <c r="G148">
        <f t="shared" si="68"/>
        <v>5</v>
      </c>
      <c r="H148">
        <f t="shared" si="69"/>
        <v>0.83333332999999998</v>
      </c>
      <c r="I148">
        <f t="shared" si="70"/>
        <v>65.833333069999995</v>
      </c>
      <c r="J148">
        <f t="shared" si="71"/>
        <v>13.166666930000002</v>
      </c>
      <c r="K148" s="3">
        <f t="shared" si="72"/>
        <v>18.209750078442003</v>
      </c>
      <c r="L148" s="3">
        <f t="shared" si="56"/>
        <v>26.147014069113613</v>
      </c>
      <c r="M148" s="3">
        <f t="shared" si="73"/>
        <v>5.2294029393283914</v>
      </c>
      <c r="N148">
        <f t="shared" si="74"/>
        <v>91.980347139113604</v>
      </c>
      <c r="O148">
        <v>31</v>
      </c>
      <c r="P148" s="12">
        <v>11.819653000000001</v>
      </c>
      <c r="Q148">
        <f t="shared" si="57"/>
        <v>0.83382566817061099</v>
      </c>
      <c r="R148" s="1">
        <v>2</v>
      </c>
      <c r="S148" s="1">
        <v>300.84575000000001</v>
      </c>
      <c r="T148" s="1">
        <v>50.85</v>
      </c>
      <c r="U148">
        <f t="shared" si="58"/>
        <v>104.15424999999999</v>
      </c>
      <c r="V148">
        <f t="shared" si="59"/>
        <v>3.4906584999999997E-2</v>
      </c>
      <c r="W148">
        <f t="shared" si="60"/>
        <v>1.8178345903681248</v>
      </c>
      <c r="X148">
        <f t="shared" si="61"/>
        <v>0.88749992362499996</v>
      </c>
      <c r="Y148">
        <f t="shared" si="62"/>
        <v>0.84763110502400341</v>
      </c>
      <c r="Z148">
        <f t="shared" si="63"/>
        <v>13.865056006669537</v>
      </c>
      <c r="AA148" s="1">
        <v>56</v>
      </c>
      <c r="AB148" s="4">
        <f t="shared" si="77"/>
        <v>56</v>
      </c>
      <c r="AC148" s="3">
        <f t="shared" si="75"/>
        <v>56</v>
      </c>
      <c r="AD148">
        <f t="shared" si="76"/>
        <v>225.93957670535943</v>
      </c>
      <c r="AE148">
        <f t="shared" si="64"/>
        <v>317.91992384447303</v>
      </c>
      <c r="AF148" s="10">
        <f t="shared" si="65"/>
        <v>13.865056006669537</v>
      </c>
      <c r="AG148" s="8">
        <f t="shared" si="66"/>
        <v>13.865056006669537</v>
      </c>
      <c r="AH148" s="9">
        <f t="shared" si="67"/>
        <v>91.980347139113604</v>
      </c>
      <c r="AI148" s="11">
        <f t="shared" si="54"/>
        <v>0</v>
      </c>
    </row>
    <row r="149" spans="1:35" x14ac:dyDescent="0.35">
      <c r="A149" t="str">
        <f t="shared" si="55"/>
        <v>1969_4</v>
      </c>
      <c r="B149">
        <v>1969</v>
      </c>
      <c r="C149">
        <v>4</v>
      </c>
      <c r="D149">
        <v>13.3</v>
      </c>
      <c r="E149">
        <v>2.9</v>
      </c>
      <c r="F149">
        <v>25.2</v>
      </c>
      <c r="G149">
        <f t="shared" si="68"/>
        <v>8.1</v>
      </c>
      <c r="H149">
        <f t="shared" si="69"/>
        <v>1</v>
      </c>
      <c r="I149">
        <f t="shared" si="70"/>
        <v>25.2</v>
      </c>
      <c r="J149">
        <f t="shared" si="71"/>
        <v>0</v>
      </c>
      <c r="K149" s="3">
        <f t="shared" si="72"/>
        <v>5.2294029393283914</v>
      </c>
      <c r="L149" s="3">
        <f t="shared" si="56"/>
        <v>5.2294029393283914</v>
      </c>
      <c r="M149" s="3">
        <f t="shared" si="73"/>
        <v>0</v>
      </c>
      <c r="N149">
        <f t="shared" si="74"/>
        <v>30.429402939328391</v>
      </c>
      <c r="O149">
        <v>30</v>
      </c>
      <c r="P149" s="12">
        <v>13.758759</v>
      </c>
      <c r="Q149">
        <f t="shared" si="57"/>
        <v>1.0055082347800204</v>
      </c>
      <c r="R149" s="1">
        <v>2</v>
      </c>
      <c r="S149" s="1">
        <v>300.84575000000001</v>
      </c>
      <c r="T149" s="1">
        <v>50.85</v>
      </c>
      <c r="U149">
        <f t="shared" si="58"/>
        <v>104.15424999999999</v>
      </c>
      <c r="V149">
        <f t="shared" si="59"/>
        <v>3.4906584999999997E-2</v>
      </c>
      <c r="W149">
        <f t="shared" si="60"/>
        <v>1.8178345903681248</v>
      </c>
      <c r="X149">
        <f t="shared" si="61"/>
        <v>0.88749992362499996</v>
      </c>
      <c r="Y149">
        <f t="shared" si="62"/>
        <v>0.84763110502400341</v>
      </c>
      <c r="Z149">
        <f t="shared" si="63"/>
        <v>30.176594371850211</v>
      </c>
      <c r="AA149" s="1">
        <v>56</v>
      </c>
      <c r="AB149" s="4">
        <f t="shared" si="77"/>
        <v>56</v>
      </c>
      <c r="AC149" s="3">
        <f t="shared" si="75"/>
        <v>56</v>
      </c>
      <c r="AD149">
        <f t="shared" si="76"/>
        <v>56.253380071552243</v>
      </c>
      <c r="AE149">
        <f t="shared" si="64"/>
        <v>86.682783010880627</v>
      </c>
      <c r="AF149" s="10">
        <f t="shared" si="65"/>
        <v>30.176594371850211</v>
      </c>
      <c r="AG149" s="8">
        <f t="shared" si="66"/>
        <v>30.176594371850211</v>
      </c>
      <c r="AH149" s="9">
        <f t="shared" si="67"/>
        <v>30.429402939328391</v>
      </c>
      <c r="AI149" s="11">
        <f t="shared" si="54"/>
        <v>0</v>
      </c>
    </row>
    <row r="150" spans="1:35" x14ac:dyDescent="0.35">
      <c r="A150" t="str">
        <f t="shared" si="55"/>
        <v>1969_5</v>
      </c>
      <c r="B150">
        <v>1969</v>
      </c>
      <c r="C150">
        <v>5</v>
      </c>
      <c r="D150">
        <v>15.5</v>
      </c>
      <c r="E150">
        <v>7.3</v>
      </c>
      <c r="F150">
        <v>95.7</v>
      </c>
      <c r="G150">
        <f t="shared" si="68"/>
        <v>11.4</v>
      </c>
      <c r="H150">
        <f t="shared" si="69"/>
        <v>1</v>
      </c>
      <c r="I150">
        <f t="shared" si="70"/>
        <v>95.7</v>
      </c>
      <c r="J150">
        <f t="shared" si="71"/>
        <v>0</v>
      </c>
      <c r="K150" s="3">
        <f t="shared" si="72"/>
        <v>0</v>
      </c>
      <c r="L150" s="3">
        <f t="shared" si="56"/>
        <v>0</v>
      </c>
      <c r="M150" s="3">
        <f t="shared" si="73"/>
        <v>0</v>
      </c>
      <c r="N150">
        <f t="shared" si="74"/>
        <v>95.7</v>
      </c>
      <c r="O150">
        <v>31</v>
      </c>
      <c r="P150" s="12">
        <v>15.514859</v>
      </c>
      <c r="Q150">
        <f t="shared" si="57"/>
        <v>1.2217866727626763</v>
      </c>
      <c r="R150" s="1">
        <v>2</v>
      </c>
      <c r="S150" s="1">
        <v>300.84575000000001</v>
      </c>
      <c r="T150" s="1">
        <v>50.85</v>
      </c>
      <c r="U150">
        <f t="shared" si="58"/>
        <v>104.15424999999999</v>
      </c>
      <c r="V150">
        <f t="shared" si="59"/>
        <v>3.4906584999999997E-2</v>
      </c>
      <c r="W150">
        <f t="shared" si="60"/>
        <v>1.8178345903681248</v>
      </c>
      <c r="X150">
        <f t="shared" si="61"/>
        <v>0.88749992362499996</v>
      </c>
      <c r="Y150">
        <f t="shared" si="62"/>
        <v>0.84763110502400341</v>
      </c>
      <c r="Z150">
        <f t="shared" si="63"/>
        <v>59.435434790627809</v>
      </c>
      <c r="AA150" s="1">
        <v>56</v>
      </c>
      <c r="AB150" s="4">
        <f t="shared" si="77"/>
        <v>56</v>
      </c>
      <c r="AC150" s="3">
        <f t="shared" si="75"/>
        <v>56</v>
      </c>
      <c r="AD150">
        <f t="shared" si="76"/>
        <v>107.01116901489058</v>
      </c>
      <c r="AE150">
        <f t="shared" si="64"/>
        <v>202.71116901489057</v>
      </c>
      <c r="AF150" s="10">
        <f t="shared" si="65"/>
        <v>59.435434790627809</v>
      </c>
      <c r="AG150" s="8">
        <f t="shared" si="66"/>
        <v>59.435434790627809</v>
      </c>
      <c r="AH150" s="9">
        <f t="shared" si="67"/>
        <v>95.7</v>
      </c>
      <c r="AI150" s="11">
        <f t="shared" si="54"/>
        <v>0</v>
      </c>
    </row>
    <row r="151" spans="1:35" x14ac:dyDescent="0.35">
      <c r="A151" t="str">
        <f t="shared" si="55"/>
        <v>1969_6</v>
      </c>
      <c r="B151">
        <v>1969</v>
      </c>
      <c r="C151">
        <v>6</v>
      </c>
      <c r="D151">
        <v>19.8</v>
      </c>
      <c r="E151">
        <v>9</v>
      </c>
      <c r="F151">
        <v>32.9</v>
      </c>
      <c r="G151">
        <f t="shared" si="68"/>
        <v>14.4</v>
      </c>
      <c r="H151">
        <f t="shared" si="69"/>
        <v>1</v>
      </c>
      <c r="I151">
        <f t="shared" si="70"/>
        <v>32.9</v>
      </c>
      <c r="J151">
        <f t="shared" si="71"/>
        <v>0</v>
      </c>
      <c r="K151" s="3">
        <f t="shared" si="72"/>
        <v>0</v>
      </c>
      <c r="L151" s="3">
        <f t="shared" si="56"/>
        <v>0</v>
      </c>
      <c r="M151" s="3">
        <f t="shared" si="73"/>
        <v>0</v>
      </c>
      <c r="N151">
        <f t="shared" si="74"/>
        <v>32.9</v>
      </c>
      <c r="O151">
        <v>30</v>
      </c>
      <c r="P151" s="12">
        <v>16.439261999999999</v>
      </c>
      <c r="Q151">
        <f t="shared" si="57"/>
        <v>1.452875563734509</v>
      </c>
      <c r="R151" s="1">
        <v>2</v>
      </c>
      <c r="S151" s="1">
        <v>300.84575000000001</v>
      </c>
      <c r="T151" s="1">
        <v>50.85</v>
      </c>
      <c r="U151">
        <f t="shared" si="58"/>
        <v>104.15424999999999</v>
      </c>
      <c r="V151">
        <f t="shared" si="59"/>
        <v>3.4906584999999997E-2</v>
      </c>
      <c r="W151">
        <f t="shared" si="60"/>
        <v>1.8178345903681248</v>
      </c>
      <c r="X151">
        <f t="shared" si="61"/>
        <v>0.88749992362499996</v>
      </c>
      <c r="Y151">
        <f t="shared" si="62"/>
        <v>0.84763110502400341</v>
      </c>
      <c r="Z151">
        <f t="shared" si="63"/>
        <v>90.58948084185694</v>
      </c>
      <c r="AA151" s="1">
        <v>56</v>
      </c>
      <c r="AB151" s="4">
        <f t="shared" si="77"/>
        <v>56</v>
      </c>
      <c r="AC151" s="3">
        <f t="shared" si="75"/>
        <v>0</v>
      </c>
      <c r="AD151">
        <f t="shared" si="76"/>
        <v>19.989005351839467</v>
      </c>
      <c r="AE151">
        <f t="shared" si="64"/>
        <v>52.889005351839465</v>
      </c>
      <c r="AF151" s="10">
        <f t="shared" si="65"/>
        <v>52.889005351839465</v>
      </c>
      <c r="AG151" s="8">
        <f t="shared" si="66"/>
        <v>90.58948084185694</v>
      </c>
      <c r="AH151" s="9">
        <f t="shared" si="67"/>
        <v>32.9</v>
      </c>
      <c r="AI151" s="11">
        <f t="shared" si="54"/>
        <v>37.700475490017475</v>
      </c>
    </row>
    <row r="152" spans="1:35" x14ac:dyDescent="0.35">
      <c r="A152" t="str">
        <f t="shared" si="55"/>
        <v>1969_7</v>
      </c>
      <c r="B152">
        <v>1969</v>
      </c>
      <c r="C152">
        <v>7</v>
      </c>
      <c r="D152">
        <v>22.2</v>
      </c>
      <c r="E152">
        <v>11.5</v>
      </c>
      <c r="F152">
        <v>51.7</v>
      </c>
      <c r="G152">
        <f t="shared" si="68"/>
        <v>16.850000000000001</v>
      </c>
      <c r="H152">
        <f t="shared" si="69"/>
        <v>1</v>
      </c>
      <c r="I152">
        <f t="shared" si="70"/>
        <v>51.7</v>
      </c>
      <c r="J152">
        <f t="shared" si="71"/>
        <v>0</v>
      </c>
      <c r="K152" s="3">
        <f t="shared" si="72"/>
        <v>0</v>
      </c>
      <c r="L152" s="3">
        <f t="shared" si="56"/>
        <v>0</v>
      </c>
      <c r="M152" s="3">
        <f t="shared" si="73"/>
        <v>0</v>
      </c>
      <c r="N152">
        <f t="shared" si="74"/>
        <v>51.7</v>
      </c>
      <c r="O152">
        <v>31</v>
      </c>
      <c r="P152" s="12">
        <v>15.868332000000001</v>
      </c>
      <c r="Q152">
        <f t="shared" si="57"/>
        <v>1.6692226794760068</v>
      </c>
      <c r="R152" s="1">
        <v>2</v>
      </c>
      <c r="S152" s="1">
        <v>300.84575000000001</v>
      </c>
      <c r="T152" s="1">
        <v>50.85</v>
      </c>
      <c r="U152">
        <f t="shared" si="58"/>
        <v>104.15424999999999</v>
      </c>
      <c r="V152">
        <f t="shared" si="59"/>
        <v>3.4906584999999997E-2</v>
      </c>
      <c r="W152">
        <f t="shared" si="60"/>
        <v>1.8178345903681248</v>
      </c>
      <c r="X152">
        <f t="shared" si="61"/>
        <v>0.88749992362499996</v>
      </c>
      <c r="Y152">
        <f t="shared" si="62"/>
        <v>0.84763110502400341</v>
      </c>
      <c r="Z152">
        <f t="shared" si="63"/>
        <v>120.45025635715372</v>
      </c>
      <c r="AA152" s="1">
        <v>56</v>
      </c>
      <c r="AB152" s="4">
        <f t="shared" si="77"/>
        <v>0</v>
      </c>
      <c r="AC152" s="3">
        <f t="shared" si="75"/>
        <v>0</v>
      </c>
      <c r="AD152">
        <f t="shared" si="76"/>
        <v>0</v>
      </c>
      <c r="AE152">
        <f t="shared" si="64"/>
        <v>51.7</v>
      </c>
      <c r="AF152" s="10">
        <f t="shared" si="65"/>
        <v>51.7</v>
      </c>
      <c r="AG152" s="8">
        <f t="shared" si="66"/>
        <v>120.45025635715372</v>
      </c>
      <c r="AH152" s="9">
        <f t="shared" si="67"/>
        <v>51.7</v>
      </c>
      <c r="AI152" s="11">
        <f t="shared" si="54"/>
        <v>68.750256357153717</v>
      </c>
    </row>
    <row r="153" spans="1:35" x14ac:dyDescent="0.35">
      <c r="A153" t="str">
        <f t="shared" si="55"/>
        <v>1969_8</v>
      </c>
      <c r="B153">
        <v>1969</v>
      </c>
      <c r="C153">
        <v>8</v>
      </c>
      <c r="D153">
        <v>21</v>
      </c>
      <c r="E153">
        <v>12.4</v>
      </c>
      <c r="F153">
        <v>62.8</v>
      </c>
      <c r="G153">
        <f t="shared" si="68"/>
        <v>16.7</v>
      </c>
      <c r="H153">
        <f t="shared" si="69"/>
        <v>1</v>
      </c>
      <c r="I153">
        <f t="shared" si="70"/>
        <v>62.8</v>
      </c>
      <c r="J153">
        <f t="shared" si="71"/>
        <v>0</v>
      </c>
      <c r="K153" s="3">
        <f t="shared" si="72"/>
        <v>0</v>
      </c>
      <c r="L153" s="3">
        <f t="shared" si="56"/>
        <v>0</v>
      </c>
      <c r="M153" s="3">
        <f t="shared" si="73"/>
        <v>0</v>
      </c>
      <c r="N153">
        <f t="shared" si="74"/>
        <v>62.8</v>
      </c>
      <c r="O153">
        <v>31</v>
      </c>
      <c r="P153" s="12">
        <v>14.198074</v>
      </c>
      <c r="Q153">
        <f t="shared" si="57"/>
        <v>1.6552080477024638</v>
      </c>
      <c r="R153" s="1">
        <v>2</v>
      </c>
      <c r="S153" s="1">
        <v>300.84575000000001</v>
      </c>
      <c r="T153" s="1">
        <v>50.85</v>
      </c>
      <c r="U153">
        <f t="shared" si="58"/>
        <v>104.15424999999999</v>
      </c>
      <c r="V153">
        <f t="shared" si="59"/>
        <v>3.4906584999999997E-2</v>
      </c>
      <c r="W153">
        <f t="shared" si="60"/>
        <v>1.8178345903681248</v>
      </c>
      <c r="X153">
        <f t="shared" si="61"/>
        <v>0.88749992362499996</v>
      </c>
      <c r="Y153">
        <f t="shared" si="62"/>
        <v>0.84763110502400341</v>
      </c>
      <c r="Z153">
        <f t="shared" si="63"/>
        <v>105.9705872741084</v>
      </c>
      <c r="AA153" s="1">
        <v>56</v>
      </c>
      <c r="AB153" s="4">
        <f t="shared" si="77"/>
        <v>0</v>
      </c>
      <c r="AC153" s="3">
        <f t="shared" si="75"/>
        <v>0</v>
      </c>
      <c r="AD153">
        <f t="shared" si="76"/>
        <v>0</v>
      </c>
      <c r="AE153">
        <f t="shared" si="64"/>
        <v>62.8</v>
      </c>
      <c r="AF153" s="10">
        <f t="shared" si="65"/>
        <v>62.8</v>
      </c>
      <c r="AG153" s="8">
        <f t="shared" si="66"/>
        <v>105.9705872741084</v>
      </c>
      <c r="AH153" s="9">
        <f t="shared" si="67"/>
        <v>62.8</v>
      </c>
      <c r="AI153" s="11">
        <f t="shared" si="54"/>
        <v>43.170587274108399</v>
      </c>
    </row>
    <row r="154" spans="1:35" x14ac:dyDescent="0.35">
      <c r="A154" t="str">
        <f t="shared" si="55"/>
        <v>1969_9</v>
      </c>
      <c r="B154">
        <v>1969</v>
      </c>
      <c r="C154">
        <v>9</v>
      </c>
      <c r="D154">
        <v>18.7</v>
      </c>
      <c r="E154">
        <v>10</v>
      </c>
      <c r="F154">
        <v>46.2</v>
      </c>
      <c r="G154">
        <f t="shared" si="68"/>
        <v>14.35</v>
      </c>
      <c r="H154">
        <f t="shared" si="69"/>
        <v>1</v>
      </c>
      <c r="I154">
        <f t="shared" si="70"/>
        <v>46.2</v>
      </c>
      <c r="J154">
        <f t="shared" si="71"/>
        <v>0</v>
      </c>
      <c r="K154" s="3">
        <f t="shared" si="72"/>
        <v>0</v>
      </c>
      <c r="L154" s="3">
        <f t="shared" si="56"/>
        <v>0</v>
      </c>
      <c r="M154" s="3">
        <f t="shared" si="73"/>
        <v>0</v>
      </c>
      <c r="N154">
        <f t="shared" si="74"/>
        <v>46.2</v>
      </c>
      <c r="O154">
        <v>30</v>
      </c>
      <c r="P154" s="12">
        <v>12.243238</v>
      </c>
      <c r="Q154">
        <f t="shared" si="57"/>
        <v>1.4487298185419146</v>
      </c>
      <c r="R154" s="1">
        <v>2</v>
      </c>
      <c r="S154" s="1">
        <v>300.84575000000001</v>
      </c>
      <c r="T154" s="1">
        <v>50.85</v>
      </c>
      <c r="U154">
        <f t="shared" si="58"/>
        <v>104.15424999999999</v>
      </c>
      <c r="V154">
        <f t="shared" si="59"/>
        <v>3.4906584999999997E-2</v>
      </c>
      <c r="W154">
        <f t="shared" si="60"/>
        <v>1.8178345903681248</v>
      </c>
      <c r="X154">
        <f t="shared" si="61"/>
        <v>0.88749992362499996</v>
      </c>
      <c r="Y154">
        <f t="shared" si="62"/>
        <v>0.84763110502400341</v>
      </c>
      <c r="Z154">
        <f t="shared" si="63"/>
        <v>67.052599294020681</v>
      </c>
      <c r="AA154" s="1">
        <v>56</v>
      </c>
      <c r="AB154" s="4">
        <f t="shared" si="77"/>
        <v>0</v>
      </c>
      <c r="AC154" s="3">
        <f t="shared" si="75"/>
        <v>0</v>
      </c>
      <c r="AD154">
        <f t="shared" si="76"/>
        <v>0</v>
      </c>
      <c r="AE154">
        <f t="shared" si="64"/>
        <v>46.2</v>
      </c>
      <c r="AF154" s="10">
        <f t="shared" si="65"/>
        <v>46.2</v>
      </c>
      <c r="AG154" s="8">
        <f t="shared" si="66"/>
        <v>67.052599294020681</v>
      </c>
      <c r="AH154" s="9">
        <f t="shared" si="67"/>
        <v>46.2</v>
      </c>
      <c r="AI154" s="11">
        <f t="shared" si="54"/>
        <v>20.852599294020678</v>
      </c>
    </row>
    <row r="155" spans="1:35" x14ac:dyDescent="0.35">
      <c r="A155" t="str">
        <f t="shared" si="55"/>
        <v>1969_10</v>
      </c>
      <c r="B155">
        <v>1969</v>
      </c>
      <c r="C155">
        <v>10</v>
      </c>
      <c r="D155">
        <v>17.399999999999999</v>
      </c>
      <c r="E155">
        <v>7.9</v>
      </c>
      <c r="F155">
        <v>2.7</v>
      </c>
      <c r="G155">
        <f t="shared" si="68"/>
        <v>12.649999999999999</v>
      </c>
      <c r="H155">
        <f t="shared" si="69"/>
        <v>1</v>
      </c>
      <c r="I155">
        <f t="shared" si="70"/>
        <v>2.7</v>
      </c>
      <c r="J155">
        <f t="shared" si="71"/>
        <v>0</v>
      </c>
      <c r="K155" s="3">
        <f t="shared" si="72"/>
        <v>0</v>
      </c>
      <c r="L155" s="3">
        <f t="shared" si="56"/>
        <v>0</v>
      </c>
      <c r="M155" s="3">
        <f t="shared" si="73"/>
        <v>0</v>
      </c>
      <c r="N155">
        <f t="shared" si="74"/>
        <v>2.7</v>
      </c>
      <c r="O155">
        <v>31</v>
      </c>
      <c r="P155" s="12">
        <v>10.329917999999999</v>
      </c>
      <c r="Q155">
        <f t="shared" si="57"/>
        <v>1.3138155313595885</v>
      </c>
      <c r="R155" s="1">
        <v>2</v>
      </c>
      <c r="S155" s="1">
        <v>300.84575000000001</v>
      </c>
      <c r="T155" s="1">
        <v>50.85</v>
      </c>
      <c r="U155">
        <f t="shared" si="58"/>
        <v>104.15424999999999</v>
      </c>
      <c r="V155">
        <f t="shared" si="59"/>
        <v>3.4906584999999997E-2</v>
      </c>
      <c r="W155">
        <f t="shared" si="60"/>
        <v>1.8178345903681248</v>
      </c>
      <c r="X155">
        <f t="shared" si="61"/>
        <v>0.88749992362499996</v>
      </c>
      <c r="Y155">
        <f t="shared" si="62"/>
        <v>0.84763110502400341</v>
      </c>
      <c r="Z155">
        <f t="shared" si="63"/>
        <v>47.012845011408338</v>
      </c>
      <c r="AA155" s="1">
        <v>56</v>
      </c>
      <c r="AB155" s="4">
        <f t="shared" si="77"/>
        <v>0</v>
      </c>
      <c r="AC155" s="3">
        <f t="shared" si="75"/>
        <v>0</v>
      </c>
      <c r="AD155">
        <f t="shared" si="76"/>
        <v>0</v>
      </c>
      <c r="AE155">
        <f t="shared" si="64"/>
        <v>2.7</v>
      </c>
      <c r="AF155" s="10">
        <f t="shared" si="65"/>
        <v>2.7</v>
      </c>
      <c r="AG155" s="8">
        <f t="shared" si="66"/>
        <v>47.012845011408338</v>
      </c>
      <c r="AH155" s="9">
        <f t="shared" si="67"/>
        <v>2.7</v>
      </c>
      <c r="AI155" s="11">
        <f t="shared" si="54"/>
        <v>44.312845011408335</v>
      </c>
    </row>
    <row r="156" spans="1:35" x14ac:dyDescent="0.35">
      <c r="A156" t="str">
        <f t="shared" si="55"/>
        <v>1969_11</v>
      </c>
      <c r="B156">
        <v>1969</v>
      </c>
      <c r="C156">
        <v>11</v>
      </c>
      <c r="D156">
        <v>10.3</v>
      </c>
      <c r="E156">
        <v>2.2999999999999998</v>
      </c>
      <c r="F156">
        <v>146.6</v>
      </c>
      <c r="G156">
        <f t="shared" si="68"/>
        <v>6.3000000000000007</v>
      </c>
      <c r="H156">
        <f t="shared" si="69"/>
        <v>1</v>
      </c>
      <c r="I156">
        <f t="shared" si="70"/>
        <v>146.6</v>
      </c>
      <c r="J156">
        <f t="shared" si="71"/>
        <v>0</v>
      </c>
      <c r="K156" s="3">
        <f t="shared" si="72"/>
        <v>0</v>
      </c>
      <c r="L156" s="3">
        <f t="shared" si="56"/>
        <v>0</v>
      </c>
      <c r="M156" s="3">
        <f t="shared" si="73"/>
        <v>0</v>
      </c>
      <c r="N156">
        <f t="shared" si="74"/>
        <v>146.6</v>
      </c>
      <c r="O156">
        <v>30</v>
      </c>
      <c r="P156" s="12">
        <v>8.7307649999999999</v>
      </c>
      <c r="Q156">
        <f t="shared" si="57"/>
        <v>0.90238683513117413</v>
      </c>
      <c r="R156" s="1">
        <v>2</v>
      </c>
      <c r="S156" s="1">
        <v>300.84575000000001</v>
      </c>
      <c r="T156" s="1">
        <v>50.85</v>
      </c>
      <c r="U156">
        <f t="shared" si="58"/>
        <v>104.15424999999999</v>
      </c>
      <c r="V156">
        <f t="shared" si="59"/>
        <v>3.4906584999999997E-2</v>
      </c>
      <c r="W156">
        <f t="shared" si="60"/>
        <v>1.8178345903681248</v>
      </c>
      <c r="X156">
        <f t="shared" si="61"/>
        <v>0.88749992362499996</v>
      </c>
      <c r="Y156">
        <f t="shared" si="62"/>
        <v>0.84763110502400341</v>
      </c>
      <c r="Z156">
        <f t="shared" si="63"/>
        <v>13.452185149837893</v>
      </c>
      <c r="AA156" s="1">
        <v>56</v>
      </c>
      <c r="AB156" s="4">
        <f t="shared" si="77"/>
        <v>0</v>
      </c>
      <c r="AC156" s="3">
        <f t="shared" si="75"/>
        <v>56</v>
      </c>
      <c r="AD156">
        <f t="shared" si="76"/>
        <v>0</v>
      </c>
      <c r="AE156">
        <f t="shared" si="64"/>
        <v>146.6</v>
      </c>
      <c r="AF156" s="10">
        <f t="shared" si="65"/>
        <v>13.452185149837893</v>
      </c>
      <c r="AG156" s="8">
        <f t="shared" si="66"/>
        <v>13.452185149837893</v>
      </c>
      <c r="AH156" s="9">
        <f t="shared" si="67"/>
        <v>146.6</v>
      </c>
      <c r="AI156" s="11">
        <f t="shared" si="54"/>
        <v>0</v>
      </c>
    </row>
    <row r="157" spans="1:35" x14ac:dyDescent="0.35">
      <c r="A157" t="str">
        <f t="shared" si="55"/>
        <v>1969_12</v>
      </c>
      <c r="B157">
        <v>1969</v>
      </c>
      <c r="C157">
        <v>12</v>
      </c>
      <c r="D157">
        <v>7.1</v>
      </c>
      <c r="E157">
        <v>0.4</v>
      </c>
      <c r="F157">
        <v>102.9</v>
      </c>
      <c r="G157">
        <f t="shared" si="68"/>
        <v>3.75</v>
      </c>
      <c r="H157">
        <f t="shared" si="69"/>
        <v>0.62499999750000002</v>
      </c>
      <c r="I157">
        <f t="shared" si="70"/>
        <v>64.312499742750006</v>
      </c>
      <c r="J157">
        <f t="shared" si="71"/>
        <v>38.587500257249999</v>
      </c>
      <c r="K157" s="3">
        <f t="shared" si="72"/>
        <v>0</v>
      </c>
      <c r="L157" s="3">
        <f t="shared" si="56"/>
        <v>24.117187564312498</v>
      </c>
      <c r="M157" s="3">
        <f t="shared" si="73"/>
        <v>14.470312692937499</v>
      </c>
      <c r="N157">
        <f t="shared" si="74"/>
        <v>88.429687307062508</v>
      </c>
      <c r="O157">
        <v>31</v>
      </c>
      <c r="P157" s="12">
        <v>7.9967740000000003</v>
      </c>
      <c r="Q157">
        <f t="shared" si="57"/>
        <v>0.7722783317383346</v>
      </c>
      <c r="R157" s="1">
        <v>2</v>
      </c>
      <c r="S157" s="1">
        <v>300.84575000000001</v>
      </c>
      <c r="T157" s="1">
        <v>50.85</v>
      </c>
      <c r="U157">
        <f t="shared" si="58"/>
        <v>104.15424999999999</v>
      </c>
      <c r="V157">
        <f t="shared" si="59"/>
        <v>3.4906584999999997E-2</v>
      </c>
      <c r="W157">
        <f t="shared" si="60"/>
        <v>1.8178345903681248</v>
      </c>
      <c r="X157">
        <f t="shared" si="61"/>
        <v>0.88749992362499996</v>
      </c>
      <c r="Y157">
        <f t="shared" si="62"/>
        <v>0.84763110502400341</v>
      </c>
      <c r="Z157">
        <f t="shared" si="63"/>
        <v>6.5455572949351808</v>
      </c>
      <c r="AA157" s="1">
        <v>56</v>
      </c>
      <c r="AB157" s="4">
        <f t="shared" si="77"/>
        <v>56</v>
      </c>
      <c r="AC157" s="3">
        <f t="shared" si="75"/>
        <v>56</v>
      </c>
      <c r="AD157">
        <f t="shared" si="76"/>
        <v>241.66882522074013</v>
      </c>
      <c r="AE157">
        <f t="shared" si="64"/>
        <v>330.09851252780265</v>
      </c>
      <c r="AF157" s="10">
        <f t="shared" si="65"/>
        <v>6.5455572949351808</v>
      </c>
      <c r="AG157" s="8">
        <f t="shared" si="66"/>
        <v>6.5455572949351808</v>
      </c>
      <c r="AH157" s="9">
        <f t="shared" si="67"/>
        <v>88.429687307062508</v>
      </c>
      <c r="AI157" s="11">
        <f t="shared" si="54"/>
        <v>0</v>
      </c>
    </row>
    <row r="158" spans="1:35" x14ac:dyDescent="0.35">
      <c r="A158" t="str">
        <f t="shared" si="55"/>
        <v>1970_1</v>
      </c>
      <c r="B158">
        <v>1970</v>
      </c>
      <c r="C158">
        <v>1</v>
      </c>
      <c r="D158">
        <v>7.9</v>
      </c>
      <c r="E158">
        <v>1.6</v>
      </c>
      <c r="F158">
        <v>154.9</v>
      </c>
      <c r="G158">
        <f t="shared" si="68"/>
        <v>4.75</v>
      </c>
      <c r="H158">
        <f t="shared" si="69"/>
        <v>0.79166666349999992</v>
      </c>
      <c r="I158">
        <f t="shared" si="70"/>
        <v>122.62916617614999</v>
      </c>
      <c r="J158">
        <f t="shared" si="71"/>
        <v>32.270833823850012</v>
      </c>
      <c r="K158" s="3">
        <f t="shared" si="72"/>
        <v>14.470312692937499</v>
      </c>
      <c r="L158" s="3">
        <f t="shared" si="56"/>
        <v>37.003407511109813</v>
      </c>
      <c r="M158" s="3">
        <f t="shared" si="73"/>
        <v>9.7377390056776996</v>
      </c>
      <c r="N158">
        <f t="shared" si="74"/>
        <v>159.63257368725982</v>
      </c>
      <c r="O158">
        <v>31</v>
      </c>
      <c r="P158" s="12">
        <v>8.5759939999999997</v>
      </c>
      <c r="Q158">
        <f t="shared" si="57"/>
        <v>0.82118109050559718</v>
      </c>
      <c r="R158" s="1">
        <v>2</v>
      </c>
      <c r="S158" s="1">
        <v>300.84575000000001</v>
      </c>
      <c r="T158" s="1">
        <v>50.85</v>
      </c>
      <c r="U158">
        <f t="shared" si="58"/>
        <v>104.15424999999999</v>
      </c>
      <c r="V158">
        <f t="shared" si="59"/>
        <v>3.4906584999999997E-2</v>
      </c>
      <c r="W158">
        <f t="shared" si="60"/>
        <v>1.8178345903681248</v>
      </c>
      <c r="X158">
        <f t="shared" si="61"/>
        <v>0.88749992362499996</v>
      </c>
      <c r="Y158">
        <f t="shared" si="62"/>
        <v>0.84763110502400341</v>
      </c>
      <c r="Z158">
        <f t="shared" si="63"/>
        <v>9.4206086389502843</v>
      </c>
      <c r="AA158" s="1">
        <v>56</v>
      </c>
      <c r="AB158" s="4">
        <f t="shared" si="77"/>
        <v>56</v>
      </c>
      <c r="AC158" s="3">
        <f t="shared" si="75"/>
        <v>56</v>
      </c>
      <c r="AD158">
        <f t="shared" si="76"/>
        <v>818.69221671550258</v>
      </c>
      <c r="AE158">
        <f t="shared" si="64"/>
        <v>978.32479040276235</v>
      </c>
      <c r="AF158" s="10">
        <f t="shared" si="65"/>
        <v>9.4206086389502843</v>
      </c>
      <c r="AG158" s="8">
        <f t="shared" si="66"/>
        <v>9.4206086389502843</v>
      </c>
      <c r="AH158" s="9">
        <f t="shared" si="67"/>
        <v>159.63257368725982</v>
      </c>
      <c r="AI158" s="11">
        <f t="shared" si="54"/>
        <v>0</v>
      </c>
    </row>
    <row r="159" spans="1:35" x14ac:dyDescent="0.35">
      <c r="A159" t="str">
        <f t="shared" si="55"/>
        <v>1970_2</v>
      </c>
      <c r="B159">
        <v>1970</v>
      </c>
      <c r="C159">
        <v>2</v>
      </c>
      <c r="D159">
        <v>7.9</v>
      </c>
      <c r="E159">
        <v>0.3</v>
      </c>
      <c r="F159">
        <v>64.8</v>
      </c>
      <c r="G159">
        <f t="shared" si="68"/>
        <v>4.1000000000000005</v>
      </c>
      <c r="H159">
        <f t="shared" si="69"/>
        <v>0.68333333060000001</v>
      </c>
      <c r="I159">
        <f t="shared" si="70"/>
        <v>44.279999822880001</v>
      </c>
      <c r="J159">
        <f t="shared" si="71"/>
        <v>20.52000017712</v>
      </c>
      <c r="K159" s="3">
        <f t="shared" si="72"/>
        <v>9.7377390056776996</v>
      </c>
      <c r="L159" s="3">
        <f t="shared" si="56"/>
        <v>20.676121692207275</v>
      </c>
      <c r="M159" s="3">
        <f t="shared" si="73"/>
        <v>9.5816174905904248</v>
      </c>
      <c r="N159">
        <f t="shared" si="74"/>
        <v>64.956121515087275</v>
      </c>
      <c r="O159">
        <v>29</v>
      </c>
      <c r="P159" s="12">
        <v>10.021737999999999</v>
      </c>
      <c r="Q159">
        <f t="shared" si="57"/>
        <v>0.78909357590599194</v>
      </c>
      <c r="R159" s="1">
        <v>2</v>
      </c>
      <c r="S159" s="1">
        <v>300.84575000000001</v>
      </c>
      <c r="T159" s="1">
        <v>50.85</v>
      </c>
      <c r="U159">
        <f t="shared" si="58"/>
        <v>104.15424999999999</v>
      </c>
      <c r="V159">
        <f t="shared" si="59"/>
        <v>3.4906584999999997E-2</v>
      </c>
      <c r="W159">
        <f t="shared" si="60"/>
        <v>1.8178345903681248</v>
      </c>
      <c r="X159">
        <f t="shared" si="61"/>
        <v>0.88749992362499996</v>
      </c>
      <c r="Y159">
        <f t="shared" si="62"/>
        <v>0.84763110502400341</v>
      </c>
      <c r="Z159">
        <f t="shared" si="63"/>
        <v>8.5618989886383794</v>
      </c>
      <c r="AA159" s="1">
        <v>56</v>
      </c>
      <c r="AB159" s="4">
        <f t="shared" si="77"/>
        <v>56</v>
      </c>
      <c r="AC159" s="3">
        <f t="shared" si="75"/>
        <v>56</v>
      </c>
      <c r="AD159">
        <f t="shared" si="76"/>
        <v>153.29917108303138</v>
      </c>
      <c r="AE159">
        <f t="shared" si="64"/>
        <v>218.25529259811867</v>
      </c>
      <c r="AF159" s="10">
        <f t="shared" si="65"/>
        <v>8.5618989886383794</v>
      </c>
      <c r="AG159" s="8">
        <f t="shared" si="66"/>
        <v>8.5618989886383794</v>
      </c>
      <c r="AH159" s="9">
        <f t="shared" si="67"/>
        <v>64.956121515087275</v>
      </c>
      <c r="AI159" s="11">
        <f t="shared" si="54"/>
        <v>0</v>
      </c>
    </row>
    <row r="160" spans="1:35" x14ac:dyDescent="0.35">
      <c r="A160" t="str">
        <f t="shared" si="55"/>
        <v>1970_3</v>
      </c>
      <c r="B160">
        <v>1970</v>
      </c>
      <c r="C160">
        <v>3</v>
      </c>
      <c r="D160">
        <v>8.6</v>
      </c>
      <c r="E160">
        <v>0.1</v>
      </c>
      <c r="F160">
        <v>50.9</v>
      </c>
      <c r="G160">
        <f t="shared" si="68"/>
        <v>4.3499999999999996</v>
      </c>
      <c r="H160">
        <f t="shared" si="69"/>
        <v>0.72499999709999985</v>
      </c>
      <c r="I160">
        <f t="shared" si="70"/>
        <v>36.902499852389994</v>
      </c>
      <c r="J160">
        <f t="shared" si="71"/>
        <v>13.997500147610006</v>
      </c>
      <c r="K160" s="3">
        <f t="shared" si="72"/>
        <v>9.5816174905904248</v>
      </c>
      <c r="L160" s="3">
        <f t="shared" si="56"/>
        <v>17.094860219315866</v>
      </c>
      <c r="M160" s="3">
        <f t="shared" si="73"/>
        <v>6.4842574188845639</v>
      </c>
      <c r="N160">
        <f t="shared" si="74"/>
        <v>53.997360071705856</v>
      </c>
      <c r="O160">
        <v>31</v>
      </c>
      <c r="P160" s="12">
        <v>11.819653000000001</v>
      </c>
      <c r="Q160">
        <f t="shared" si="57"/>
        <v>0.80130151082239076</v>
      </c>
      <c r="R160" s="1">
        <v>2</v>
      </c>
      <c r="S160" s="1">
        <v>300.84575000000001</v>
      </c>
      <c r="T160" s="1">
        <v>50.85</v>
      </c>
      <c r="U160">
        <f t="shared" si="58"/>
        <v>104.15424999999999</v>
      </c>
      <c r="V160">
        <f t="shared" si="59"/>
        <v>3.4906584999999997E-2</v>
      </c>
      <c r="W160">
        <f t="shared" si="60"/>
        <v>1.8178345903681248</v>
      </c>
      <c r="X160">
        <f t="shared" si="61"/>
        <v>0.88749992362499996</v>
      </c>
      <c r="Y160">
        <f t="shared" si="62"/>
        <v>0.84763110502400341</v>
      </c>
      <c r="Z160">
        <f t="shared" si="63"/>
        <v>11.619223638921207</v>
      </c>
      <c r="AA160" s="1">
        <v>56</v>
      </c>
      <c r="AB160" s="4">
        <f t="shared" si="77"/>
        <v>56</v>
      </c>
      <c r="AC160" s="3">
        <f t="shared" si="75"/>
        <v>56</v>
      </c>
      <c r="AD160">
        <f t="shared" si="76"/>
        <v>119.3552245710918</v>
      </c>
      <c r="AE160">
        <f t="shared" si="64"/>
        <v>173.35258464279764</v>
      </c>
      <c r="AF160" s="10">
        <f t="shared" si="65"/>
        <v>11.619223638921207</v>
      </c>
      <c r="AG160" s="8">
        <f t="shared" si="66"/>
        <v>11.619223638921207</v>
      </c>
      <c r="AH160" s="9">
        <f t="shared" si="67"/>
        <v>53.997360071705856</v>
      </c>
      <c r="AI160" s="11">
        <f t="shared" si="54"/>
        <v>0</v>
      </c>
    </row>
    <row r="161" spans="1:35" x14ac:dyDescent="0.35">
      <c r="A161" t="str">
        <f t="shared" si="55"/>
        <v>1970_4</v>
      </c>
      <c r="B161">
        <v>1970</v>
      </c>
      <c r="C161">
        <v>4</v>
      </c>
      <c r="D161">
        <v>11.1</v>
      </c>
      <c r="E161">
        <v>3</v>
      </c>
      <c r="F161">
        <v>48.3</v>
      </c>
      <c r="G161">
        <f t="shared" si="68"/>
        <v>7.05</v>
      </c>
      <c r="H161">
        <f t="shared" si="69"/>
        <v>1</v>
      </c>
      <c r="I161">
        <f t="shared" si="70"/>
        <v>48.3</v>
      </c>
      <c r="J161">
        <f t="shared" si="71"/>
        <v>0</v>
      </c>
      <c r="K161" s="3">
        <f t="shared" si="72"/>
        <v>6.4842574188845639</v>
      </c>
      <c r="L161" s="3">
        <f t="shared" si="56"/>
        <v>6.4842574188845639</v>
      </c>
      <c r="M161" s="3">
        <f t="shared" si="73"/>
        <v>0</v>
      </c>
      <c r="N161">
        <f t="shared" si="74"/>
        <v>54.784257418884565</v>
      </c>
      <c r="O161">
        <v>30</v>
      </c>
      <c r="P161" s="12">
        <v>13.758759</v>
      </c>
      <c r="Q161">
        <f t="shared" si="57"/>
        <v>0.94416191618530032</v>
      </c>
      <c r="R161" s="1">
        <v>2</v>
      </c>
      <c r="S161" s="1">
        <v>300.84575000000001</v>
      </c>
      <c r="T161" s="1">
        <v>50.85</v>
      </c>
      <c r="U161">
        <f t="shared" si="58"/>
        <v>104.15424999999999</v>
      </c>
      <c r="V161">
        <f t="shared" si="59"/>
        <v>3.4906584999999997E-2</v>
      </c>
      <c r="W161">
        <f t="shared" si="60"/>
        <v>1.8178345903681248</v>
      </c>
      <c r="X161">
        <f t="shared" si="61"/>
        <v>0.88749992362499996</v>
      </c>
      <c r="Y161">
        <f t="shared" si="62"/>
        <v>0.84763110502400341</v>
      </c>
      <c r="Z161">
        <f t="shared" si="63"/>
        <v>24.754759022258078</v>
      </c>
      <c r="AA161" s="1">
        <v>56</v>
      </c>
      <c r="AB161" s="4">
        <f t="shared" si="77"/>
        <v>56</v>
      </c>
      <c r="AC161" s="3">
        <f t="shared" si="75"/>
        <v>56</v>
      </c>
      <c r="AD161">
        <f t="shared" si="76"/>
        <v>95.73584014598481</v>
      </c>
      <c r="AE161">
        <f t="shared" si="64"/>
        <v>150.52009756486939</v>
      </c>
      <c r="AF161" s="10">
        <f t="shared" si="65"/>
        <v>24.754759022258078</v>
      </c>
      <c r="AG161" s="8">
        <f t="shared" si="66"/>
        <v>24.754759022258078</v>
      </c>
      <c r="AH161" s="9">
        <f t="shared" si="67"/>
        <v>54.784257418884565</v>
      </c>
      <c r="AI161" s="11">
        <f t="shared" si="54"/>
        <v>0</v>
      </c>
    </row>
    <row r="162" spans="1:35" x14ac:dyDescent="0.35">
      <c r="A162" t="str">
        <f t="shared" si="55"/>
        <v>1970_5</v>
      </c>
      <c r="B162">
        <v>1970</v>
      </c>
      <c r="C162">
        <v>5</v>
      </c>
      <c r="D162">
        <v>17.8</v>
      </c>
      <c r="E162">
        <v>6.7</v>
      </c>
      <c r="F162">
        <v>34.9</v>
      </c>
      <c r="G162">
        <f t="shared" si="68"/>
        <v>12.25</v>
      </c>
      <c r="H162">
        <f t="shared" si="69"/>
        <v>1</v>
      </c>
      <c r="I162">
        <f t="shared" si="70"/>
        <v>34.9</v>
      </c>
      <c r="J162">
        <f t="shared" si="71"/>
        <v>0</v>
      </c>
      <c r="K162" s="3">
        <f t="shared" si="72"/>
        <v>0</v>
      </c>
      <c r="L162" s="3">
        <f t="shared" si="56"/>
        <v>0</v>
      </c>
      <c r="M162" s="3">
        <f t="shared" si="73"/>
        <v>0</v>
      </c>
      <c r="N162">
        <f t="shared" si="74"/>
        <v>34.9</v>
      </c>
      <c r="O162">
        <v>31</v>
      </c>
      <c r="P162" s="12">
        <v>15.514859</v>
      </c>
      <c r="Q162">
        <f t="shared" si="57"/>
        <v>1.2837248905488201</v>
      </c>
      <c r="R162" s="1">
        <v>2</v>
      </c>
      <c r="S162" s="1">
        <v>300.84575000000001</v>
      </c>
      <c r="T162" s="1">
        <v>50.85</v>
      </c>
      <c r="U162">
        <f t="shared" si="58"/>
        <v>104.15424999999999</v>
      </c>
      <c r="V162">
        <f t="shared" si="59"/>
        <v>3.4906584999999997E-2</v>
      </c>
      <c r="W162">
        <f t="shared" si="60"/>
        <v>1.8178345903681248</v>
      </c>
      <c r="X162">
        <f t="shared" si="61"/>
        <v>0.88749992362499996</v>
      </c>
      <c r="Y162">
        <f t="shared" si="62"/>
        <v>0.84763110502400341</v>
      </c>
      <c r="Z162">
        <f t="shared" si="63"/>
        <v>66.904998067817431</v>
      </c>
      <c r="AA162" s="1">
        <v>56</v>
      </c>
      <c r="AB162" s="4">
        <f t="shared" si="77"/>
        <v>56</v>
      </c>
      <c r="AC162" s="3">
        <f t="shared" si="75"/>
        <v>23.995001932182568</v>
      </c>
      <c r="AD162">
        <f t="shared" si="76"/>
        <v>31.62139245891499</v>
      </c>
      <c r="AE162">
        <f t="shared" si="64"/>
        <v>66.521392458914988</v>
      </c>
      <c r="AF162" s="10">
        <f t="shared" si="65"/>
        <v>66.521392458914988</v>
      </c>
      <c r="AG162" s="8">
        <f t="shared" si="66"/>
        <v>66.904998067817431</v>
      </c>
      <c r="AH162" s="9">
        <f t="shared" si="67"/>
        <v>34.9</v>
      </c>
      <c r="AI162" s="11">
        <f t="shared" si="54"/>
        <v>0.38360560890244244</v>
      </c>
    </row>
    <row r="163" spans="1:35" x14ac:dyDescent="0.35">
      <c r="A163" t="str">
        <f t="shared" si="55"/>
        <v>1970_6</v>
      </c>
      <c r="B163">
        <v>1970</v>
      </c>
      <c r="C163">
        <v>6</v>
      </c>
      <c r="D163">
        <v>21.6</v>
      </c>
      <c r="E163">
        <v>10.9</v>
      </c>
      <c r="F163">
        <v>24.7</v>
      </c>
      <c r="G163">
        <f t="shared" si="68"/>
        <v>16.25</v>
      </c>
      <c r="H163">
        <f t="shared" si="69"/>
        <v>1</v>
      </c>
      <c r="I163">
        <f t="shared" si="70"/>
        <v>24.7</v>
      </c>
      <c r="J163">
        <f t="shared" si="71"/>
        <v>0</v>
      </c>
      <c r="K163" s="3">
        <f t="shared" si="72"/>
        <v>0</v>
      </c>
      <c r="L163" s="3">
        <f t="shared" si="56"/>
        <v>0</v>
      </c>
      <c r="M163" s="3">
        <f t="shared" si="73"/>
        <v>0</v>
      </c>
      <c r="N163">
        <f t="shared" si="74"/>
        <v>24.7</v>
      </c>
      <c r="O163">
        <v>30</v>
      </c>
      <c r="P163" s="12">
        <v>16.439261999999999</v>
      </c>
      <c r="Q163">
        <f t="shared" si="57"/>
        <v>1.6137815860645282</v>
      </c>
      <c r="R163" s="1">
        <v>2</v>
      </c>
      <c r="S163" s="1">
        <v>300.84575000000001</v>
      </c>
      <c r="T163" s="1">
        <v>50.85</v>
      </c>
      <c r="U163">
        <f t="shared" si="58"/>
        <v>104.15424999999999</v>
      </c>
      <c r="V163">
        <f t="shared" si="59"/>
        <v>3.4906584999999997E-2</v>
      </c>
      <c r="W163">
        <f t="shared" si="60"/>
        <v>1.8178345903681248</v>
      </c>
      <c r="X163">
        <f t="shared" si="61"/>
        <v>0.88749992362499996</v>
      </c>
      <c r="Y163">
        <f t="shared" si="62"/>
        <v>0.84763110502400341</v>
      </c>
      <c r="Z163">
        <f t="shared" si="63"/>
        <v>112.82394286323495</v>
      </c>
      <c r="AA163" s="1">
        <v>56</v>
      </c>
      <c r="AB163" s="4">
        <f t="shared" si="77"/>
        <v>23.995001932182568</v>
      </c>
      <c r="AC163" s="3">
        <f t="shared" si="75"/>
        <v>0</v>
      </c>
      <c r="AD163">
        <f t="shared" si="76"/>
        <v>4.9738974053936955</v>
      </c>
      <c r="AE163">
        <f t="shared" si="64"/>
        <v>29.673897405393696</v>
      </c>
      <c r="AF163" s="10">
        <f t="shared" si="65"/>
        <v>29.673897405393696</v>
      </c>
      <c r="AG163" s="8">
        <f t="shared" si="66"/>
        <v>112.82394286323495</v>
      </c>
      <c r="AH163" s="9">
        <f t="shared" si="67"/>
        <v>24.7</v>
      </c>
      <c r="AI163" s="11">
        <f t="shared" si="54"/>
        <v>83.150045457841259</v>
      </c>
    </row>
    <row r="164" spans="1:35" x14ac:dyDescent="0.35">
      <c r="A164" t="str">
        <f t="shared" si="55"/>
        <v>1970_7</v>
      </c>
      <c r="B164">
        <v>1970</v>
      </c>
      <c r="C164">
        <v>7</v>
      </c>
      <c r="D164">
        <v>20.3</v>
      </c>
      <c r="E164">
        <v>11.1</v>
      </c>
      <c r="F164">
        <v>46.2</v>
      </c>
      <c r="G164">
        <f t="shared" si="68"/>
        <v>15.7</v>
      </c>
      <c r="H164">
        <f t="shared" si="69"/>
        <v>1</v>
      </c>
      <c r="I164">
        <f t="shared" si="70"/>
        <v>46.2</v>
      </c>
      <c r="J164">
        <f t="shared" si="71"/>
        <v>0</v>
      </c>
      <c r="K164" s="3">
        <f t="shared" si="72"/>
        <v>0</v>
      </c>
      <c r="L164" s="3">
        <f t="shared" si="56"/>
        <v>0</v>
      </c>
      <c r="M164" s="3">
        <f t="shared" si="73"/>
        <v>0</v>
      </c>
      <c r="N164">
        <f t="shared" si="74"/>
        <v>46.2</v>
      </c>
      <c r="O164">
        <v>31</v>
      </c>
      <c r="P164" s="12">
        <v>15.868332000000001</v>
      </c>
      <c r="Q164">
        <f t="shared" si="57"/>
        <v>1.5643868874493616</v>
      </c>
      <c r="R164" s="1">
        <v>2</v>
      </c>
      <c r="S164" s="1">
        <v>300.84575000000001</v>
      </c>
      <c r="T164" s="1">
        <v>50.85</v>
      </c>
      <c r="U164">
        <f t="shared" si="58"/>
        <v>104.15424999999999</v>
      </c>
      <c r="V164">
        <f t="shared" si="59"/>
        <v>3.4906584999999997E-2</v>
      </c>
      <c r="W164">
        <f t="shared" si="60"/>
        <v>1.8178345903681248</v>
      </c>
      <c r="X164">
        <f t="shared" si="61"/>
        <v>0.88749992362499996</v>
      </c>
      <c r="Y164">
        <f t="shared" si="62"/>
        <v>0.84763110502400341</v>
      </c>
      <c r="Z164">
        <f t="shared" si="63"/>
        <v>105.59955748863058</v>
      </c>
      <c r="AA164" s="1">
        <v>56</v>
      </c>
      <c r="AB164" s="4">
        <f t="shared" si="77"/>
        <v>0</v>
      </c>
      <c r="AC164" s="3">
        <f t="shared" si="75"/>
        <v>0</v>
      </c>
      <c r="AD164">
        <f t="shared" si="76"/>
        <v>0</v>
      </c>
      <c r="AE164">
        <f t="shared" si="64"/>
        <v>46.2</v>
      </c>
      <c r="AF164" s="10">
        <f t="shared" si="65"/>
        <v>46.2</v>
      </c>
      <c r="AG164" s="8">
        <f t="shared" si="66"/>
        <v>105.59955748863058</v>
      </c>
      <c r="AH164" s="9">
        <f t="shared" si="67"/>
        <v>46.2</v>
      </c>
      <c r="AI164" s="11">
        <f t="shared" si="54"/>
        <v>59.399557488630577</v>
      </c>
    </row>
    <row r="165" spans="1:35" x14ac:dyDescent="0.35">
      <c r="A165" t="str">
        <f t="shared" si="55"/>
        <v>1970_8</v>
      </c>
      <c r="B165">
        <v>1970</v>
      </c>
      <c r="C165">
        <v>8</v>
      </c>
      <c r="D165">
        <v>20.9</v>
      </c>
      <c r="E165">
        <v>10.8</v>
      </c>
      <c r="F165">
        <v>48.6</v>
      </c>
      <c r="G165">
        <f t="shared" si="68"/>
        <v>15.85</v>
      </c>
      <c r="H165">
        <f t="shared" si="69"/>
        <v>1</v>
      </c>
      <c r="I165">
        <f t="shared" si="70"/>
        <v>48.6</v>
      </c>
      <c r="J165">
        <f t="shared" si="71"/>
        <v>0</v>
      </c>
      <c r="K165" s="3">
        <f t="shared" si="72"/>
        <v>0</v>
      </c>
      <c r="L165" s="3">
        <f t="shared" si="56"/>
        <v>0</v>
      </c>
      <c r="M165" s="3">
        <f t="shared" si="73"/>
        <v>0</v>
      </c>
      <c r="N165">
        <f t="shared" si="74"/>
        <v>48.6</v>
      </c>
      <c r="O165">
        <v>31</v>
      </c>
      <c r="P165" s="12">
        <v>14.198074</v>
      </c>
      <c r="Q165">
        <f t="shared" si="57"/>
        <v>1.5777247595933606</v>
      </c>
      <c r="R165" s="1">
        <v>2</v>
      </c>
      <c r="S165" s="1">
        <v>300.84575000000001</v>
      </c>
      <c r="T165" s="1">
        <v>50.85</v>
      </c>
      <c r="U165">
        <f t="shared" si="58"/>
        <v>104.15424999999999</v>
      </c>
      <c r="V165">
        <f t="shared" si="59"/>
        <v>3.4906584999999997E-2</v>
      </c>
      <c r="W165">
        <f t="shared" si="60"/>
        <v>1.8178345903681248</v>
      </c>
      <c r="X165">
        <f t="shared" si="61"/>
        <v>0.88749992362499996</v>
      </c>
      <c r="Y165">
        <f t="shared" si="62"/>
        <v>0.84763110502400341</v>
      </c>
      <c r="Z165">
        <f t="shared" si="63"/>
        <v>96.150509444967639</v>
      </c>
      <c r="AA165" s="1">
        <v>56</v>
      </c>
      <c r="AB165" s="4">
        <f t="shared" si="77"/>
        <v>0</v>
      </c>
      <c r="AC165" s="3">
        <f t="shared" si="75"/>
        <v>0</v>
      </c>
      <c r="AD165">
        <f t="shared" si="76"/>
        <v>0</v>
      </c>
      <c r="AE165">
        <f t="shared" si="64"/>
        <v>48.6</v>
      </c>
      <c r="AF165" s="10">
        <f t="shared" si="65"/>
        <v>48.6</v>
      </c>
      <c r="AG165" s="8">
        <f t="shared" si="66"/>
        <v>96.150509444967639</v>
      </c>
      <c r="AH165" s="9">
        <f t="shared" si="67"/>
        <v>48.6</v>
      </c>
      <c r="AI165" s="11">
        <f t="shared" si="54"/>
        <v>47.550509444967638</v>
      </c>
    </row>
    <row r="166" spans="1:35" x14ac:dyDescent="0.35">
      <c r="A166" t="str">
        <f t="shared" si="55"/>
        <v>1970_9</v>
      </c>
      <c r="B166">
        <v>1970</v>
      </c>
      <c r="C166">
        <v>9</v>
      </c>
      <c r="D166">
        <v>19.399999999999999</v>
      </c>
      <c r="E166">
        <v>10.199999999999999</v>
      </c>
      <c r="F166">
        <v>77.900000000000006</v>
      </c>
      <c r="G166">
        <f t="shared" si="68"/>
        <v>14.799999999999999</v>
      </c>
      <c r="H166">
        <f t="shared" si="69"/>
        <v>1</v>
      </c>
      <c r="I166">
        <f t="shared" si="70"/>
        <v>77.900000000000006</v>
      </c>
      <c r="J166">
        <f t="shared" si="71"/>
        <v>0</v>
      </c>
      <c r="K166" s="3">
        <f t="shared" si="72"/>
        <v>0</v>
      </c>
      <c r="L166" s="3">
        <f t="shared" si="56"/>
        <v>0</v>
      </c>
      <c r="M166" s="3">
        <f t="shared" si="73"/>
        <v>0</v>
      </c>
      <c r="N166">
        <f t="shared" si="74"/>
        <v>77.900000000000006</v>
      </c>
      <c r="O166">
        <v>30</v>
      </c>
      <c r="P166" s="12">
        <v>12.243238</v>
      </c>
      <c r="Q166">
        <f t="shared" si="57"/>
        <v>1.4864183852314996</v>
      </c>
      <c r="R166" s="1">
        <v>2</v>
      </c>
      <c r="S166" s="1">
        <v>300.84575000000001</v>
      </c>
      <c r="T166" s="1">
        <v>50.85</v>
      </c>
      <c r="U166">
        <f t="shared" si="58"/>
        <v>104.15424999999999</v>
      </c>
      <c r="V166">
        <f t="shared" si="59"/>
        <v>3.4906584999999997E-2</v>
      </c>
      <c r="W166">
        <f t="shared" si="60"/>
        <v>1.8178345903681248</v>
      </c>
      <c r="X166">
        <f t="shared" si="61"/>
        <v>0.88749992362499996</v>
      </c>
      <c r="Y166">
        <f t="shared" si="62"/>
        <v>0.84763110502400341</v>
      </c>
      <c r="Z166">
        <f t="shared" si="63"/>
        <v>70.84353464970124</v>
      </c>
      <c r="AA166" s="1">
        <v>56</v>
      </c>
      <c r="AB166" s="4">
        <f t="shared" si="77"/>
        <v>0</v>
      </c>
      <c r="AC166" s="3">
        <f t="shared" si="75"/>
        <v>7.0564653502987653</v>
      </c>
      <c r="AD166">
        <f t="shared" si="76"/>
        <v>0</v>
      </c>
      <c r="AE166">
        <f t="shared" si="64"/>
        <v>77.900000000000006</v>
      </c>
      <c r="AF166" s="10">
        <f t="shared" si="65"/>
        <v>70.84353464970124</v>
      </c>
      <c r="AG166" s="8">
        <f t="shared" si="66"/>
        <v>70.84353464970124</v>
      </c>
      <c r="AH166" s="9">
        <f t="shared" si="67"/>
        <v>77.900000000000006</v>
      </c>
      <c r="AI166" s="11">
        <f t="shared" si="54"/>
        <v>0</v>
      </c>
    </row>
    <row r="167" spans="1:35" x14ac:dyDescent="0.35">
      <c r="A167" t="str">
        <f t="shared" si="55"/>
        <v>1970_10</v>
      </c>
      <c r="B167">
        <v>1970</v>
      </c>
      <c r="C167">
        <v>10</v>
      </c>
      <c r="D167">
        <v>15.3</v>
      </c>
      <c r="E167">
        <v>7</v>
      </c>
      <c r="F167">
        <v>21.2</v>
      </c>
      <c r="G167">
        <f t="shared" si="68"/>
        <v>11.15</v>
      </c>
      <c r="H167">
        <f t="shared" si="69"/>
        <v>1</v>
      </c>
      <c r="I167">
        <f t="shared" si="70"/>
        <v>21.2</v>
      </c>
      <c r="J167">
        <f t="shared" si="71"/>
        <v>0</v>
      </c>
      <c r="K167" s="3">
        <f t="shared" si="72"/>
        <v>0</v>
      </c>
      <c r="L167" s="3">
        <f t="shared" si="56"/>
        <v>0</v>
      </c>
      <c r="M167" s="3">
        <f t="shared" si="73"/>
        <v>0</v>
      </c>
      <c r="N167">
        <f t="shared" si="74"/>
        <v>21.2</v>
      </c>
      <c r="O167">
        <v>31</v>
      </c>
      <c r="P167" s="12">
        <v>10.329917999999999</v>
      </c>
      <c r="Q167">
        <f t="shared" si="57"/>
        <v>1.2040771286510663</v>
      </c>
      <c r="R167" s="1">
        <v>2</v>
      </c>
      <c r="S167" s="1">
        <v>300.84575000000001</v>
      </c>
      <c r="T167" s="1">
        <v>50.85</v>
      </c>
      <c r="U167">
        <f t="shared" si="58"/>
        <v>104.15424999999999</v>
      </c>
      <c r="V167">
        <f t="shared" si="59"/>
        <v>3.4906584999999997E-2</v>
      </c>
      <c r="W167">
        <f t="shared" si="60"/>
        <v>1.8178345903681248</v>
      </c>
      <c r="X167">
        <f t="shared" si="61"/>
        <v>0.88749992362499996</v>
      </c>
      <c r="Y167">
        <f t="shared" si="62"/>
        <v>0.84763110502400341</v>
      </c>
      <c r="Z167">
        <f t="shared" si="63"/>
        <v>38.177277410563292</v>
      </c>
      <c r="AA167" s="1">
        <v>56</v>
      </c>
      <c r="AB167" s="4">
        <f t="shared" si="77"/>
        <v>7.0564653502987653</v>
      </c>
      <c r="AC167" s="3">
        <f t="shared" si="75"/>
        <v>0</v>
      </c>
      <c r="AD167">
        <f t="shared" si="76"/>
        <v>5.2110355577082554</v>
      </c>
      <c r="AE167">
        <f t="shared" si="64"/>
        <v>26.411035557708253</v>
      </c>
      <c r="AF167" s="10">
        <f t="shared" si="65"/>
        <v>26.411035557708253</v>
      </c>
      <c r="AG167" s="8">
        <f t="shared" si="66"/>
        <v>38.177277410563292</v>
      </c>
      <c r="AH167" s="9">
        <f t="shared" si="67"/>
        <v>21.2</v>
      </c>
      <c r="AI167" s="11">
        <f t="shared" si="54"/>
        <v>11.766241852855039</v>
      </c>
    </row>
    <row r="168" spans="1:35" x14ac:dyDescent="0.35">
      <c r="A168" t="str">
        <f t="shared" si="55"/>
        <v>1970_11</v>
      </c>
      <c r="B168">
        <v>1970</v>
      </c>
      <c r="C168">
        <v>11</v>
      </c>
      <c r="D168">
        <v>12.4</v>
      </c>
      <c r="E168">
        <v>5.0999999999999996</v>
      </c>
      <c r="F168">
        <v>217.3</v>
      </c>
      <c r="G168">
        <f t="shared" si="68"/>
        <v>8.75</v>
      </c>
      <c r="H168">
        <f t="shared" si="69"/>
        <v>1</v>
      </c>
      <c r="I168">
        <f t="shared" si="70"/>
        <v>217.3</v>
      </c>
      <c r="J168">
        <f t="shared" si="71"/>
        <v>0</v>
      </c>
      <c r="K168" s="3">
        <f t="shared" si="72"/>
        <v>0</v>
      </c>
      <c r="L168" s="3">
        <f t="shared" si="56"/>
        <v>0</v>
      </c>
      <c r="M168" s="3">
        <f t="shared" si="73"/>
        <v>0</v>
      </c>
      <c r="N168">
        <f t="shared" si="74"/>
        <v>217.3</v>
      </c>
      <c r="O168">
        <v>30</v>
      </c>
      <c r="P168" s="12">
        <v>8.7307649999999999</v>
      </c>
      <c r="Q168">
        <f t="shared" si="57"/>
        <v>1.0452202752113151</v>
      </c>
      <c r="R168" s="1">
        <v>2</v>
      </c>
      <c r="S168" s="1">
        <v>300.84575000000001</v>
      </c>
      <c r="T168" s="1">
        <v>50.85</v>
      </c>
      <c r="U168">
        <f t="shared" si="58"/>
        <v>104.15424999999999</v>
      </c>
      <c r="V168">
        <f t="shared" si="59"/>
        <v>3.4906584999999997E-2</v>
      </c>
      <c r="W168">
        <f t="shared" si="60"/>
        <v>1.8178345903681248</v>
      </c>
      <c r="X168">
        <f t="shared" si="61"/>
        <v>0.88749992362499996</v>
      </c>
      <c r="Y168">
        <f t="shared" si="62"/>
        <v>0.84763110502400341</v>
      </c>
      <c r="Z168">
        <f t="shared" si="63"/>
        <v>21.452923174549447</v>
      </c>
      <c r="AA168" s="1">
        <v>56</v>
      </c>
      <c r="AB168" s="4">
        <f t="shared" si="77"/>
        <v>0</v>
      </c>
      <c r="AC168" s="3">
        <f t="shared" si="75"/>
        <v>56</v>
      </c>
      <c r="AD168">
        <f t="shared" si="76"/>
        <v>0</v>
      </c>
      <c r="AE168">
        <f t="shared" si="64"/>
        <v>217.3</v>
      </c>
      <c r="AF168" s="10">
        <f t="shared" si="65"/>
        <v>21.452923174549447</v>
      </c>
      <c r="AG168" s="8">
        <f t="shared" si="66"/>
        <v>21.452923174549447</v>
      </c>
      <c r="AH168" s="9">
        <f t="shared" si="67"/>
        <v>217.3</v>
      </c>
      <c r="AI168" s="11">
        <f t="shared" si="54"/>
        <v>0</v>
      </c>
    </row>
    <row r="169" spans="1:35" x14ac:dyDescent="0.35">
      <c r="A169" t="str">
        <f t="shared" si="55"/>
        <v>1970_12</v>
      </c>
      <c r="B169">
        <v>1970</v>
      </c>
      <c r="C169">
        <v>12</v>
      </c>
      <c r="D169">
        <v>7.2</v>
      </c>
      <c r="E169">
        <v>0.9</v>
      </c>
      <c r="F169">
        <v>32</v>
      </c>
      <c r="G169">
        <f t="shared" si="68"/>
        <v>4.05</v>
      </c>
      <c r="H169">
        <f t="shared" si="69"/>
        <v>0.67499999729999993</v>
      </c>
      <c r="I169">
        <f t="shared" si="70"/>
        <v>21.599999913599998</v>
      </c>
      <c r="J169">
        <f t="shared" si="71"/>
        <v>10.400000086400002</v>
      </c>
      <c r="K169" s="3">
        <f t="shared" si="72"/>
        <v>0</v>
      </c>
      <c r="L169" s="3">
        <f t="shared" si="56"/>
        <v>7.0200000302400003</v>
      </c>
      <c r="M169" s="3">
        <f t="shared" si="73"/>
        <v>3.3800000561600014</v>
      </c>
      <c r="N169">
        <f t="shared" si="74"/>
        <v>28.61999994384</v>
      </c>
      <c r="O169">
        <v>31</v>
      </c>
      <c r="P169" s="12">
        <v>7.9967740000000003</v>
      </c>
      <c r="Q169">
        <f t="shared" si="57"/>
        <v>0.78667178530160187</v>
      </c>
      <c r="R169" s="1">
        <v>2</v>
      </c>
      <c r="S169" s="1">
        <v>300.84575000000001</v>
      </c>
      <c r="T169" s="1">
        <v>50.85</v>
      </c>
      <c r="U169">
        <f t="shared" si="58"/>
        <v>104.15424999999999</v>
      </c>
      <c r="V169">
        <f t="shared" si="59"/>
        <v>3.4906584999999997E-2</v>
      </c>
      <c r="W169">
        <f t="shared" si="60"/>
        <v>1.8178345903681248</v>
      </c>
      <c r="X169">
        <f t="shared" si="61"/>
        <v>0.88749992362499996</v>
      </c>
      <c r="Y169">
        <f t="shared" si="62"/>
        <v>0.84763110502400341</v>
      </c>
      <c r="Z169">
        <f t="shared" si="63"/>
        <v>7.1931661650850298</v>
      </c>
      <c r="AA169" s="1">
        <v>56</v>
      </c>
      <c r="AB169" s="4">
        <f t="shared" si="77"/>
        <v>56</v>
      </c>
      <c r="AC169" s="3">
        <f t="shared" si="75"/>
        <v>56</v>
      </c>
      <c r="AD169">
        <f t="shared" si="76"/>
        <v>82.102931518240524</v>
      </c>
      <c r="AE169">
        <f t="shared" si="64"/>
        <v>110.72293146208052</v>
      </c>
      <c r="AF169" s="10">
        <f t="shared" si="65"/>
        <v>7.1931661650850298</v>
      </c>
      <c r="AG169" s="8">
        <f t="shared" si="66"/>
        <v>7.1931661650850298</v>
      </c>
      <c r="AH169" s="9">
        <f t="shared" si="67"/>
        <v>28.61999994384</v>
      </c>
      <c r="AI169" s="11">
        <f t="shared" si="54"/>
        <v>0</v>
      </c>
    </row>
    <row r="170" spans="1:35" x14ac:dyDescent="0.35">
      <c r="A170" t="str">
        <f t="shared" si="55"/>
        <v>1971_1</v>
      </c>
      <c r="B170">
        <v>1971</v>
      </c>
      <c r="C170">
        <v>1</v>
      </c>
      <c r="D170">
        <v>8.1999999999999993</v>
      </c>
      <c r="E170">
        <v>2.8</v>
      </c>
      <c r="F170">
        <v>128.4</v>
      </c>
      <c r="G170">
        <f t="shared" si="68"/>
        <v>5.5</v>
      </c>
      <c r="H170">
        <f t="shared" si="69"/>
        <v>0.91666666299999999</v>
      </c>
      <c r="I170">
        <f t="shared" si="70"/>
        <v>117.6999995292</v>
      </c>
      <c r="J170">
        <f t="shared" si="71"/>
        <v>10.700000470800001</v>
      </c>
      <c r="K170" s="3">
        <f t="shared" si="72"/>
        <v>3.3800000561600014</v>
      </c>
      <c r="L170" s="3">
        <f t="shared" si="56"/>
        <v>12.906667098086666</v>
      </c>
      <c r="M170" s="3">
        <f t="shared" si="73"/>
        <v>1.1733334288733355</v>
      </c>
      <c r="N170">
        <f t="shared" si="74"/>
        <v>130.60666662728667</v>
      </c>
      <c r="O170">
        <v>31</v>
      </c>
      <c r="P170" s="12">
        <v>8.5759939999999997</v>
      </c>
      <c r="Q170">
        <f t="shared" si="57"/>
        <v>0.85963122529865132</v>
      </c>
      <c r="R170" s="1">
        <v>2</v>
      </c>
      <c r="S170" s="1">
        <v>300.84575000000001</v>
      </c>
      <c r="T170" s="1">
        <v>50.85</v>
      </c>
      <c r="U170">
        <f t="shared" si="58"/>
        <v>104.15424999999999</v>
      </c>
      <c r="V170">
        <f t="shared" si="59"/>
        <v>3.4906584999999997E-2</v>
      </c>
      <c r="W170">
        <f t="shared" si="60"/>
        <v>1.8178345903681248</v>
      </c>
      <c r="X170">
        <f t="shared" si="61"/>
        <v>0.88749992362499996</v>
      </c>
      <c r="Y170">
        <f t="shared" si="62"/>
        <v>0.84763110502400341</v>
      </c>
      <c r="Z170">
        <f t="shared" si="63"/>
        <v>11.388103729785664</v>
      </c>
      <c r="AA170" s="1">
        <v>56</v>
      </c>
      <c r="AB170" s="4">
        <f t="shared" si="77"/>
        <v>56</v>
      </c>
      <c r="AC170" s="3">
        <f t="shared" si="75"/>
        <v>56</v>
      </c>
      <c r="AD170">
        <f t="shared" si="76"/>
        <v>470.71583989200224</v>
      </c>
      <c r="AE170">
        <f t="shared" si="64"/>
        <v>601.32250651928894</v>
      </c>
      <c r="AF170" s="10">
        <f t="shared" si="65"/>
        <v>11.388103729785664</v>
      </c>
      <c r="AG170" s="8">
        <f t="shared" si="66"/>
        <v>11.388103729785664</v>
      </c>
      <c r="AH170" s="9">
        <f t="shared" si="67"/>
        <v>130.60666662728667</v>
      </c>
      <c r="AI170" s="11">
        <f t="shared" si="54"/>
        <v>0</v>
      </c>
    </row>
    <row r="171" spans="1:35" x14ac:dyDescent="0.35">
      <c r="A171" t="str">
        <f t="shared" si="55"/>
        <v>1971_2</v>
      </c>
      <c r="B171">
        <v>1971</v>
      </c>
      <c r="C171">
        <v>2</v>
      </c>
      <c r="D171">
        <v>8.6999999999999993</v>
      </c>
      <c r="E171">
        <v>0</v>
      </c>
      <c r="F171">
        <v>22.5</v>
      </c>
      <c r="G171">
        <f t="shared" si="68"/>
        <v>4.3499999999999996</v>
      </c>
      <c r="H171">
        <f t="shared" si="69"/>
        <v>0.72499999709999985</v>
      </c>
      <c r="I171">
        <f t="shared" si="70"/>
        <v>16.312499934749997</v>
      </c>
      <c r="J171">
        <f t="shared" si="71"/>
        <v>6.1875000652500036</v>
      </c>
      <c r="K171" s="3">
        <f t="shared" si="72"/>
        <v>1.1733334288733355</v>
      </c>
      <c r="L171" s="3">
        <f t="shared" si="56"/>
        <v>5.3366042618930027</v>
      </c>
      <c r="M171" s="3">
        <f t="shared" si="73"/>
        <v>2.0242292322303364</v>
      </c>
      <c r="N171">
        <f t="shared" si="74"/>
        <v>21.649104196643002</v>
      </c>
      <c r="O171">
        <v>28</v>
      </c>
      <c r="P171" s="12">
        <v>10.021737999999999</v>
      </c>
      <c r="Q171">
        <f t="shared" si="57"/>
        <v>0.80130151082239076</v>
      </c>
      <c r="R171" s="1">
        <v>2</v>
      </c>
      <c r="S171" s="1">
        <v>300.84575000000001</v>
      </c>
      <c r="T171" s="1">
        <v>50.85</v>
      </c>
      <c r="U171">
        <f t="shared" si="58"/>
        <v>104.15424999999999</v>
      </c>
      <c r="V171">
        <f t="shared" si="59"/>
        <v>3.4906584999999997E-2</v>
      </c>
      <c r="W171">
        <f t="shared" si="60"/>
        <v>1.8178345903681248</v>
      </c>
      <c r="X171">
        <f t="shared" si="61"/>
        <v>0.88749992362499996</v>
      </c>
      <c r="Y171">
        <f t="shared" si="62"/>
        <v>0.84763110502400341</v>
      </c>
      <c r="Z171">
        <f t="shared" si="63"/>
        <v>8.898396763519683</v>
      </c>
      <c r="AA171" s="1">
        <v>56</v>
      </c>
      <c r="AB171" s="4">
        <f t="shared" si="77"/>
        <v>56</v>
      </c>
      <c r="AC171" s="3">
        <f t="shared" si="75"/>
        <v>56</v>
      </c>
      <c r="AD171">
        <f t="shared" si="76"/>
        <v>70.319060638041094</v>
      </c>
      <c r="AE171">
        <f t="shared" si="64"/>
        <v>91.968164834684103</v>
      </c>
      <c r="AF171" s="10">
        <f t="shared" si="65"/>
        <v>8.898396763519683</v>
      </c>
      <c r="AG171" s="8">
        <f t="shared" si="66"/>
        <v>8.898396763519683</v>
      </c>
      <c r="AH171" s="9">
        <f t="shared" si="67"/>
        <v>21.649104196643002</v>
      </c>
      <c r="AI171" s="11">
        <f t="shared" si="54"/>
        <v>0</v>
      </c>
    </row>
    <row r="172" spans="1:35" x14ac:dyDescent="0.35">
      <c r="A172" t="str">
        <f t="shared" si="55"/>
        <v>1971_3</v>
      </c>
      <c r="B172">
        <v>1971</v>
      </c>
      <c r="C172">
        <v>3</v>
      </c>
      <c r="D172">
        <v>9.1</v>
      </c>
      <c r="E172">
        <v>1</v>
      </c>
      <c r="F172">
        <v>65.7</v>
      </c>
      <c r="G172">
        <f t="shared" si="68"/>
        <v>5.05</v>
      </c>
      <c r="H172">
        <f t="shared" si="69"/>
        <v>0.84166666329999995</v>
      </c>
      <c r="I172">
        <f t="shared" si="70"/>
        <v>55.29749977881</v>
      </c>
      <c r="J172">
        <f t="shared" si="71"/>
        <v>10.402500221190003</v>
      </c>
      <c r="K172" s="3">
        <f t="shared" si="72"/>
        <v>2.0242292322303364</v>
      </c>
      <c r="L172" s="3">
        <f t="shared" si="56"/>
        <v>10.459163914792128</v>
      </c>
      <c r="M172" s="3">
        <f t="shared" si="73"/>
        <v>1.9675655386282105</v>
      </c>
      <c r="N172">
        <f t="shared" si="74"/>
        <v>65.756663693602121</v>
      </c>
      <c r="O172">
        <v>31</v>
      </c>
      <c r="P172" s="12">
        <v>11.819653000000001</v>
      </c>
      <c r="Q172">
        <f t="shared" si="57"/>
        <v>0.83637509674474741</v>
      </c>
      <c r="R172" s="1">
        <v>2</v>
      </c>
      <c r="S172" s="1">
        <v>300.84575000000001</v>
      </c>
      <c r="T172" s="1">
        <v>50.85</v>
      </c>
      <c r="U172">
        <f t="shared" si="58"/>
        <v>104.15424999999999</v>
      </c>
      <c r="V172">
        <f t="shared" si="59"/>
        <v>3.4906584999999997E-2</v>
      </c>
      <c r="W172">
        <f t="shared" si="60"/>
        <v>1.8178345903681248</v>
      </c>
      <c r="X172">
        <f t="shared" si="61"/>
        <v>0.88749992362499996</v>
      </c>
      <c r="Y172">
        <f t="shared" si="62"/>
        <v>0.84763110502400341</v>
      </c>
      <c r="Z172">
        <f t="shared" si="63"/>
        <v>14.043999833903701</v>
      </c>
      <c r="AA172" s="1">
        <v>56</v>
      </c>
      <c r="AB172" s="4">
        <f t="shared" si="77"/>
        <v>56</v>
      </c>
      <c r="AC172" s="3">
        <f t="shared" si="75"/>
        <v>56</v>
      </c>
      <c r="AD172">
        <f t="shared" si="76"/>
        <v>141.00454399886442</v>
      </c>
      <c r="AE172">
        <f t="shared" si="64"/>
        <v>206.76120769246654</v>
      </c>
      <c r="AF172" s="10">
        <f t="shared" si="65"/>
        <v>14.043999833903701</v>
      </c>
      <c r="AG172" s="8">
        <f t="shared" si="66"/>
        <v>14.043999833903701</v>
      </c>
      <c r="AH172" s="9">
        <f t="shared" si="67"/>
        <v>65.756663693602121</v>
      </c>
      <c r="AI172" s="11">
        <f t="shared" si="54"/>
        <v>0</v>
      </c>
    </row>
    <row r="173" spans="1:35" x14ac:dyDescent="0.35">
      <c r="A173" t="str">
        <f t="shared" si="55"/>
        <v>1971_4</v>
      </c>
      <c r="B173">
        <v>1971</v>
      </c>
      <c r="C173">
        <v>4</v>
      </c>
      <c r="D173">
        <v>12.6</v>
      </c>
      <c r="E173">
        <v>3.4</v>
      </c>
      <c r="F173">
        <v>55.3</v>
      </c>
      <c r="G173">
        <f t="shared" si="68"/>
        <v>8</v>
      </c>
      <c r="H173">
        <f t="shared" si="69"/>
        <v>1</v>
      </c>
      <c r="I173">
        <f t="shared" si="70"/>
        <v>55.3</v>
      </c>
      <c r="J173">
        <f t="shared" si="71"/>
        <v>0</v>
      </c>
      <c r="K173" s="3">
        <f t="shared" si="72"/>
        <v>1.9675655386282105</v>
      </c>
      <c r="L173" s="3">
        <f t="shared" si="56"/>
        <v>1.9675655386282105</v>
      </c>
      <c r="M173" s="3">
        <f t="shared" si="73"/>
        <v>0</v>
      </c>
      <c r="N173">
        <f t="shared" si="74"/>
        <v>57.267565538628205</v>
      </c>
      <c r="O173">
        <v>30</v>
      </c>
      <c r="P173" s="12">
        <v>13.758759</v>
      </c>
      <c r="Q173">
        <f t="shared" si="57"/>
        <v>0.99951818321369279</v>
      </c>
      <c r="R173" s="1">
        <v>2</v>
      </c>
      <c r="S173" s="1">
        <v>300.84575000000001</v>
      </c>
      <c r="T173" s="1">
        <v>50.85</v>
      </c>
      <c r="U173">
        <f t="shared" si="58"/>
        <v>104.15424999999999</v>
      </c>
      <c r="V173">
        <f t="shared" si="59"/>
        <v>3.4906584999999997E-2</v>
      </c>
      <c r="W173">
        <f t="shared" si="60"/>
        <v>1.8178345903681248</v>
      </c>
      <c r="X173">
        <f t="shared" si="61"/>
        <v>0.88749992362499996</v>
      </c>
      <c r="Y173">
        <f t="shared" si="62"/>
        <v>0.84763110502400341</v>
      </c>
      <c r="Z173">
        <f t="shared" si="63"/>
        <v>29.637026042693435</v>
      </c>
      <c r="AA173" s="1">
        <v>56</v>
      </c>
      <c r="AB173" s="4">
        <f t="shared" si="77"/>
        <v>56</v>
      </c>
      <c r="AC173" s="3">
        <f t="shared" si="75"/>
        <v>56</v>
      </c>
      <c r="AD173">
        <f t="shared" si="76"/>
        <v>91.721258750462781</v>
      </c>
      <c r="AE173">
        <f t="shared" si="64"/>
        <v>148.98882428909099</v>
      </c>
      <c r="AF173" s="10">
        <f t="shared" si="65"/>
        <v>29.637026042693435</v>
      </c>
      <c r="AG173" s="8">
        <f t="shared" si="66"/>
        <v>29.637026042693435</v>
      </c>
      <c r="AH173" s="9">
        <f t="shared" si="67"/>
        <v>57.267565538628205</v>
      </c>
      <c r="AI173" s="11">
        <f t="shared" si="54"/>
        <v>0</v>
      </c>
    </row>
    <row r="174" spans="1:35" x14ac:dyDescent="0.35">
      <c r="A174" t="str">
        <f t="shared" si="55"/>
        <v>1971_5</v>
      </c>
      <c r="B174">
        <v>1971</v>
      </c>
      <c r="C174">
        <v>5</v>
      </c>
      <c r="D174">
        <v>16.8</v>
      </c>
      <c r="E174">
        <v>6</v>
      </c>
      <c r="F174">
        <v>27.5</v>
      </c>
      <c r="G174">
        <f t="shared" si="68"/>
        <v>11.4</v>
      </c>
      <c r="H174">
        <f t="shared" si="69"/>
        <v>1</v>
      </c>
      <c r="I174">
        <f t="shared" si="70"/>
        <v>27.5</v>
      </c>
      <c r="J174">
        <f t="shared" si="71"/>
        <v>0</v>
      </c>
      <c r="K174" s="3">
        <f t="shared" si="72"/>
        <v>0</v>
      </c>
      <c r="L174" s="3">
        <f t="shared" si="56"/>
        <v>0</v>
      </c>
      <c r="M174" s="3">
        <f t="shared" si="73"/>
        <v>0</v>
      </c>
      <c r="N174">
        <f t="shared" si="74"/>
        <v>27.5</v>
      </c>
      <c r="O174">
        <v>31</v>
      </c>
      <c r="P174" s="12">
        <v>15.514859</v>
      </c>
      <c r="Q174">
        <f t="shared" si="57"/>
        <v>1.2217866727626763</v>
      </c>
      <c r="R174" s="1">
        <v>2</v>
      </c>
      <c r="S174" s="1">
        <v>300.84575000000001</v>
      </c>
      <c r="T174" s="1">
        <v>50.85</v>
      </c>
      <c r="U174">
        <f t="shared" si="58"/>
        <v>104.15424999999999</v>
      </c>
      <c r="V174">
        <f t="shared" si="59"/>
        <v>3.4906584999999997E-2</v>
      </c>
      <c r="W174">
        <f t="shared" si="60"/>
        <v>1.8178345903681248</v>
      </c>
      <c r="X174">
        <f t="shared" si="61"/>
        <v>0.88749992362499996</v>
      </c>
      <c r="Y174">
        <f t="shared" si="62"/>
        <v>0.84763110502400341</v>
      </c>
      <c r="Z174">
        <f t="shared" si="63"/>
        <v>59.435434790627809</v>
      </c>
      <c r="AA174" s="1">
        <v>56</v>
      </c>
      <c r="AB174" s="4">
        <f t="shared" si="77"/>
        <v>56</v>
      </c>
      <c r="AC174" s="3">
        <f t="shared" si="75"/>
        <v>24.064565209372191</v>
      </c>
      <c r="AD174">
        <f t="shared" si="76"/>
        <v>31.660697003239388</v>
      </c>
      <c r="AE174">
        <f t="shared" si="64"/>
        <v>59.160697003239392</v>
      </c>
      <c r="AF174" s="10">
        <f t="shared" si="65"/>
        <v>59.160697003239392</v>
      </c>
      <c r="AG174" s="8">
        <f t="shared" si="66"/>
        <v>59.435434790627809</v>
      </c>
      <c r="AH174" s="9">
        <f t="shared" si="67"/>
        <v>27.5</v>
      </c>
      <c r="AI174" s="11">
        <f t="shared" si="54"/>
        <v>0.27473778738841759</v>
      </c>
    </row>
    <row r="175" spans="1:35" x14ac:dyDescent="0.35">
      <c r="A175" t="str">
        <f t="shared" si="55"/>
        <v>1971_6</v>
      </c>
      <c r="B175">
        <v>1971</v>
      </c>
      <c r="C175">
        <v>6</v>
      </c>
      <c r="D175">
        <v>17.399999999999999</v>
      </c>
      <c r="E175">
        <v>8.8000000000000007</v>
      </c>
      <c r="F175">
        <v>131.19999999999999</v>
      </c>
      <c r="G175">
        <f t="shared" si="68"/>
        <v>13.1</v>
      </c>
      <c r="H175">
        <f t="shared" si="69"/>
        <v>1</v>
      </c>
      <c r="I175">
        <f t="shared" si="70"/>
        <v>131.19999999999999</v>
      </c>
      <c r="J175">
        <f t="shared" si="71"/>
        <v>0</v>
      </c>
      <c r="K175" s="3">
        <f t="shared" si="72"/>
        <v>0</v>
      </c>
      <c r="L175" s="3">
        <f t="shared" si="56"/>
        <v>0</v>
      </c>
      <c r="M175" s="3">
        <f t="shared" si="73"/>
        <v>0</v>
      </c>
      <c r="N175">
        <f t="shared" si="74"/>
        <v>131.19999999999999</v>
      </c>
      <c r="O175">
        <v>30</v>
      </c>
      <c r="P175" s="12">
        <v>16.439261999999999</v>
      </c>
      <c r="Q175">
        <f t="shared" si="57"/>
        <v>1.3484070550982237</v>
      </c>
      <c r="R175" s="1">
        <v>2</v>
      </c>
      <c r="S175" s="1">
        <v>300.84575000000001</v>
      </c>
      <c r="T175" s="1">
        <v>50.85</v>
      </c>
      <c r="U175">
        <f t="shared" si="58"/>
        <v>104.15424999999999</v>
      </c>
      <c r="V175">
        <f t="shared" si="59"/>
        <v>3.4906584999999997E-2</v>
      </c>
      <c r="W175">
        <f t="shared" si="60"/>
        <v>1.8178345903681248</v>
      </c>
      <c r="X175">
        <f t="shared" si="61"/>
        <v>0.88749992362499996</v>
      </c>
      <c r="Y175">
        <f t="shared" si="62"/>
        <v>0.84763110502400341</v>
      </c>
      <c r="Z175">
        <f t="shared" si="63"/>
        <v>76.832686607346901</v>
      </c>
      <c r="AA175" s="1">
        <v>56</v>
      </c>
      <c r="AB175" s="4">
        <f t="shared" si="77"/>
        <v>24.064565209372191</v>
      </c>
      <c r="AC175" s="3">
        <f t="shared" si="75"/>
        <v>56</v>
      </c>
      <c r="AD175">
        <f t="shared" si="76"/>
        <v>63.534643067932691</v>
      </c>
      <c r="AE175">
        <f t="shared" si="64"/>
        <v>194.73464306793267</v>
      </c>
      <c r="AF175" s="10">
        <f t="shared" si="65"/>
        <v>76.832686607346901</v>
      </c>
      <c r="AG175" s="8">
        <f t="shared" si="66"/>
        <v>76.832686607346901</v>
      </c>
      <c r="AH175" s="9">
        <f t="shared" si="67"/>
        <v>131.19999999999999</v>
      </c>
      <c r="AI175" s="11">
        <f t="shared" si="54"/>
        <v>0</v>
      </c>
    </row>
    <row r="176" spans="1:35" x14ac:dyDescent="0.35">
      <c r="A176" t="str">
        <f t="shared" si="55"/>
        <v>1971_7</v>
      </c>
      <c r="B176">
        <v>1971</v>
      </c>
      <c r="C176">
        <v>7</v>
      </c>
      <c r="D176">
        <v>22.9</v>
      </c>
      <c r="E176">
        <v>11.7</v>
      </c>
      <c r="F176">
        <v>11.7</v>
      </c>
      <c r="G176">
        <f t="shared" si="68"/>
        <v>17.299999999999997</v>
      </c>
      <c r="H176">
        <f t="shared" si="69"/>
        <v>1</v>
      </c>
      <c r="I176">
        <f t="shared" si="70"/>
        <v>11.7</v>
      </c>
      <c r="J176">
        <f t="shared" si="71"/>
        <v>0</v>
      </c>
      <c r="K176" s="3">
        <f t="shared" si="72"/>
        <v>0</v>
      </c>
      <c r="L176" s="3">
        <f t="shared" si="56"/>
        <v>0</v>
      </c>
      <c r="M176" s="3">
        <f t="shared" si="73"/>
        <v>0</v>
      </c>
      <c r="N176">
        <f t="shared" si="74"/>
        <v>11.7</v>
      </c>
      <c r="O176">
        <v>31</v>
      </c>
      <c r="P176" s="12">
        <v>15.868332000000001</v>
      </c>
      <c r="Q176">
        <f t="shared" si="57"/>
        <v>1.711893136921478</v>
      </c>
      <c r="R176" s="1">
        <v>2</v>
      </c>
      <c r="S176" s="1">
        <v>300.84575000000001</v>
      </c>
      <c r="T176" s="1">
        <v>50.85</v>
      </c>
      <c r="U176">
        <f t="shared" si="58"/>
        <v>104.15424999999999</v>
      </c>
      <c r="V176">
        <f t="shared" si="59"/>
        <v>3.4906584999999997E-2</v>
      </c>
      <c r="W176">
        <f t="shared" si="60"/>
        <v>1.8178345903681248</v>
      </c>
      <c r="X176">
        <f t="shared" si="61"/>
        <v>0.88749992362499996</v>
      </c>
      <c r="Y176">
        <f t="shared" si="62"/>
        <v>0.84763110502400341</v>
      </c>
      <c r="Z176">
        <f t="shared" si="63"/>
        <v>126.63194153173031</v>
      </c>
      <c r="AA176" s="1">
        <v>56</v>
      </c>
      <c r="AB176" s="4">
        <f t="shared" si="77"/>
        <v>56</v>
      </c>
      <c r="AC176" s="3">
        <f t="shared" si="75"/>
        <v>0</v>
      </c>
      <c r="AD176">
        <f t="shared" si="76"/>
        <v>7.1921891145795858</v>
      </c>
      <c r="AE176">
        <f t="shared" si="64"/>
        <v>18.892189114579587</v>
      </c>
      <c r="AF176" s="10">
        <f t="shared" si="65"/>
        <v>18.892189114579587</v>
      </c>
      <c r="AG176" s="8">
        <f t="shared" si="66"/>
        <v>126.63194153173031</v>
      </c>
      <c r="AH176" s="9">
        <f t="shared" si="67"/>
        <v>11.7</v>
      </c>
      <c r="AI176" s="11">
        <f t="shared" si="54"/>
        <v>107.73975241715073</v>
      </c>
    </row>
    <row r="177" spans="1:35" x14ac:dyDescent="0.35">
      <c r="A177" t="str">
        <f t="shared" si="55"/>
        <v>1971_8</v>
      </c>
      <c r="B177">
        <v>1971</v>
      </c>
      <c r="C177">
        <v>8</v>
      </c>
      <c r="D177">
        <v>20.2</v>
      </c>
      <c r="E177">
        <v>12.6</v>
      </c>
      <c r="F177">
        <v>53</v>
      </c>
      <c r="G177">
        <f t="shared" si="68"/>
        <v>16.399999999999999</v>
      </c>
      <c r="H177">
        <f t="shared" si="69"/>
        <v>1</v>
      </c>
      <c r="I177">
        <f t="shared" si="70"/>
        <v>53</v>
      </c>
      <c r="J177">
        <f t="shared" si="71"/>
        <v>0</v>
      </c>
      <c r="K177" s="3">
        <f t="shared" si="72"/>
        <v>0</v>
      </c>
      <c r="L177" s="3">
        <f t="shared" si="56"/>
        <v>0</v>
      </c>
      <c r="M177" s="3">
        <f t="shared" si="73"/>
        <v>0</v>
      </c>
      <c r="N177">
        <f t="shared" si="74"/>
        <v>53</v>
      </c>
      <c r="O177">
        <v>31</v>
      </c>
      <c r="P177" s="12">
        <v>14.198074</v>
      </c>
      <c r="Q177">
        <f t="shared" si="57"/>
        <v>1.6274881480763974</v>
      </c>
      <c r="R177" s="1">
        <v>2</v>
      </c>
      <c r="S177" s="1">
        <v>300.84575000000001</v>
      </c>
      <c r="T177" s="1">
        <v>50.85</v>
      </c>
      <c r="U177">
        <f t="shared" si="58"/>
        <v>104.15424999999999</v>
      </c>
      <c r="V177">
        <f t="shared" si="59"/>
        <v>3.4906584999999997E-2</v>
      </c>
      <c r="W177">
        <f t="shared" si="60"/>
        <v>1.8178345903681248</v>
      </c>
      <c r="X177">
        <f t="shared" si="61"/>
        <v>0.88749992362499996</v>
      </c>
      <c r="Y177">
        <f t="shared" si="62"/>
        <v>0.84763110502400341</v>
      </c>
      <c r="Z177">
        <f t="shared" si="63"/>
        <v>102.43006919170038</v>
      </c>
      <c r="AA177" s="1">
        <v>56</v>
      </c>
      <c r="AB177" s="4">
        <f t="shared" si="77"/>
        <v>0</v>
      </c>
      <c r="AC177" s="3">
        <f t="shared" si="75"/>
        <v>0</v>
      </c>
      <c r="AD177">
        <f t="shared" si="76"/>
        <v>0</v>
      </c>
      <c r="AE177">
        <f t="shared" si="64"/>
        <v>53</v>
      </c>
      <c r="AF177" s="10">
        <f t="shared" si="65"/>
        <v>53</v>
      </c>
      <c r="AG177" s="8">
        <f t="shared" si="66"/>
        <v>102.43006919170038</v>
      </c>
      <c r="AH177" s="9">
        <f t="shared" si="67"/>
        <v>53</v>
      </c>
      <c r="AI177" s="11">
        <f t="shared" si="54"/>
        <v>49.430069191700383</v>
      </c>
    </row>
    <row r="178" spans="1:35" x14ac:dyDescent="0.35">
      <c r="A178" t="str">
        <f t="shared" si="55"/>
        <v>1971_9</v>
      </c>
      <c r="B178">
        <v>1971</v>
      </c>
      <c r="C178">
        <v>9</v>
      </c>
      <c r="D178">
        <v>20.2</v>
      </c>
      <c r="E178">
        <v>7.8</v>
      </c>
      <c r="F178">
        <v>8.6</v>
      </c>
      <c r="G178">
        <f t="shared" si="68"/>
        <v>14</v>
      </c>
      <c r="H178">
        <f t="shared" si="69"/>
        <v>1</v>
      </c>
      <c r="I178">
        <f t="shared" si="70"/>
        <v>8.6</v>
      </c>
      <c r="J178">
        <f t="shared" si="71"/>
        <v>0</v>
      </c>
      <c r="K178" s="3">
        <f t="shared" si="72"/>
        <v>0</v>
      </c>
      <c r="L178" s="3">
        <f t="shared" si="56"/>
        <v>0</v>
      </c>
      <c r="M178" s="3">
        <f t="shared" si="73"/>
        <v>0</v>
      </c>
      <c r="N178">
        <f t="shared" si="74"/>
        <v>8.6</v>
      </c>
      <c r="O178">
        <v>30</v>
      </c>
      <c r="P178" s="12">
        <v>12.243238</v>
      </c>
      <c r="Q178">
        <f t="shared" si="57"/>
        <v>1.4199993919667615</v>
      </c>
      <c r="R178" s="1">
        <v>2</v>
      </c>
      <c r="S178" s="1">
        <v>300.84575000000001</v>
      </c>
      <c r="T178" s="1">
        <v>50.85</v>
      </c>
      <c r="U178">
        <f t="shared" si="58"/>
        <v>104.15424999999999</v>
      </c>
      <c r="V178">
        <f t="shared" si="59"/>
        <v>3.4906584999999997E-2</v>
      </c>
      <c r="W178">
        <f t="shared" si="60"/>
        <v>1.8178345903681248</v>
      </c>
      <c r="X178">
        <f t="shared" si="61"/>
        <v>0.88749992362499996</v>
      </c>
      <c r="Y178">
        <f t="shared" si="62"/>
        <v>0.84763110502400341</v>
      </c>
      <c r="Z178">
        <f t="shared" si="63"/>
        <v>64.19796538135725</v>
      </c>
      <c r="AA178" s="1">
        <v>56</v>
      </c>
      <c r="AB178" s="4">
        <f t="shared" si="77"/>
        <v>0</v>
      </c>
      <c r="AC178" s="3">
        <f t="shared" si="75"/>
        <v>0</v>
      </c>
      <c r="AD178">
        <f t="shared" si="76"/>
        <v>0</v>
      </c>
      <c r="AE178">
        <f t="shared" si="64"/>
        <v>8.6</v>
      </c>
      <c r="AF178" s="10">
        <f t="shared" si="65"/>
        <v>8.6</v>
      </c>
      <c r="AG178" s="8">
        <f t="shared" si="66"/>
        <v>64.19796538135725</v>
      </c>
      <c r="AH178" s="9">
        <f t="shared" si="67"/>
        <v>8.6</v>
      </c>
      <c r="AI178" s="11">
        <f t="shared" si="54"/>
        <v>55.597965381357248</v>
      </c>
    </row>
    <row r="179" spans="1:35" x14ac:dyDescent="0.35">
      <c r="A179" t="str">
        <f t="shared" si="55"/>
        <v>1971_10</v>
      </c>
      <c r="B179">
        <v>1971</v>
      </c>
      <c r="C179">
        <v>10</v>
      </c>
      <c r="D179">
        <v>16.7</v>
      </c>
      <c r="E179">
        <v>7</v>
      </c>
      <c r="F179">
        <v>44.4</v>
      </c>
      <c r="G179">
        <f t="shared" si="68"/>
        <v>11.85</v>
      </c>
      <c r="H179">
        <f t="shared" si="69"/>
        <v>1</v>
      </c>
      <c r="I179">
        <f t="shared" si="70"/>
        <v>44.4</v>
      </c>
      <c r="J179">
        <f t="shared" si="71"/>
        <v>0</v>
      </c>
      <c r="K179" s="3">
        <f t="shared" si="72"/>
        <v>0</v>
      </c>
      <c r="L179" s="3">
        <f t="shared" si="56"/>
        <v>0</v>
      </c>
      <c r="M179" s="3">
        <f t="shared" si="73"/>
        <v>0</v>
      </c>
      <c r="N179">
        <f t="shared" si="74"/>
        <v>44.4</v>
      </c>
      <c r="O179">
        <v>31</v>
      </c>
      <c r="P179" s="12">
        <v>10.329917999999999</v>
      </c>
      <c r="Q179">
        <f t="shared" si="57"/>
        <v>1.2542418620310987</v>
      </c>
      <c r="R179" s="1">
        <v>2</v>
      </c>
      <c r="S179" s="1">
        <v>300.84575000000001</v>
      </c>
      <c r="T179" s="1">
        <v>50.85</v>
      </c>
      <c r="U179">
        <f t="shared" si="58"/>
        <v>104.15424999999999</v>
      </c>
      <c r="V179">
        <f t="shared" si="59"/>
        <v>3.4906584999999997E-2</v>
      </c>
      <c r="W179">
        <f t="shared" si="60"/>
        <v>1.8178345903681248</v>
      </c>
      <c r="X179">
        <f t="shared" si="61"/>
        <v>0.88749992362499996</v>
      </c>
      <c r="Y179">
        <f t="shared" si="62"/>
        <v>0.84763110502400341</v>
      </c>
      <c r="Z179">
        <f t="shared" si="63"/>
        <v>42.160716572270495</v>
      </c>
      <c r="AA179" s="1">
        <v>56</v>
      </c>
      <c r="AB179" s="4">
        <f t="shared" si="77"/>
        <v>0</v>
      </c>
      <c r="AC179" s="3">
        <f t="shared" si="75"/>
        <v>2.2392834277295037</v>
      </c>
      <c r="AD179">
        <f t="shared" si="76"/>
        <v>0</v>
      </c>
      <c r="AE179">
        <f t="shared" si="64"/>
        <v>44.4</v>
      </c>
      <c r="AF179" s="10">
        <f t="shared" si="65"/>
        <v>42.160716572270495</v>
      </c>
      <c r="AG179" s="8">
        <f t="shared" si="66"/>
        <v>42.160716572270495</v>
      </c>
      <c r="AH179" s="9">
        <f t="shared" si="67"/>
        <v>44.4</v>
      </c>
      <c r="AI179" s="11">
        <f t="shared" si="54"/>
        <v>0</v>
      </c>
    </row>
    <row r="180" spans="1:35" x14ac:dyDescent="0.35">
      <c r="A180" t="str">
        <f t="shared" si="55"/>
        <v>1971_11</v>
      </c>
      <c r="B180">
        <v>1971</v>
      </c>
      <c r="C180">
        <v>11</v>
      </c>
      <c r="D180">
        <v>10.8</v>
      </c>
      <c r="E180">
        <v>0.1</v>
      </c>
      <c r="F180">
        <v>57.6</v>
      </c>
      <c r="G180">
        <f t="shared" si="68"/>
        <v>5.45</v>
      </c>
      <c r="H180">
        <f t="shared" si="69"/>
        <v>0.90833332970000003</v>
      </c>
      <c r="I180">
        <f t="shared" si="70"/>
        <v>52.319999790720004</v>
      </c>
      <c r="J180">
        <f t="shared" si="71"/>
        <v>5.2800002092799989</v>
      </c>
      <c r="K180" s="3">
        <f t="shared" si="72"/>
        <v>0</v>
      </c>
      <c r="L180" s="3">
        <f t="shared" si="56"/>
        <v>4.7960001709119986</v>
      </c>
      <c r="M180" s="3">
        <f t="shared" si="73"/>
        <v>0.48400003836800048</v>
      </c>
      <c r="N180">
        <f t="shared" si="74"/>
        <v>57.115999961631999</v>
      </c>
      <c r="O180">
        <v>30</v>
      </c>
      <c r="P180" s="12">
        <v>8.7307649999999999</v>
      </c>
      <c r="Q180">
        <f t="shared" si="57"/>
        <v>0.85701935047541333</v>
      </c>
      <c r="R180" s="1">
        <v>2</v>
      </c>
      <c r="S180" s="1">
        <v>300.84575000000001</v>
      </c>
      <c r="T180" s="1">
        <v>50.85</v>
      </c>
      <c r="U180">
        <f t="shared" si="58"/>
        <v>104.15424999999999</v>
      </c>
      <c r="V180">
        <f t="shared" si="59"/>
        <v>3.4906584999999997E-2</v>
      </c>
      <c r="W180">
        <f t="shared" si="60"/>
        <v>1.8178345903681248</v>
      </c>
      <c r="X180">
        <f t="shared" si="61"/>
        <v>0.88749992362499996</v>
      </c>
      <c r="Y180">
        <f t="shared" si="62"/>
        <v>0.84763110502400341</v>
      </c>
      <c r="Z180">
        <f t="shared" si="63"/>
        <v>11.085848955845961</v>
      </c>
      <c r="AA180" s="1">
        <v>56</v>
      </c>
      <c r="AB180" s="4">
        <f t="shared" si="77"/>
        <v>2.2392834277295037</v>
      </c>
      <c r="AC180" s="3">
        <f t="shared" si="75"/>
        <v>48.269434433515542</v>
      </c>
      <c r="AD180">
        <f t="shared" si="76"/>
        <v>5.0943032143080273</v>
      </c>
      <c r="AE180">
        <f t="shared" si="64"/>
        <v>62.210303175940027</v>
      </c>
      <c r="AF180" s="10">
        <f t="shared" si="65"/>
        <v>11.085848955845961</v>
      </c>
      <c r="AG180" s="8">
        <f t="shared" si="66"/>
        <v>11.085848955845961</v>
      </c>
      <c r="AH180" s="9">
        <f t="shared" si="67"/>
        <v>57.115999961631999</v>
      </c>
      <c r="AI180" s="11">
        <f t="shared" si="54"/>
        <v>0</v>
      </c>
    </row>
    <row r="181" spans="1:35" x14ac:dyDescent="0.35">
      <c r="A181" t="str">
        <f t="shared" si="55"/>
        <v>1971_12</v>
      </c>
      <c r="B181">
        <v>1971</v>
      </c>
      <c r="C181">
        <v>12</v>
      </c>
      <c r="D181">
        <v>9.4</v>
      </c>
      <c r="E181">
        <v>3.9</v>
      </c>
      <c r="F181">
        <v>32.1</v>
      </c>
      <c r="G181">
        <f t="shared" si="68"/>
        <v>6.65</v>
      </c>
      <c r="H181">
        <f t="shared" si="69"/>
        <v>1</v>
      </c>
      <c r="I181">
        <f t="shared" si="70"/>
        <v>32.1</v>
      </c>
      <c r="J181">
        <f t="shared" si="71"/>
        <v>0</v>
      </c>
      <c r="K181" s="3">
        <f t="shared" si="72"/>
        <v>0.48400003836800048</v>
      </c>
      <c r="L181" s="3">
        <f t="shared" si="56"/>
        <v>0.48400003836800048</v>
      </c>
      <c r="M181" s="3">
        <f t="shared" si="73"/>
        <v>0</v>
      </c>
      <c r="N181">
        <f t="shared" si="74"/>
        <v>32.584000038368004</v>
      </c>
      <c r="O181">
        <v>31</v>
      </c>
      <c r="P181" s="12">
        <v>7.9967740000000003</v>
      </c>
      <c r="Q181">
        <f t="shared" si="57"/>
        <v>0.92167455936581699</v>
      </c>
      <c r="R181" s="1">
        <v>2</v>
      </c>
      <c r="S181" s="1">
        <v>300.84575000000001</v>
      </c>
      <c r="T181" s="1">
        <v>50.85</v>
      </c>
      <c r="U181">
        <f t="shared" si="58"/>
        <v>104.15424999999999</v>
      </c>
      <c r="V181">
        <f t="shared" si="59"/>
        <v>3.4906584999999997E-2</v>
      </c>
      <c r="W181">
        <f t="shared" si="60"/>
        <v>1.8178345903681248</v>
      </c>
      <c r="X181">
        <f t="shared" si="61"/>
        <v>0.88749992362499996</v>
      </c>
      <c r="Y181">
        <f t="shared" si="62"/>
        <v>0.84763110502400341</v>
      </c>
      <c r="Z181">
        <f t="shared" si="63"/>
        <v>13.709399719863379</v>
      </c>
      <c r="AA181" s="1">
        <v>56</v>
      </c>
      <c r="AB181" s="4">
        <f t="shared" si="77"/>
        <v>48.269434433515542</v>
      </c>
      <c r="AC181" s="3">
        <f t="shared" si="75"/>
        <v>56</v>
      </c>
      <c r="AD181">
        <f t="shared" si="76"/>
        <v>67.616022022577383</v>
      </c>
      <c r="AE181">
        <f t="shared" si="64"/>
        <v>100.20002206094539</v>
      </c>
      <c r="AF181" s="10">
        <f t="shared" si="65"/>
        <v>13.709399719863379</v>
      </c>
      <c r="AG181" s="8">
        <f t="shared" si="66"/>
        <v>13.709399719863379</v>
      </c>
      <c r="AH181" s="9">
        <f t="shared" si="67"/>
        <v>32.584000038368004</v>
      </c>
      <c r="AI181" s="11">
        <f t="shared" si="54"/>
        <v>0</v>
      </c>
    </row>
    <row r="182" spans="1:35" x14ac:dyDescent="0.35">
      <c r="A182" t="str">
        <f t="shared" si="55"/>
        <v>1972_1</v>
      </c>
      <c r="B182">
        <v>1972</v>
      </c>
      <c r="C182">
        <v>1</v>
      </c>
      <c r="D182">
        <v>7.5</v>
      </c>
      <c r="E182">
        <v>1.7</v>
      </c>
      <c r="F182">
        <v>107</v>
      </c>
      <c r="G182">
        <f t="shared" si="68"/>
        <v>4.5999999999999996</v>
      </c>
      <c r="H182">
        <f t="shared" si="69"/>
        <v>0.76666666359999991</v>
      </c>
      <c r="I182">
        <f t="shared" si="70"/>
        <v>82.033333005199992</v>
      </c>
      <c r="J182">
        <f t="shared" si="71"/>
        <v>24.966666994800011</v>
      </c>
      <c r="K182" s="3">
        <f t="shared" si="72"/>
        <v>0</v>
      </c>
      <c r="L182" s="3">
        <f t="shared" si="56"/>
        <v>19.14111128611556</v>
      </c>
      <c r="M182" s="3">
        <f t="shared" si="73"/>
        <v>5.8255557086844503</v>
      </c>
      <c r="N182">
        <f t="shared" si="74"/>
        <v>101.17444429131555</v>
      </c>
      <c r="O182">
        <v>31</v>
      </c>
      <c r="P182" s="12">
        <v>8.5759939999999997</v>
      </c>
      <c r="Q182">
        <f t="shared" si="57"/>
        <v>0.81367582880029599</v>
      </c>
      <c r="R182" s="1">
        <v>2</v>
      </c>
      <c r="S182" s="1">
        <v>300.84575000000001</v>
      </c>
      <c r="T182" s="1">
        <v>50.85</v>
      </c>
      <c r="U182">
        <f t="shared" si="58"/>
        <v>104.15424999999999</v>
      </c>
      <c r="V182">
        <f t="shared" si="59"/>
        <v>3.4906584999999997E-2</v>
      </c>
      <c r="W182">
        <f t="shared" si="60"/>
        <v>1.8178345903681248</v>
      </c>
      <c r="X182">
        <f t="shared" si="61"/>
        <v>0.88749992362499996</v>
      </c>
      <c r="Y182">
        <f t="shared" si="62"/>
        <v>0.84763110502400341</v>
      </c>
      <c r="Z182">
        <f t="shared" si="63"/>
        <v>9.0446134709776533</v>
      </c>
      <c r="AA182" s="1">
        <v>56</v>
      </c>
      <c r="AB182" s="4">
        <f t="shared" si="77"/>
        <v>56</v>
      </c>
      <c r="AC182" s="3">
        <f t="shared" si="75"/>
        <v>56</v>
      </c>
      <c r="AD182">
        <f t="shared" si="76"/>
        <v>290.18749283764606</v>
      </c>
      <c r="AE182">
        <f t="shared" si="64"/>
        <v>391.36193712896159</v>
      </c>
      <c r="AF182" s="10">
        <f t="shared" si="65"/>
        <v>9.0446134709776533</v>
      </c>
      <c r="AG182" s="8">
        <f t="shared" si="66"/>
        <v>9.0446134709776533</v>
      </c>
      <c r="AH182" s="9">
        <f t="shared" si="67"/>
        <v>101.17444429131555</v>
      </c>
      <c r="AI182" s="11">
        <f t="shared" si="54"/>
        <v>0</v>
      </c>
    </row>
    <row r="183" spans="1:35" x14ac:dyDescent="0.35">
      <c r="A183" t="str">
        <f t="shared" si="55"/>
        <v>1972_2</v>
      </c>
      <c r="B183">
        <v>1972</v>
      </c>
      <c r="C183">
        <v>2</v>
      </c>
      <c r="D183">
        <v>8.3000000000000007</v>
      </c>
      <c r="E183">
        <v>2.6</v>
      </c>
      <c r="F183">
        <v>108.4</v>
      </c>
      <c r="G183">
        <f t="shared" si="68"/>
        <v>5.45</v>
      </c>
      <c r="H183">
        <f t="shared" si="69"/>
        <v>0.90833332970000003</v>
      </c>
      <c r="I183">
        <f t="shared" si="70"/>
        <v>98.463332939480011</v>
      </c>
      <c r="J183">
        <f t="shared" si="71"/>
        <v>9.9366670605199978</v>
      </c>
      <c r="K183" s="3">
        <f t="shared" si="72"/>
        <v>5.8255557086844503</v>
      </c>
      <c r="L183" s="3">
        <f t="shared" si="56"/>
        <v>14.317352291424632</v>
      </c>
      <c r="M183" s="3">
        <f t="shared" si="73"/>
        <v>1.4448704777798167</v>
      </c>
      <c r="N183">
        <f t="shared" si="74"/>
        <v>112.78068523090464</v>
      </c>
      <c r="O183">
        <v>28</v>
      </c>
      <c r="P183" s="12">
        <v>10.021737999999999</v>
      </c>
      <c r="Q183">
        <f t="shared" si="57"/>
        <v>0.85701935047541333</v>
      </c>
      <c r="R183" s="1">
        <v>2</v>
      </c>
      <c r="S183" s="1">
        <v>300.84575000000001</v>
      </c>
      <c r="T183" s="1">
        <v>50.85</v>
      </c>
      <c r="U183">
        <f t="shared" si="58"/>
        <v>104.15424999999999</v>
      </c>
      <c r="V183">
        <f t="shared" si="59"/>
        <v>3.4906584999999997E-2</v>
      </c>
      <c r="W183">
        <f t="shared" si="60"/>
        <v>1.8178345903681248</v>
      </c>
      <c r="X183">
        <f t="shared" si="61"/>
        <v>0.88749992362499996</v>
      </c>
      <c r="Y183">
        <f t="shared" si="62"/>
        <v>0.84763110502400341</v>
      </c>
      <c r="Z183">
        <f t="shared" si="63"/>
        <v>11.876718954202865</v>
      </c>
      <c r="AA183" s="1">
        <v>56</v>
      </c>
      <c r="AB183" s="4">
        <f t="shared" si="77"/>
        <v>56</v>
      </c>
      <c r="AC183" s="3">
        <f t="shared" si="75"/>
        <v>56</v>
      </c>
      <c r="AD183">
        <f t="shared" si="76"/>
        <v>339.40980153511236</v>
      </c>
      <c r="AE183">
        <f t="shared" si="64"/>
        <v>452.19048676601699</v>
      </c>
      <c r="AF183" s="10">
        <f t="shared" si="65"/>
        <v>11.876718954202865</v>
      </c>
      <c r="AG183" s="8">
        <f t="shared" si="66"/>
        <v>11.876718954202865</v>
      </c>
      <c r="AH183" s="9">
        <f t="shared" si="67"/>
        <v>112.78068523090464</v>
      </c>
      <c r="AI183" s="11">
        <f t="shared" si="54"/>
        <v>0</v>
      </c>
    </row>
    <row r="184" spans="1:35" x14ac:dyDescent="0.35">
      <c r="A184" t="str">
        <f t="shared" si="55"/>
        <v>1972_3</v>
      </c>
      <c r="B184">
        <v>1972</v>
      </c>
      <c r="C184">
        <v>3</v>
      </c>
      <c r="D184">
        <v>12.1</v>
      </c>
      <c r="E184">
        <v>2.4</v>
      </c>
      <c r="F184">
        <v>100.6</v>
      </c>
      <c r="G184">
        <f t="shared" si="68"/>
        <v>7.25</v>
      </c>
      <c r="H184">
        <f t="shared" si="69"/>
        <v>1</v>
      </c>
      <c r="I184">
        <f t="shared" si="70"/>
        <v>100.6</v>
      </c>
      <c r="J184">
        <f t="shared" si="71"/>
        <v>0</v>
      </c>
      <c r="K184" s="3">
        <f t="shared" si="72"/>
        <v>1.4448704777798167</v>
      </c>
      <c r="L184" s="3">
        <f t="shared" si="56"/>
        <v>1.4448704777798167</v>
      </c>
      <c r="M184" s="3">
        <f t="shared" si="73"/>
        <v>0</v>
      </c>
      <c r="N184">
        <f t="shared" si="74"/>
        <v>102.04487047777981</v>
      </c>
      <c r="O184">
        <v>31</v>
      </c>
      <c r="P184" s="12">
        <v>11.819653000000001</v>
      </c>
      <c r="Q184">
        <f t="shared" si="57"/>
        <v>0.95558587015976082</v>
      </c>
      <c r="R184" s="1">
        <v>2</v>
      </c>
      <c r="S184" s="1">
        <v>300.84575000000001</v>
      </c>
      <c r="T184" s="1">
        <v>50.85</v>
      </c>
      <c r="U184">
        <f t="shared" si="58"/>
        <v>104.15424999999999</v>
      </c>
      <c r="V184">
        <f t="shared" si="59"/>
        <v>3.4906584999999997E-2</v>
      </c>
      <c r="W184">
        <f t="shared" si="60"/>
        <v>1.8178345903681248</v>
      </c>
      <c r="X184">
        <f t="shared" si="61"/>
        <v>0.88749992362499996</v>
      </c>
      <c r="Y184">
        <f t="shared" si="62"/>
        <v>0.84763110502400341</v>
      </c>
      <c r="Z184">
        <f t="shared" si="63"/>
        <v>22.855305091625063</v>
      </c>
      <c r="AA184" s="1">
        <v>56</v>
      </c>
      <c r="AB184" s="4">
        <f t="shared" si="77"/>
        <v>56</v>
      </c>
      <c r="AC184" s="3">
        <f t="shared" si="75"/>
        <v>56</v>
      </c>
      <c r="AD184">
        <f t="shared" si="76"/>
        <v>230.31572215132778</v>
      </c>
      <c r="AE184">
        <f t="shared" si="64"/>
        <v>332.3605926291076</v>
      </c>
      <c r="AF184" s="10">
        <f t="shared" si="65"/>
        <v>22.855305091625063</v>
      </c>
      <c r="AG184" s="8">
        <f t="shared" si="66"/>
        <v>22.855305091625063</v>
      </c>
      <c r="AH184" s="9">
        <f t="shared" si="67"/>
        <v>102.04487047777981</v>
      </c>
      <c r="AI184" s="11">
        <f t="shared" si="54"/>
        <v>0</v>
      </c>
    </row>
    <row r="185" spans="1:35" x14ac:dyDescent="0.35">
      <c r="A185" t="str">
        <f t="shared" si="55"/>
        <v>1972_4</v>
      </c>
      <c r="B185">
        <v>1972</v>
      </c>
      <c r="C185">
        <v>4</v>
      </c>
      <c r="D185">
        <v>13.2</v>
      </c>
      <c r="E185">
        <v>5</v>
      </c>
      <c r="F185">
        <v>61.1</v>
      </c>
      <c r="G185">
        <f t="shared" si="68"/>
        <v>9.1</v>
      </c>
      <c r="H185">
        <f t="shared" si="69"/>
        <v>1</v>
      </c>
      <c r="I185">
        <f t="shared" si="70"/>
        <v>61.1</v>
      </c>
      <c r="J185">
        <f t="shared" si="71"/>
        <v>0</v>
      </c>
      <c r="K185" s="3">
        <f t="shared" si="72"/>
        <v>0</v>
      </c>
      <c r="L185" s="3">
        <f t="shared" si="56"/>
        <v>0</v>
      </c>
      <c r="M185" s="3">
        <f t="shared" si="73"/>
        <v>0</v>
      </c>
      <c r="N185">
        <f t="shared" si="74"/>
        <v>61.1</v>
      </c>
      <c r="O185">
        <v>30</v>
      </c>
      <c r="P185" s="12">
        <v>13.758759</v>
      </c>
      <c r="Q185">
        <f t="shared" si="57"/>
        <v>1.0671705780308107</v>
      </c>
      <c r="R185" s="1">
        <v>2</v>
      </c>
      <c r="S185" s="1">
        <v>300.84575000000001</v>
      </c>
      <c r="T185" s="1">
        <v>50.85</v>
      </c>
      <c r="U185">
        <f t="shared" si="58"/>
        <v>104.15424999999999</v>
      </c>
      <c r="V185">
        <f t="shared" si="59"/>
        <v>3.4906584999999997E-2</v>
      </c>
      <c r="W185">
        <f t="shared" si="60"/>
        <v>1.8178345903681248</v>
      </c>
      <c r="X185">
        <f t="shared" si="61"/>
        <v>0.88749992362499996</v>
      </c>
      <c r="Y185">
        <f t="shared" si="62"/>
        <v>0.84763110502400341</v>
      </c>
      <c r="Z185">
        <f t="shared" si="63"/>
        <v>35.853719039277728</v>
      </c>
      <c r="AA185" s="1">
        <v>56</v>
      </c>
      <c r="AB185" s="4">
        <f t="shared" si="77"/>
        <v>56</v>
      </c>
      <c r="AC185" s="3">
        <f t="shared" si="75"/>
        <v>56</v>
      </c>
      <c r="AD185">
        <f t="shared" si="76"/>
        <v>87.898095383323508</v>
      </c>
      <c r="AE185">
        <f t="shared" si="64"/>
        <v>148.99809538332352</v>
      </c>
      <c r="AF185" s="10">
        <f t="shared" si="65"/>
        <v>35.853719039277728</v>
      </c>
      <c r="AG185" s="8">
        <f t="shared" si="66"/>
        <v>35.853719039277728</v>
      </c>
      <c r="AH185" s="9">
        <f t="shared" si="67"/>
        <v>61.1</v>
      </c>
      <c r="AI185" s="11">
        <f t="shared" si="54"/>
        <v>0</v>
      </c>
    </row>
    <row r="186" spans="1:35" x14ac:dyDescent="0.35">
      <c r="A186" t="str">
        <f t="shared" si="55"/>
        <v>1972_5</v>
      </c>
      <c r="B186">
        <v>1972</v>
      </c>
      <c r="C186">
        <v>5</v>
      </c>
      <c r="D186">
        <v>14.4</v>
      </c>
      <c r="E186">
        <v>6.8</v>
      </c>
      <c r="F186">
        <v>79.400000000000006</v>
      </c>
      <c r="G186">
        <f t="shared" si="68"/>
        <v>10.6</v>
      </c>
      <c r="H186">
        <f t="shared" si="69"/>
        <v>1</v>
      </c>
      <c r="I186">
        <f t="shared" si="70"/>
        <v>79.400000000000006</v>
      </c>
      <c r="J186">
        <f t="shared" si="71"/>
        <v>0</v>
      </c>
      <c r="K186" s="3">
        <f t="shared" si="72"/>
        <v>0</v>
      </c>
      <c r="L186" s="3">
        <f t="shared" si="56"/>
        <v>0</v>
      </c>
      <c r="M186" s="3">
        <f t="shared" si="73"/>
        <v>0</v>
      </c>
      <c r="N186">
        <f t="shared" si="74"/>
        <v>79.400000000000006</v>
      </c>
      <c r="O186">
        <v>31</v>
      </c>
      <c r="P186" s="12">
        <v>15.514859</v>
      </c>
      <c r="Q186">
        <f t="shared" si="57"/>
        <v>1.1659088915625488</v>
      </c>
      <c r="R186" s="1">
        <v>2</v>
      </c>
      <c r="S186" s="1">
        <v>300.84575000000001</v>
      </c>
      <c r="T186" s="1">
        <v>50.85</v>
      </c>
      <c r="U186">
        <f t="shared" si="58"/>
        <v>104.15424999999999</v>
      </c>
      <c r="V186">
        <f t="shared" si="59"/>
        <v>3.4906584999999997E-2</v>
      </c>
      <c r="W186">
        <f t="shared" si="60"/>
        <v>1.8178345903681248</v>
      </c>
      <c r="X186">
        <f t="shared" si="61"/>
        <v>0.88749992362499996</v>
      </c>
      <c r="Y186">
        <f t="shared" si="62"/>
        <v>0.84763110502400341</v>
      </c>
      <c r="Z186">
        <f t="shared" si="63"/>
        <v>52.885639887088416</v>
      </c>
      <c r="AA186" s="1">
        <v>56</v>
      </c>
      <c r="AB186" s="4">
        <f t="shared" si="77"/>
        <v>56</v>
      </c>
      <c r="AC186" s="3">
        <f t="shared" si="75"/>
        <v>56</v>
      </c>
      <c r="AD186">
        <f t="shared" si="76"/>
        <v>89.911190150184808</v>
      </c>
      <c r="AE186">
        <f t="shared" si="64"/>
        <v>169.31119015018481</v>
      </c>
      <c r="AF186" s="10">
        <f t="shared" si="65"/>
        <v>52.885639887088416</v>
      </c>
      <c r="AG186" s="8">
        <f t="shared" si="66"/>
        <v>52.885639887088416</v>
      </c>
      <c r="AH186" s="9">
        <f t="shared" si="67"/>
        <v>79.400000000000006</v>
      </c>
      <c r="AI186" s="11">
        <f t="shared" si="54"/>
        <v>0</v>
      </c>
    </row>
    <row r="187" spans="1:35" x14ac:dyDescent="0.35">
      <c r="A187" t="str">
        <f t="shared" si="55"/>
        <v>1972_6</v>
      </c>
      <c r="B187">
        <v>1972</v>
      </c>
      <c r="C187">
        <v>6</v>
      </c>
      <c r="D187">
        <v>15.5</v>
      </c>
      <c r="E187">
        <v>7.8</v>
      </c>
      <c r="F187">
        <v>56.7</v>
      </c>
      <c r="G187">
        <f t="shared" si="68"/>
        <v>11.65</v>
      </c>
      <c r="H187">
        <f t="shared" si="69"/>
        <v>1</v>
      </c>
      <c r="I187">
        <f t="shared" si="70"/>
        <v>56.7</v>
      </c>
      <c r="J187">
        <f t="shared" si="71"/>
        <v>0</v>
      </c>
      <c r="K187" s="3">
        <f t="shared" si="72"/>
        <v>0</v>
      </c>
      <c r="L187" s="3">
        <f t="shared" si="56"/>
        <v>0</v>
      </c>
      <c r="M187" s="3">
        <f t="shared" si="73"/>
        <v>0</v>
      </c>
      <c r="N187">
        <f t="shared" si="74"/>
        <v>56.7</v>
      </c>
      <c r="O187">
        <v>30</v>
      </c>
      <c r="P187" s="12">
        <v>16.439261999999999</v>
      </c>
      <c r="Q187">
        <f t="shared" si="57"/>
        <v>1.2397249151457559</v>
      </c>
      <c r="R187" s="1">
        <v>2</v>
      </c>
      <c r="S187" s="1">
        <v>300.84575000000001</v>
      </c>
      <c r="T187" s="1">
        <v>50.85</v>
      </c>
      <c r="U187">
        <f t="shared" si="58"/>
        <v>104.15424999999999</v>
      </c>
      <c r="V187">
        <f t="shared" si="59"/>
        <v>3.4906584999999997E-2</v>
      </c>
      <c r="W187">
        <f t="shared" si="60"/>
        <v>1.8178345903681248</v>
      </c>
      <c r="X187">
        <f t="shared" si="61"/>
        <v>0.88749992362499996</v>
      </c>
      <c r="Y187">
        <f t="shared" si="62"/>
        <v>0.84763110502400341</v>
      </c>
      <c r="Z187">
        <f t="shared" si="63"/>
        <v>63.14068872056869</v>
      </c>
      <c r="AA187" s="1">
        <v>56</v>
      </c>
      <c r="AB187" s="4">
        <f t="shared" si="77"/>
        <v>56</v>
      </c>
      <c r="AC187" s="3">
        <f t="shared" si="75"/>
        <v>49.559311279431313</v>
      </c>
      <c r="AD187">
        <f t="shared" si="76"/>
        <v>49.915890160360064</v>
      </c>
      <c r="AE187">
        <f t="shared" si="64"/>
        <v>106.61589016036007</v>
      </c>
      <c r="AF187" s="10">
        <f t="shared" si="65"/>
        <v>63.14068872056869</v>
      </c>
      <c r="AG187" s="8">
        <f t="shared" si="66"/>
        <v>63.14068872056869</v>
      </c>
      <c r="AH187" s="9">
        <f t="shared" si="67"/>
        <v>56.7</v>
      </c>
      <c r="AI187" s="11">
        <f t="shared" si="54"/>
        <v>0</v>
      </c>
    </row>
    <row r="188" spans="1:35" x14ac:dyDescent="0.35">
      <c r="A188" t="str">
        <f t="shared" si="55"/>
        <v>1972_7</v>
      </c>
      <c r="B188">
        <v>1972</v>
      </c>
      <c r="C188">
        <v>7</v>
      </c>
      <c r="D188">
        <v>20.6</v>
      </c>
      <c r="E188">
        <v>11.1</v>
      </c>
      <c r="F188">
        <v>32.6</v>
      </c>
      <c r="G188">
        <f t="shared" si="68"/>
        <v>15.850000000000001</v>
      </c>
      <c r="H188">
        <f t="shared" si="69"/>
        <v>1</v>
      </c>
      <c r="I188">
        <f t="shared" si="70"/>
        <v>32.6</v>
      </c>
      <c r="J188">
        <f t="shared" si="71"/>
        <v>0</v>
      </c>
      <c r="K188" s="3">
        <f t="shared" si="72"/>
        <v>0</v>
      </c>
      <c r="L188" s="3">
        <f t="shared" si="56"/>
        <v>0</v>
      </c>
      <c r="M188" s="3">
        <f t="shared" si="73"/>
        <v>0</v>
      </c>
      <c r="N188">
        <f t="shared" si="74"/>
        <v>32.6</v>
      </c>
      <c r="O188">
        <v>31</v>
      </c>
      <c r="P188" s="12">
        <v>15.868332000000001</v>
      </c>
      <c r="Q188">
        <f t="shared" si="57"/>
        <v>1.5777247595933612</v>
      </c>
      <c r="R188" s="1">
        <v>2</v>
      </c>
      <c r="S188" s="1">
        <v>300.84575000000001</v>
      </c>
      <c r="T188" s="1">
        <v>50.85</v>
      </c>
      <c r="U188">
        <f t="shared" si="58"/>
        <v>104.15424999999999</v>
      </c>
      <c r="V188">
        <f t="shared" si="59"/>
        <v>3.4906584999999997E-2</v>
      </c>
      <c r="W188">
        <f t="shared" si="60"/>
        <v>1.8178345903681248</v>
      </c>
      <c r="X188">
        <f t="shared" si="61"/>
        <v>0.88749992362499996</v>
      </c>
      <c r="Y188">
        <f t="shared" si="62"/>
        <v>0.84763110502400341</v>
      </c>
      <c r="Z188">
        <f t="shared" si="63"/>
        <v>107.46163217925778</v>
      </c>
      <c r="AA188" s="1">
        <v>56</v>
      </c>
      <c r="AB188" s="4">
        <f t="shared" si="77"/>
        <v>49.559311279431313</v>
      </c>
      <c r="AC188" s="3">
        <f t="shared" si="75"/>
        <v>0</v>
      </c>
      <c r="AD188">
        <f t="shared" si="76"/>
        <v>13.018290102436058</v>
      </c>
      <c r="AE188">
        <f t="shared" si="64"/>
        <v>45.618290102436063</v>
      </c>
      <c r="AF188" s="10">
        <f t="shared" si="65"/>
        <v>45.618290102436063</v>
      </c>
      <c r="AG188" s="8">
        <f t="shared" si="66"/>
        <v>107.46163217925778</v>
      </c>
      <c r="AH188" s="9">
        <f t="shared" si="67"/>
        <v>32.6</v>
      </c>
      <c r="AI188" s="11">
        <f t="shared" si="54"/>
        <v>61.843342076821713</v>
      </c>
    </row>
    <row r="189" spans="1:35" x14ac:dyDescent="0.35">
      <c r="A189" t="str">
        <f t="shared" si="55"/>
        <v>1972_8</v>
      </c>
      <c r="B189">
        <v>1972</v>
      </c>
      <c r="C189">
        <v>8</v>
      </c>
      <c r="D189">
        <v>21</v>
      </c>
      <c r="E189">
        <v>10.4</v>
      </c>
      <c r="F189">
        <v>25.4</v>
      </c>
      <c r="G189">
        <f t="shared" si="68"/>
        <v>15.7</v>
      </c>
      <c r="H189">
        <f t="shared" si="69"/>
        <v>1</v>
      </c>
      <c r="I189">
        <f t="shared" si="70"/>
        <v>25.4</v>
      </c>
      <c r="J189">
        <f t="shared" si="71"/>
        <v>0</v>
      </c>
      <c r="K189" s="3">
        <f t="shared" si="72"/>
        <v>0</v>
      </c>
      <c r="L189" s="3">
        <f t="shared" si="56"/>
        <v>0</v>
      </c>
      <c r="M189" s="3">
        <f t="shared" si="73"/>
        <v>0</v>
      </c>
      <c r="N189">
        <f t="shared" si="74"/>
        <v>25.4</v>
      </c>
      <c r="O189">
        <v>31</v>
      </c>
      <c r="P189" s="12">
        <v>14.198074</v>
      </c>
      <c r="Q189">
        <f t="shared" si="57"/>
        <v>1.5643868874493616</v>
      </c>
      <c r="R189" s="1">
        <v>2</v>
      </c>
      <c r="S189" s="1">
        <v>300.84575000000001</v>
      </c>
      <c r="T189" s="1">
        <v>50.85</v>
      </c>
      <c r="U189">
        <f t="shared" si="58"/>
        <v>104.15424999999999</v>
      </c>
      <c r="V189">
        <f t="shared" si="59"/>
        <v>3.4906584999999997E-2</v>
      </c>
      <c r="W189">
        <f t="shared" si="60"/>
        <v>1.8178345903681248</v>
      </c>
      <c r="X189">
        <f t="shared" si="61"/>
        <v>0.88749992362499996</v>
      </c>
      <c r="Y189">
        <f t="shared" si="62"/>
        <v>0.84763110502400341</v>
      </c>
      <c r="Z189">
        <f t="shared" si="63"/>
        <v>94.484431734276257</v>
      </c>
      <c r="AA189" s="1">
        <v>56</v>
      </c>
      <c r="AB189" s="4">
        <f t="shared" si="77"/>
        <v>0</v>
      </c>
      <c r="AC189" s="3">
        <f t="shared" si="75"/>
        <v>0</v>
      </c>
      <c r="AD189">
        <f t="shared" si="76"/>
        <v>0</v>
      </c>
      <c r="AE189">
        <f t="shared" si="64"/>
        <v>25.4</v>
      </c>
      <c r="AF189" s="10">
        <f t="shared" si="65"/>
        <v>25.4</v>
      </c>
      <c r="AG189" s="8">
        <f t="shared" si="66"/>
        <v>94.484431734276257</v>
      </c>
      <c r="AH189" s="9">
        <f t="shared" si="67"/>
        <v>25.4</v>
      </c>
      <c r="AI189" s="11">
        <f t="shared" si="54"/>
        <v>69.084431734276251</v>
      </c>
    </row>
    <row r="190" spans="1:35" x14ac:dyDescent="0.35">
      <c r="A190" t="str">
        <f t="shared" si="55"/>
        <v>1972_9</v>
      </c>
      <c r="B190">
        <v>1972</v>
      </c>
      <c r="C190">
        <v>9</v>
      </c>
      <c r="D190">
        <v>17.3</v>
      </c>
      <c r="E190">
        <v>7.1</v>
      </c>
      <c r="F190">
        <v>29.6</v>
      </c>
      <c r="G190">
        <f t="shared" si="68"/>
        <v>12.2</v>
      </c>
      <c r="H190">
        <f t="shared" si="69"/>
        <v>1</v>
      </c>
      <c r="I190">
        <f t="shared" si="70"/>
        <v>29.6</v>
      </c>
      <c r="J190">
        <f t="shared" si="71"/>
        <v>0</v>
      </c>
      <c r="K190" s="3">
        <f t="shared" si="72"/>
        <v>0</v>
      </c>
      <c r="L190" s="3">
        <f t="shared" si="56"/>
        <v>0</v>
      </c>
      <c r="M190" s="3">
        <f t="shared" si="73"/>
        <v>0</v>
      </c>
      <c r="N190">
        <f t="shared" si="74"/>
        <v>29.6</v>
      </c>
      <c r="O190">
        <v>30</v>
      </c>
      <c r="P190" s="12">
        <v>12.243238</v>
      </c>
      <c r="Q190">
        <f t="shared" si="57"/>
        <v>1.2800064999606167</v>
      </c>
      <c r="R190" s="1">
        <v>2</v>
      </c>
      <c r="S190" s="1">
        <v>300.84575000000001</v>
      </c>
      <c r="T190" s="1">
        <v>50.85</v>
      </c>
      <c r="U190">
        <f t="shared" si="58"/>
        <v>104.15424999999999</v>
      </c>
      <c r="V190">
        <f t="shared" si="59"/>
        <v>3.4906584999999997E-2</v>
      </c>
      <c r="W190">
        <f t="shared" si="60"/>
        <v>1.8178345903681248</v>
      </c>
      <c r="X190">
        <f t="shared" si="61"/>
        <v>0.88749992362499996</v>
      </c>
      <c r="Y190">
        <f t="shared" si="62"/>
        <v>0.84763110502400341</v>
      </c>
      <c r="Z190">
        <f t="shared" si="63"/>
        <v>50.746557845636502</v>
      </c>
      <c r="AA190" s="1">
        <v>56</v>
      </c>
      <c r="AB190" s="4">
        <f t="shared" si="77"/>
        <v>0</v>
      </c>
      <c r="AC190" s="3">
        <f t="shared" si="75"/>
        <v>0</v>
      </c>
      <c r="AD190">
        <f t="shared" si="76"/>
        <v>0</v>
      </c>
      <c r="AE190">
        <f t="shared" si="64"/>
        <v>29.6</v>
      </c>
      <c r="AF190" s="10">
        <f t="shared" si="65"/>
        <v>29.6</v>
      </c>
      <c r="AG190" s="8">
        <f t="shared" si="66"/>
        <v>50.746557845636502</v>
      </c>
      <c r="AH190" s="9">
        <f t="shared" si="67"/>
        <v>29.6</v>
      </c>
      <c r="AI190" s="11">
        <f t="shared" si="54"/>
        <v>21.146557845636501</v>
      </c>
    </row>
    <row r="191" spans="1:35" x14ac:dyDescent="0.35">
      <c r="A191" t="str">
        <f t="shared" si="55"/>
        <v>1972_10</v>
      </c>
      <c r="B191">
        <v>1972</v>
      </c>
      <c r="C191">
        <v>10</v>
      </c>
      <c r="D191">
        <v>15</v>
      </c>
      <c r="E191">
        <v>6.5</v>
      </c>
      <c r="F191">
        <v>26.4</v>
      </c>
      <c r="G191">
        <f t="shared" si="68"/>
        <v>10.75</v>
      </c>
      <c r="H191">
        <f t="shared" si="69"/>
        <v>1</v>
      </c>
      <c r="I191">
        <f t="shared" si="70"/>
        <v>26.4</v>
      </c>
      <c r="J191">
        <f t="shared" si="71"/>
        <v>0</v>
      </c>
      <c r="K191" s="3">
        <f t="shared" si="72"/>
        <v>0</v>
      </c>
      <c r="L191" s="3">
        <f t="shared" si="56"/>
        <v>0</v>
      </c>
      <c r="M191" s="3">
        <f t="shared" si="73"/>
        <v>0</v>
      </c>
      <c r="N191">
        <f t="shared" si="74"/>
        <v>26.4</v>
      </c>
      <c r="O191">
        <v>31</v>
      </c>
      <c r="P191" s="12">
        <v>10.329917999999999</v>
      </c>
      <c r="Q191">
        <f t="shared" si="57"/>
        <v>1.1762113336209383</v>
      </c>
      <c r="R191" s="1">
        <v>2</v>
      </c>
      <c r="S191" s="1">
        <v>300.84575000000001</v>
      </c>
      <c r="T191" s="1">
        <v>50.85</v>
      </c>
      <c r="U191">
        <f t="shared" si="58"/>
        <v>104.15424999999999</v>
      </c>
      <c r="V191">
        <f t="shared" si="59"/>
        <v>3.4906584999999997E-2</v>
      </c>
      <c r="W191">
        <f t="shared" si="60"/>
        <v>1.8178345903681248</v>
      </c>
      <c r="X191">
        <f t="shared" si="61"/>
        <v>0.88749992362499996</v>
      </c>
      <c r="Y191">
        <f t="shared" si="62"/>
        <v>0.84763110502400341</v>
      </c>
      <c r="Z191">
        <f t="shared" si="63"/>
        <v>36.006486721097531</v>
      </c>
      <c r="AA191" s="1">
        <v>56</v>
      </c>
      <c r="AB191" s="4">
        <f t="shared" si="77"/>
        <v>0</v>
      </c>
      <c r="AC191" s="3">
        <f t="shared" si="75"/>
        <v>0</v>
      </c>
      <c r="AD191">
        <f t="shared" si="76"/>
        <v>0</v>
      </c>
      <c r="AE191">
        <f t="shared" si="64"/>
        <v>26.4</v>
      </c>
      <c r="AF191" s="10">
        <f t="shared" si="65"/>
        <v>26.4</v>
      </c>
      <c r="AG191" s="8">
        <f t="shared" si="66"/>
        <v>36.006486721097531</v>
      </c>
      <c r="AH191" s="9">
        <f t="shared" si="67"/>
        <v>26.4</v>
      </c>
      <c r="AI191" s="11">
        <f t="shared" si="54"/>
        <v>9.6064867210975322</v>
      </c>
    </row>
    <row r="192" spans="1:35" x14ac:dyDescent="0.35">
      <c r="A192" t="str">
        <f t="shared" si="55"/>
        <v>1972_11</v>
      </c>
      <c r="B192">
        <v>1972</v>
      </c>
      <c r="C192">
        <v>11</v>
      </c>
      <c r="D192">
        <v>10.4</v>
      </c>
      <c r="E192">
        <v>2</v>
      </c>
      <c r="F192">
        <v>95.6</v>
      </c>
      <c r="G192">
        <f t="shared" si="68"/>
        <v>6.2</v>
      </c>
      <c r="H192">
        <f t="shared" si="69"/>
        <v>1</v>
      </c>
      <c r="I192">
        <f t="shared" si="70"/>
        <v>95.6</v>
      </c>
      <c r="J192">
        <f t="shared" si="71"/>
        <v>0</v>
      </c>
      <c r="K192" s="3">
        <f t="shared" si="72"/>
        <v>0</v>
      </c>
      <c r="L192" s="3">
        <f t="shared" si="56"/>
        <v>0</v>
      </c>
      <c r="M192" s="3">
        <f t="shared" si="73"/>
        <v>0</v>
      </c>
      <c r="N192">
        <f t="shared" si="74"/>
        <v>95.6</v>
      </c>
      <c r="O192">
        <v>30</v>
      </c>
      <c r="P192" s="12">
        <v>8.7307649999999999</v>
      </c>
      <c r="Q192">
        <f t="shared" si="57"/>
        <v>0.89694183664737481</v>
      </c>
      <c r="R192" s="1">
        <v>2</v>
      </c>
      <c r="S192" s="1">
        <v>300.84575000000001</v>
      </c>
      <c r="T192" s="1">
        <v>50.85</v>
      </c>
      <c r="U192">
        <f t="shared" si="58"/>
        <v>104.15424999999999</v>
      </c>
      <c r="V192">
        <f t="shared" si="59"/>
        <v>3.4906584999999997E-2</v>
      </c>
      <c r="W192">
        <f t="shared" si="60"/>
        <v>1.8178345903681248</v>
      </c>
      <c r="X192">
        <f t="shared" si="61"/>
        <v>0.88749992362499996</v>
      </c>
      <c r="Y192">
        <f t="shared" si="62"/>
        <v>0.84763110502400341</v>
      </c>
      <c r="Z192">
        <f t="shared" si="63"/>
        <v>13.163484360698799</v>
      </c>
      <c r="AA192" s="1">
        <v>56</v>
      </c>
      <c r="AB192" s="4">
        <f t="shared" si="77"/>
        <v>0</v>
      </c>
      <c r="AC192" s="3">
        <f t="shared" si="75"/>
        <v>56</v>
      </c>
      <c r="AD192">
        <f t="shared" si="76"/>
        <v>0</v>
      </c>
      <c r="AE192">
        <f t="shared" si="64"/>
        <v>95.6</v>
      </c>
      <c r="AF192" s="10">
        <f t="shared" si="65"/>
        <v>13.163484360698799</v>
      </c>
      <c r="AG192" s="8">
        <f t="shared" si="66"/>
        <v>13.163484360698799</v>
      </c>
      <c r="AH192" s="9">
        <f t="shared" si="67"/>
        <v>95.6</v>
      </c>
      <c r="AI192" s="11">
        <f t="shared" si="54"/>
        <v>0</v>
      </c>
    </row>
    <row r="193" spans="1:35" x14ac:dyDescent="0.35">
      <c r="A193" t="str">
        <f t="shared" si="55"/>
        <v>1972_12</v>
      </c>
      <c r="B193">
        <v>1972</v>
      </c>
      <c r="C193">
        <v>12</v>
      </c>
      <c r="D193">
        <v>10.1</v>
      </c>
      <c r="E193">
        <v>2.9</v>
      </c>
      <c r="F193">
        <v>125.8</v>
      </c>
      <c r="G193">
        <f t="shared" si="68"/>
        <v>6.5</v>
      </c>
      <c r="H193">
        <f t="shared" si="69"/>
        <v>1</v>
      </c>
      <c r="I193">
        <f t="shared" si="70"/>
        <v>125.8</v>
      </c>
      <c r="J193">
        <f t="shared" si="71"/>
        <v>0</v>
      </c>
      <c r="K193" s="3">
        <f t="shared" si="72"/>
        <v>0</v>
      </c>
      <c r="L193" s="3">
        <f t="shared" si="56"/>
        <v>0</v>
      </c>
      <c r="M193" s="3">
        <f t="shared" si="73"/>
        <v>0</v>
      </c>
      <c r="N193">
        <f t="shared" si="74"/>
        <v>125.8</v>
      </c>
      <c r="O193">
        <v>31</v>
      </c>
      <c r="P193" s="12">
        <v>7.9967740000000003</v>
      </c>
      <c r="Q193">
        <f t="shared" si="57"/>
        <v>0.91336433806030415</v>
      </c>
      <c r="R193" s="1">
        <v>2</v>
      </c>
      <c r="S193" s="1">
        <v>300.84575000000001</v>
      </c>
      <c r="T193" s="1">
        <v>50.85</v>
      </c>
      <c r="U193">
        <f t="shared" si="58"/>
        <v>104.15424999999999</v>
      </c>
      <c r="V193">
        <f t="shared" si="59"/>
        <v>3.4906584999999997E-2</v>
      </c>
      <c r="W193">
        <f t="shared" si="60"/>
        <v>1.8178345903681248</v>
      </c>
      <c r="X193">
        <f t="shared" si="61"/>
        <v>0.88749992362499996</v>
      </c>
      <c r="Y193">
        <f t="shared" si="62"/>
        <v>0.84763110502400341</v>
      </c>
      <c r="Z193">
        <f t="shared" si="63"/>
        <v>13.286462403642275</v>
      </c>
      <c r="AA193" s="1">
        <v>56</v>
      </c>
      <c r="AB193" s="4">
        <f t="shared" si="77"/>
        <v>56</v>
      </c>
      <c r="AC193" s="3">
        <f t="shared" si="75"/>
        <v>56</v>
      </c>
      <c r="AD193">
        <f t="shared" si="76"/>
        <v>417.5991515994375</v>
      </c>
      <c r="AE193">
        <f t="shared" si="64"/>
        <v>543.39915159943746</v>
      </c>
      <c r="AF193" s="10">
        <f t="shared" si="65"/>
        <v>13.286462403642275</v>
      </c>
      <c r="AG193" s="8">
        <f t="shared" si="66"/>
        <v>13.286462403642275</v>
      </c>
      <c r="AH193" s="9">
        <f t="shared" si="67"/>
        <v>125.8</v>
      </c>
      <c r="AI193" s="11">
        <f t="shared" si="54"/>
        <v>0</v>
      </c>
    </row>
    <row r="194" spans="1:35" x14ac:dyDescent="0.35">
      <c r="A194" t="str">
        <f t="shared" si="55"/>
        <v>1973_1</v>
      </c>
      <c r="B194">
        <v>1973</v>
      </c>
      <c r="C194">
        <v>1</v>
      </c>
      <c r="D194">
        <v>7.8</v>
      </c>
      <c r="E194">
        <v>1.3</v>
      </c>
      <c r="F194">
        <v>46.7</v>
      </c>
      <c r="G194">
        <f t="shared" si="68"/>
        <v>4.55</v>
      </c>
      <c r="H194">
        <f t="shared" si="69"/>
        <v>0.75833333029999994</v>
      </c>
      <c r="I194">
        <f t="shared" si="70"/>
        <v>35.414166525009996</v>
      </c>
      <c r="J194">
        <f t="shared" si="71"/>
        <v>11.285833474990003</v>
      </c>
      <c r="K194" s="3">
        <f t="shared" si="72"/>
        <v>0</v>
      </c>
      <c r="L194" s="3">
        <f t="shared" si="56"/>
        <v>8.55842368430039</v>
      </c>
      <c r="M194" s="3">
        <f t="shared" si="73"/>
        <v>2.7274097906896131</v>
      </c>
      <c r="N194">
        <f t="shared" si="74"/>
        <v>43.972590209310383</v>
      </c>
      <c r="O194">
        <v>31</v>
      </c>
      <c r="P194" s="12">
        <v>8.5759939999999997</v>
      </c>
      <c r="Q194">
        <f t="shared" si="57"/>
        <v>0.81118756161589123</v>
      </c>
      <c r="R194" s="1">
        <v>2</v>
      </c>
      <c r="S194" s="1">
        <v>300.84575000000001</v>
      </c>
      <c r="T194" s="1">
        <v>50.85</v>
      </c>
      <c r="U194">
        <f t="shared" si="58"/>
        <v>104.15424999999999</v>
      </c>
      <c r="V194">
        <f t="shared" si="59"/>
        <v>3.4906584999999997E-2</v>
      </c>
      <c r="W194">
        <f t="shared" si="60"/>
        <v>1.8178345903681248</v>
      </c>
      <c r="X194">
        <f t="shared" si="61"/>
        <v>0.88749992362499996</v>
      </c>
      <c r="Y194">
        <f t="shared" si="62"/>
        <v>0.84763110502400341</v>
      </c>
      <c r="Z194">
        <f t="shared" si="63"/>
        <v>8.9205491434673192</v>
      </c>
      <c r="AA194" s="1">
        <v>56</v>
      </c>
      <c r="AB194" s="4">
        <f t="shared" si="77"/>
        <v>56</v>
      </c>
      <c r="AC194" s="3">
        <f t="shared" si="75"/>
        <v>56</v>
      </c>
      <c r="AD194">
        <f t="shared" si="76"/>
        <v>104.71904431714799</v>
      </c>
      <c r="AE194">
        <f t="shared" si="64"/>
        <v>148.69163452645836</v>
      </c>
      <c r="AF194" s="10">
        <f t="shared" si="65"/>
        <v>8.9205491434673192</v>
      </c>
      <c r="AG194" s="8">
        <f t="shared" si="66"/>
        <v>8.9205491434673192</v>
      </c>
      <c r="AH194" s="9">
        <f t="shared" si="67"/>
        <v>43.972590209310383</v>
      </c>
      <c r="AI194" s="11">
        <f t="shared" ref="AI194:AI257" si="78">AG194-AF194</f>
        <v>0</v>
      </c>
    </row>
    <row r="195" spans="1:35" x14ac:dyDescent="0.35">
      <c r="A195" t="str">
        <f t="shared" ref="A195:A258" si="79">B195&amp;"_"&amp;C195</f>
        <v>1973_2</v>
      </c>
      <c r="B195">
        <v>1973</v>
      </c>
      <c r="C195">
        <v>2</v>
      </c>
      <c r="D195">
        <v>8.4</v>
      </c>
      <c r="E195">
        <v>0.1</v>
      </c>
      <c r="F195">
        <v>15.9</v>
      </c>
      <c r="G195">
        <f t="shared" si="68"/>
        <v>4.25</v>
      </c>
      <c r="H195">
        <f t="shared" si="69"/>
        <v>0.70833333049999991</v>
      </c>
      <c r="I195">
        <f t="shared" si="70"/>
        <v>11.262499954949998</v>
      </c>
      <c r="J195">
        <f t="shared" si="71"/>
        <v>4.6375000450500012</v>
      </c>
      <c r="K195" s="3">
        <f t="shared" si="72"/>
        <v>2.7274097906896131</v>
      </c>
      <c r="L195" s="3">
        <f t="shared" ref="L195:L258" si="80">(J195+K195)*H195</f>
        <v>5.2168111127816479</v>
      </c>
      <c r="M195" s="3">
        <f t="shared" si="73"/>
        <v>2.148098722957966</v>
      </c>
      <c r="N195">
        <f t="shared" si="74"/>
        <v>16.479311067731647</v>
      </c>
      <c r="O195">
        <v>28</v>
      </c>
      <c r="P195" s="12">
        <v>10.021737999999999</v>
      </c>
      <c r="Q195">
        <f t="shared" ref="Q195:Q258" si="81">EXP(((17.3*G195)/(G195+273.2)))*0.611</f>
        <v>0.79639847901389005</v>
      </c>
      <c r="R195" s="1">
        <v>2</v>
      </c>
      <c r="S195" s="1">
        <v>300.84575000000001</v>
      </c>
      <c r="T195" s="1">
        <v>50.85</v>
      </c>
      <c r="U195">
        <f t="shared" ref="U195:U258" si="82">ABS((180) - ABS(S195 - 225))</f>
        <v>104.15424999999999</v>
      </c>
      <c r="V195">
        <f t="shared" ref="V195:V258" si="83">R195*0.0174532925</f>
        <v>3.4906584999999997E-2</v>
      </c>
      <c r="W195">
        <f t="shared" ref="W195:W258" si="84">U195*0.0174532925</f>
        <v>1.8178345903681248</v>
      </c>
      <c r="X195">
        <f t="shared" ref="X195:X258" si="85">T195*0.0174532925</f>
        <v>0.88749992362499996</v>
      </c>
      <c r="Y195">
        <f t="shared" ref="Y195:Y258" si="86">0.339+0.808*(COS(X195)*COS(V195))-0.196*(SIN(X195)*SIN(V195))-0.482*(COS(W195)*SIN(V195))</f>
        <v>0.84763110502400341</v>
      </c>
      <c r="Z195">
        <f t="shared" ref="Z195:Z258" si="87">IF(G195&lt;0,0,((((Q195*G195)/(G195+273.3))*P195*O195*29.8)*Y195/10))</f>
        <v>8.6437529531550279</v>
      </c>
      <c r="AA195" s="1">
        <v>56</v>
      </c>
      <c r="AB195" s="4">
        <f t="shared" si="77"/>
        <v>56</v>
      </c>
      <c r="AC195" s="3">
        <f t="shared" si="75"/>
        <v>56</v>
      </c>
      <c r="AD195">
        <f t="shared" si="76"/>
        <v>64.410223554215932</v>
      </c>
      <c r="AE195">
        <f t="shared" ref="AE195:AE258" si="88">IF(AD195&gt;0,AD195+N195,N195)</f>
        <v>80.889534621947575</v>
      </c>
      <c r="AF195" s="10">
        <f t="shared" ref="AF195:AF258" si="89">MIN(IF(AE195&gt;0,AE195,0),Z195)</f>
        <v>8.6437529531550279</v>
      </c>
      <c r="AG195" s="8">
        <f t="shared" ref="AG195:AG258" si="90">Z195</f>
        <v>8.6437529531550279</v>
      </c>
      <c r="AH195" s="9">
        <f t="shared" ref="AH195:AH258" si="91">N195</f>
        <v>16.479311067731647</v>
      </c>
      <c r="AI195" s="11">
        <f t="shared" si="78"/>
        <v>0</v>
      </c>
    </row>
    <row r="196" spans="1:35" x14ac:dyDescent="0.35">
      <c r="A196" t="str">
        <f t="shared" si="79"/>
        <v>1973_3</v>
      </c>
      <c r="B196">
        <v>1973</v>
      </c>
      <c r="C196">
        <v>3</v>
      </c>
      <c r="D196">
        <v>11</v>
      </c>
      <c r="E196">
        <v>0</v>
      </c>
      <c r="F196">
        <v>14.9</v>
      </c>
      <c r="G196">
        <f t="shared" ref="G196:G259" si="92">AVERAGE(D196:E196)</f>
        <v>5.5</v>
      </c>
      <c r="H196">
        <f t="shared" ref="H196:H259" si="93">IF(G196&lt;0,0,(IF(G196&gt;=6,1,(G196*0.166666666))))</f>
        <v>0.91666666299999999</v>
      </c>
      <c r="I196">
        <f t="shared" ref="I196:I259" si="94">H196*F196</f>
        <v>13.658333278700001</v>
      </c>
      <c r="J196">
        <f t="shared" ref="J196:J259" si="95">(1-H196)*F196</f>
        <v>1.2416667213000001</v>
      </c>
      <c r="K196" s="3">
        <f t="shared" ref="K196:K259" si="96">M195</f>
        <v>2.148098722957966</v>
      </c>
      <c r="L196" s="3">
        <f t="shared" si="80"/>
        <v>3.1072849781406622</v>
      </c>
      <c r="M196" s="3">
        <f t="shared" ref="M196:M259" si="97">(((1-H196)^2)*F196)+((1-H196)*K196)</f>
        <v>0.28248046611730382</v>
      </c>
      <c r="N196">
        <f t="shared" ref="N196:N259" si="98">I196+L196</f>
        <v>16.765618256840664</v>
      </c>
      <c r="O196">
        <v>31</v>
      </c>
      <c r="P196" s="12">
        <v>11.819653000000001</v>
      </c>
      <c r="Q196">
        <f t="shared" si="81"/>
        <v>0.85963122529865132</v>
      </c>
      <c r="R196" s="1">
        <v>2</v>
      </c>
      <c r="S196" s="1">
        <v>300.84575000000001</v>
      </c>
      <c r="T196" s="1">
        <v>50.85</v>
      </c>
      <c r="U196">
        <f t="shared" si="82"/>
        <v>104.15424999999999</v>
      </c>
      <c r="V196">
        <f t="shared" si="83"/>
        <v>3.4906584999999997E-2</v>
      </c>
      <c r="W196">
        <f t="shared" si="84"/>
        <v>1.8178345903681248</v>
      </c>
      <c r="X196">
        <f t="shared" si="85"/>
        <v>0.88749992362499996</v>
      </c>
      <c r="Y196">
        <f t="shared" si="86"/>
        <v>0.84763110502400341</v>
      </c>
      <c r="Z196">
        <f t="shared" si="87"/>
        <v>15.695374135531381</v>
      </c>
      <c r="AA196" s="1">
        <v>56</v>
      </c>
      <c r="AB196" s="4">
        <f t="shared" si="77"/>
        <v>56</v>
      </c>
      <c r="AC196" s="3">
        <f t="shared" ref="AC196:AC259" si="99">MIN(AA196,IF(((N196-Z196)+AB196)&lt;=0,0,((N196-Z196)+AB196)))</f>
        <v>56</v>
      </c>
      <c r="AD196">
        <f t="shared" ref="AD196:AD259" si="100">(AB196*(1-(1-(EXP(-1*(Z196-N196)/AA196)))))</f>
        <v>57.080536571232173</v>
      </c>
      <c r="AE196">
        <f t="shared" si="88"/>
        <v>73.846154828072841</v>
      </c>
      <c r="AF196" s="10">
        <f t="shared" si="89"/>
        <v>15.695374135531381</v>
      </c>
      <c r="AG196" s="8">
        <f t="shared" si="90"/>
        <v>15.695374135531381</v>
      </c>
      <c r="AH196" s="9">
        <f t="shared" si="91"/>
        <v>16.765618256840664</v>
      </c>
      <c r="AI196" s="11">
        <f t="shared" si="78"/>
        <v>0</v>
      </c>
    </row>
    <row r="197" spans="1:35" x14ac:dyDescent="0.35">
      <c r="A197" t="str">
        <f t="shared" si="79"/>
        <v>1973_4</v>
      </c>
      <c r="B197">
        <v>1973</v>
      </c>
      <c r="C197">
        <v>4</v>
      </c>
      <c r="D197">
        <v>12.3</v>
      </c>
      <c r="E197">
        <v>2.6</v>
      </c>
      <c r="F197">
        <v>40.200000000000003</v>
      </c>
      <c r="G197">
        <f t="shared" si="92"/>
        <v>7.45</v>
      </c>
      <c r="H197">
        <f t="shared" si="93"/>
        <v>1</v>
      </c>
      <c r="I197">
        <f t="shared" si="94"/>
        <v>40.200000000000003</v>
      </c>
      <c r="J197">
        <f t="shared" si="95"/>
        <v>0</v>
      </c>
      <c r="K197" s="3">
        <f t="shared" si="96"/>
        <v>0.28248046611730382</v>
      </c>
      <c r="L197" s="3">
        <f t="shared" si="80"/>
        <v>0.28248046611730382</v>
      </c>
      <c r="M197" s="3">
        <f t="shared" si="97"/>
        <v>0</v>
      </c>
      <c r="N197">
        <f t="shared" si="98"/>
        <v>40.482480466117309</v>
      </c>
      <c r="O197">
        <v>30</v>
      </c>
      <c r="P197" s="12">
        <v>13.758759</v>
      </c>
      <c r="Q197">
        <f t="shared" si="81"/>
        <v>0.96713147077761696</v>
      </c>
      <c r="R197" s="1">
        <v>2</v>
      </c>
      <c r="S197" s="1">
        <v>300.84575000000001</v>
      </c>
      <c r="T197" s="1">
        <v>50.85</v>
      </c>
      <c r="U197">
        <f t="shared" si="82"/>
        <v>104.15424999999999</v>
      </c>
      <c r="V197">
        <f t="shared" si="83"/>
        <v>3.4906584999999997E-2</v>
      </c>
      <c r="W197">
        <f t="shared" si="84"/>
        <v>1.8178345903681248</v>
      </c>
      <c r="X197">
        <f t="shared" si="85"/>
        <v>0.88749992362499996</v>
      </c>
      <c r="Y197">
        <f t="shared" si="86"/>
        <v>0.84763110502400341</v>
      </c>
      <c r="Z197">
        <f t="shared" si="87"/>
        <v>26.757509677195152</v>
      </c>
      <c r="AA197" s="1">
        <v>56</v>
      </c>
      <c r="AB197" s="4">
        <f t="shared" si="77"/>
        <v>56</v>
      </c>
      <c r="AC197" s="3">
        <f t="shared" si="99"/>
        <v>56</v>
      </c>
      <c r="AD197">
        <f t="shared" si="100"/>
        <v>71.553144607213241</v>
      </c>
      <c r="AE197">
        <f t="shared" si="88"/>
        <v>112.03562507333055</v>
      </c>
      <c r="AF197" s="10">
        <f t="shared" si="89"/>
        <v>26.757509677195152</v>
      </c>
      <c r="AG197" s="8">
        <f t="shared" si="90"/>
        <v>26.757509677195152</v>
      </c>
      <c r="AH197" s="9">
        <f t="shared" si="91"/>
        <v>40.482480466117309</v>
      </c>
      <c r="AI197" s="11">
        <f t="shared" si="78"/>
        <v>0</v>
      </c>
    </row>
    <row r="198" spans="1:35" x14ac:dyDescent="0.35">
      <c r="A198" t="str">
        <f t="shared" si="79"/>
        <v>1973_5</v>
      </c>
      <c r="B198">
        <v>1973</v>
      </c>
      <c r="C198">
        <v>5</v>
      </c>
      <c r="D198">
        <v>15.9</v>
      </c>
      <c r="E198">
        <v>7.3</v>
      </c>
      <c r="F198">
        <v>77.3</v>
      </c>
      <c r="G198">
        <f t="shared" si="92"/>
        <v>11.6</v>
      </c>
      <c r="H198">
        <f t="shared" si="93"/>
        <v>1</v>
      </c>
      <c r="I198">
        <f t="shared" si="94"/>
        <v>77.3</v>
      </c>
      <c r="J198">
        <f t="shared" si="95"/>
        <v>0</v>
      </c>
      <c r="K198" s="3">
        <f t="shared" si="96"/>
        <v>0</v>
      </c>
      <c r="L198" s="3">
        <f t="shared" si="80"/>
        <v>0</v>
      </c>
      <c r="M198" s="3">
        <f t="shared" si="97"/>
        <v>0</v>
      </c>
      <c r="N198">
        <f t="shared" si="98"/>
        <v>77.3</v>
      </c>
      <c r="O198">
        <v>31</v>
      </c>
      <c r="P198" s="12">
        <v>15.514859</v>
      </c>
      <c r="Q198">
        <f t="shared" si="81"/>
        <v>1.2361188503454812</v>
      </c>
      <c r="R198" s="1">
        <v>2</v>
      </c>
      <c r="S198" s="1">
        <v>300.84575000000001</v>
      </c>
      <c r="T198" s="1">
        <v>50.85</v>
      </c>
      <c r="U198">
        <f t="shared" si="82"/>
        <v>104.15424999999999</v>
      </c>
      <c r="V198">
        <f t="shared" si="83"/>
        <v>3.4906584999999997E-2</v>
      </c>
      <c r="W198">
        <f t="shared" si="84"/>
        <v>1.8178345903681248</v>
      </c>
      <c r="X198">
        <f t="shared" si="85"/>
        <v>0.88749992362499996</v>
      </c>
      <c r="Y198">
        <f t="shared" si="86"/>
        <v>0.84763110502400341</v>
      </c>
      <c r="Z198">
        <f t="shared" si="87"/>
        <v>61.14464750016127</v>
      </c>
      <c r="AA198" s="1">
        <v>56</v>
      </c>
      <c r="AB198" s="4">
        <f t="shared" ref="AB198:AB261" si="101">AC197</f>
        <v>56</v>
      </c>
      <c r="AC198" s="3">
        <f t="shared" si="99"/>
        <v>56</v>
      </c>
      <c r="AD198">
        <f t="shared" si="100"/>
        <v>74.726899538296038</v>
      </c>
      <c r="AE198">
        <f t="shared" si="88"/>
        <v>152.02689953829605</v>
      </c>
      <c r="AF198" s="10">
        <f t="shared" si="89"/>
        <v>61.14464750016127</v>
      </c>
      <c r="AG198" s="8">
        <f t="shared" si="90"/>
        <v>61.14464750016127</v>
      </c>
      <c r="AH198" s="9">
        <f t="shared" si="91"/>
        <v>77.3</v>
      </c>
      <c r="AI198" s="11">
        <f t="shared" si="78"/>
        <v>0</v>
      </c>
    </row>
    <row r="199" spans="1:35" x14ac:dyDescent="0.35">
      <c r="A199" t="str">
        <f t="shared" si="79"/>
        <v>1973_6</v>
      </c>
      <c r="B199">
        <v>1973</v>
      </c>
      <c r="C199">
        <v>6</v>
      </c>
      <c r="D199">
        <v>20.100000000000001</v>
      </c>
      <c r="E199">
        <v>9.5</v>
      </c>
      <c r="F199">
        <v>51.6</v>
      </c>
      <c r="G199">
        <f t="shared" si="92"/>
        <v>14.8</v>
      </c>
      <c r="H199">
        <f t="shared" si="93"/>
        <v>1</v>
      </c>
      <c r="I199">
        <f t="shared" si="94"/>
        <v>51.6</v>
      </c>
      <c r="J199">
        <f t="shared" si="95"/>
        <v>0</v>
      </c>
      <c r="K199" s="3">
        <f t="shared" si="96"/>
        <v>0</v>
      </c>
      <c r="L199" s="3">
        <f t="shared" si="80"/>
        <v>0</v>
      </c>
      <c r="M199" s="3">
        <f t="shared" si="97"/>
        <v>0</v>
      </c>
      <c r="N199">
        <f t="shared" si="98"/>
        <v>51.6</v>
      </c>
      <c r="O199">
        <v>30</v>
      </c>
      <c r="P199" s="12">
        <v>16.439261999999999</v>
      </c>
      <c r="Q199">
        <f t="shared" si="81"/>
        <v>1.4864183852314996</v>
      </c>
      <c r="R199" s="1">
        <v>2</v>
      </c>
      <c r="S199" s="1">
        <v>300.84575000000001</v>
      </c>
      <c r="T199" s="1">
        <v>50.85</v>
      </c>
      <c r="U199">
        <f t="shared" si="82"/>
        <v>104.15424999999999</v>
      </c>
      <c r="V199">
        <f t="shared" si="83"/>
        <v>3.4906584999999997E-2</v>
      </c>
      <c r="W199">
        <f t="shared" si="84"/>
        <v>1.8178345903681248</v>
      </c>
      <c r="X199">
        <f t="shared" si="85"/>
        <v>0.88749992362499996</v>
      </c>
      <c r="Y199">
        <f t="shared" si="86"/>
        <v>0.84763110502400341</v>
      </c>
      <c r="Z199">
        <f t="shared" si="87"/>
        <v>95.123155092837138</v>
      </c>
      <c r="AA199" s="1">
        <v>56</v>
      </c>
      <c r="AB199" s="4">
        <f t="shared" si="101"/>
        <v>56</v>
      </c>
      <c r="AC199" s="3">
        <f t="shared" si="99"/>
        <v>12.476844907162864</v>
      </c>
      <c r="AD199">
        <f t="shared" si="100"/>
        <v>25.742736062381681</v>
      </c>
      <c r="AE199">
        <f t="shared" si="88"/>
        <v>77.342736062381675</v>
      </c>
      <c r="AF199" s="10">
        <f t="shared" si="89"/>
        <v>77.342736062381675</v>
      </c>
      <c r="AG199" s="8">
        <f t="shared" si="90"/>
        <v>95.123155092837138</v>
      </c>
      <c r="AH199" s="9">
        <f t="shared" si="91"/>
        <v>51.6</v>
      </c>
      <c r="AI199" s="11">
        <f t="shared" si="78"/>
        <v>17.780419030455462</v>
      </c>
    </row>
    <row r="200" spans="1:35" x14ac:dyDescent="0.35">
      <c r="A200" t="str">
        <f t="shared" si="79"/>
        <v>1973_7</v>
      </c>
      <c r="B200">
        <v>1973</v>
      </c>
      <c r="C200">
        <v>7</v>
      </c>
      <c r="D200">
        <v>20.9</v>
      </c>
      <c r="E200">
        <v>11</v>
      </c>
      <c r="F200">
        <v>27.9</v>
      </c>
      <c r="G200">
        <f t="shared" si="92"/>
        <v>15.95</v>
      </c>
      <c r="H200">
        <f t="shared" si="93"/>
        <v>1</v>
      </c>
      <c r="I200">
        <f t="shared" si="94"/>
        <v>27.9</v>
      </c>
      <c r="J200">
        <f t="shared" si="95"/>
        <v>0</v>
      </c>
      <c r="K200" s="3">
        <f t="shared" si="96"/>
        <v>0</v>
      </c>
      <c r="L200" s="3">
        <f t="shared" si="80"/>
        <v>0</v>
      </c>
      <c r="M200" s="3">
        <f t="shared" si="97"/>
        <v>0</v>
      </c>
      <c r="N200">
        <f t="shared" si="98"/>
        <v>27.9</v>
      </c>
      <c r="O200">
        <v>31</v>
      </c>
      <c r="P200" s="12">
        <v>15.868332000000001</v>
      </c>
      <c r="Q200">
        <f t="shared" si="81"/>
        <v>1.586672026841276</v>
      </c>
      <c r="R200" s="1">
        <v>2</v>
      </c>
      <c r="S200" s="1">
        <v>300.84575000000001</v>
      </c>
      <c r="T200" s="1">
        <v>50.85</v>
      </c>
      <c r="U200">
        <f t="shared" si="82"/>
        <v>104.15424999999999</v>
      </c>
      <c r="V200">
        <f t="shared" si="83"/>
        <v>3.4906584999999997E-2</v>
      </c>
      <c r="W200">
        <f t="shared" si="84"/>
        <v>1.8178345903681248</v>
      </c>
      <c r="X200">
        <f t="shared" si="85"/>
        <v>0.88749992362499996</v>
      </c>
      <c r="Y200">
        <f t="shared" si="86"/>
        <v>0.84763110502400341</v>
      </c>
      <c r="Z200">
        <f t="shared" si="87"/>
        <v>108.71528444771653</v>
      </c>
      <c r="AA200" s="1">
        <v>56</v>
      </c>
      <c r="AB200" s="4">
        <f t="shared" si="101"/>
        <v>12.476844907162864</v>
      </c>
      <c r="AC200" s="3">
        <f t="shared" si="99"/>
        <v>0</v>
      </c>
      <c r="AD200">
        <f t="shared" si="100"/>
        <v>2.9468725033782408</v>
      </c>
      <c r="AE200">
        <f t="shared" si="88"/>
        <v>30.84687250337824</v>
      </c>
      <c r="AF200" s="10">
        <f t="shared" si="89"/>
        <v>30.84687250337824</v>
      </c>
      <c r="AG200" s="8">
        <f t="shared" si="90"/>
        <v>108.71528444771653</v>
      </c>
      <c r="AH200" s="9">
        <f t="shared" si="91"/>
        <v>27.9</v>
      </c>
      <c r="AI200" s="11">
        <f t="shared" si="78"/>
        <v>77.868411944338291</v>
      </c>
    </row>
    <row r="201" spans="1:35" x14ac:dyDescent="0.35">
      <c r="A201" t="str">
        <f t="shared" si="79"/>
        <v>1973_8</v>
      </c>
      <c r="B201">
        <v>1973</v>
      </c>
      <c r="C201">
        <v>8</v>
      </c>
      <c r="D201">
        <v>22.9</v>
      </c>
      <c r="E201">
        <v>12</v>
      </c>
      <c r="F201">
        <v>37</v>
      </c>
      <c r="G201">
        <f t="shared" si="92"/>
        <v>17.45</v>
      </c>
      <c r="H201">
        <f t="shared" si="93"/>
        <v>1</v>
      </c>
      <c r="I201">
        <f t="shared" si="94"/>
        <v>37</v>
      </c>
      <c r="J201">
        <f t="shared" si="95"/>
        <v>0</v>
      </c>
      <c r="K201" s="3">
        <f t="shared" si="96"/>
        <v>0</v>
      </c>
      <c r="L201" s="3">
        <f t="shared" si="80"/>
        <v>0</v>
      </c>
      <c r="M201" s="3">
        <f t="shared" si="97"/>
        <v>0</v>
      </c>
      <c r="N201">
        <f t="shared" si="98"/>
        <v>37</v>
      </c>
      <c r="O201">
        <v>31</v>
      </c>
      <c r="P201" s="12">
        <v>14.198074</v>
      </c>
      <c r="Q201">
        <f t="shared" si="81"/>
        <v>1.7263276723383874</v>
      </c>
      <c r="R201" s="1">
        <v>2</v>
      </c>
      <c r="S201" s="1">
        <v>300.84575000000001</v>
      </c>
      <c r="T201" s="1">
        <v>50.85</v>
      </c>
      <c r="U201">
        <f t="shared" si="82"/>
        <v>104.15424999999999</v>
      </c>
      <c r="V201">
        <f t="shared" si="83"/>
        <v>3.4906584999999997E-2</v>
      </c>
      <c r="W201">
        <f t="shared" si="84"/>
        <v>1.8178345903681248</v>
      </c>
      <c r="X201">
        <f t="shared" si="85"/>
        <v>0.88749992362499996</v>
      </c>
      <c r="Y201">
        <f t="shared" si="86"/>
        <v>0.84763110502400341</v>
      </c>
      <c r="Z201">
        <f t="shared" si="87"/>
        <v>115.18958635201113</v>
      </c>
      <c r="AA201" s="1">
        <v>56</v>
      </c>
      <c r="AB201" s="4">
        <f t="shared" si="101"/>
        <v>0</v>
      </c>
      <c r="AC201" s="3">
        <f t="shared" si="99"/>
        <v>0</v>
      </c>
      <c r="AD201">
        <f t="shared" si="100"/>
        <v>0</v>
      </c>
      <c r="AE201">
        <f t="shared" si="88"/>
        <v>37</v>
      </c>
      <c r="AF201" s="10">
        <f t="shared" si="89"/>
        <v>37</v>
      </c>
      <c r="AG201" s="8">
        <f t="shared" si="90"/>
        <v>115.18958635201113</v>
      </c>
      <c r="AH201" s="9">
        <f t="shared" si="91"/>
        <v>37</v>
      </c>
      <c r="AI201" s="11">
        <f t="shared" si="78"/>
        <v>78.189586352011133</v>
      </c>
    </row>
    <row r="202" spans="1:35" x14ac:dyDescent="0.35">
      <c r="A202" t="str">
        <f t="shared" si="79"/>
        <v>1973_9</v>
      </c>
      <c r="B202">
        <v>1973</v>
      </c>
      <c r="C202">
        <v>9</v>
      </c>
      <c r="D202">
        <v>19.8</v>
      </c>
      <c r="E202">
        <v>10.3</v>
      </c>
      <c r="F202">
        <v>52.4</v>
      </c>
      <c r="G202">
        <f t="shared" si="92"/>
        <v>15.05</v>
      </c>
      <c r="H202">
        <f t="shared" si="93"/>
        <v>1</v>
      </c>
      <c r="I202">
        <f t="shared" si="94"/>
        <v>52.4</v>
      </c>
      <c r="J202">
        <f t="shared" si="95"/>
        <v>0</v>
      </c>
      <c r="K202" s="3">
        <f t="shared" si="96"/>
        <v>0</v>
      </c>
      <c r="L202" s="3">
        <f t="shared" si="80"/>
        <v>0</v>
      </c>
      <c r="M202" s="3">
        <f t="shared" si="97"/>
        <v>0</v>
      </c>
      <c r="N202">
        <f t="shared" si="98"/>
        <v>52.4</v>
      </c>
      <c r="O202">
        <v>30</v>
      </c>
      <c r="P202" s="12">
        <v>12.243238</v>
      </c>
      <c r="Q202">
        <f t="shared" si="81"/>
        <v>1.5077262756646821</v>
      </c>
      <c r="R202" s="1">
        <v>2</v>
      </c>
      <c r="S202" s="1">
        <v>300.84575000000001</v>
      </c>
      <c r="T202" s="1">
        <v>50.85</v>
      </c>
      <c r="U202">
        <f t="shared" si="82"/>
        <v>104.15424999999999</v>
      </c>
      <c r="V202">
        <f t="shared" si="83"/>
        <v>3.4906584999999997E-2</v>
      </c>
      <c r="W202">
        <f t="shared" si="84"/>
        <v>1.8178345903681248</v>
      </c>
      <c r="X202">
        <f t="shared" si="85"/>
        <v>0.88749992362499996</v>
      </c>
      <c r="Y202">
        <f t="shared" si="86"/>
        <v>0.84763110502400341</v>
      </c>
      <c r="Z202">
        <f t="shared" si="87"/>
        <v>73.009562133189377</v>
      </c>
      <c r="AA202" s="1">
        <v>56</v>
      </c>
      <c r="AB202" s="4">
        <f t="shared" si="101"/>
        <v>0</v>
      </c>
      <c r="AC202" s="3">
        <f t="shared" si="99"/>
        <v>0</v>
      </c>
      <c r="AD202">
        <f t="shared" si="100"/>
        <v>0</v>
      </c>
      <c r="AE202">
        <f t="shared" si="88"/>
        <v>52.4</v>
      </c>
      <c r="AF202" s="10">
        <f t="shared" si="89"/>
        <v>52.4</v>
      </c>
      <c r="AG202" s="8">
        <f t="shared" si="90"/>
        <v>73.009562133189377</v>
      </c>
      <c r="AH202" s="9">
        <f t="shared" si="91"/>
        <v>52.4</v>
      </c>
      <c r="AI202" s="11">
        <f t="shared" si="78"/>
        <v>20.609562133189378</v>
      </c>
    </row>
    <row r="203" spans="1:35" x14ac:dyDescent="0.35">
      <c r="A203" t="str">
        <f t="shared" si="79"/>
        <v>1973_10</v>
      </c>
      <c r="B203">
        <v>1973</v>
      </c>
      <c r="C203">
        <v>10</v>
      </c>
      <c r="D203">
        <v>14.3</v>
      </c>
      <c r="E203">
        <v>4.7</v>
      </c>
      <c r="F203">
        <v>63.9</v>
      </c>
      <c r="G203">
        <f t="shared" si="92"/>
        <v>9.5</v>
      </c>
      <c r="H203">
        <f t="shared" si="93"/>
        <v>1</v>
      </c>
      <c r="I203">
        <f t="shared" si="94"/>
        <v>63.9</v>
      </c>
      <c r="J203">
        <f t="shared" si="95"/>
        <v>0</v>
      </c>
      <c r="K203" s="3">
        <f t="shared" si="96"/>
        <v>0</v>
      </c>
      <c r="L203" s="3">
        <f t="shared" si="80"/>
        <v>0</v>
      </c>
      <c r="M203" s="3">
        <f t="shared" si="97"/>
        <v>0</v>
      </c>
      <c r="N203">
        <f t="shared" si="98"/>
        <v>63.9</v>
      </c>
      <c r="O203">
        <v>31</v>
      </c>
      <c r="P203" s="12">
        <v>10.329917999999999</v>
      </c>
      <c r="Q203">
        <f t="shared" si="81"/>
        <v>1.0927527928690324</v>
      </c>
      <c r="R203" s="1">
        <v>2</v>
      </c>
      <c r="S203" s="1">
        <v>300.84575000000001</v>
      </c>
      <c r="T203" s="1">
        <v>50.85</v>
      </c>
      <c r="U203">
        <f t="shared" si="82"/>
        <v>104.15424999999999</v>
      </c>
      <c r="V203">
        <f t="shared" si="83"/>
        <v>3.4906584999999997E-2</v>
      </c>
      <c r="W203">
        <f t="shared" si="84"/>
        <v>1.8178345903681248</v>
      </c>
      <c r="X203">
        <f t="shared" si="85"/>
        <v>0.88749992362499996</v>
      </c>
      <c r="Y203">
        <f t="shared" si="86"/>
        <v>0.84763110502400341</v>
      </c>
      <c r="Z203">
        <f t="shared" si="87"/>
        <v>29.692573668744966</v>
      </c>
      <c r="AA203" s="1">
        <v>56</v>
      </c>
      <c r="AB203" s="4">
        <f t="shared" si="101"/>
        <v>0</v>
      </c>
      <c r="AC203" s="3">
        <f t="shared" si="99"/>
        <v>34.207426331255036</v>
      </c>
      <c r="AD203">
        <f t="shared" si="100"/>
        <v>0</v>
      </c>
      <c r="AE203">
        <f t="shared" si="88"/>
        <v>63.9</v>
      </c>
      <c r="AF203" s="10">
        <f t="shared" si="89"/>
        <v>29.692573668744966</v>
      </c>
      <c r="AG203" s="8">
        <f t="shared" si="90"/>
        <v>29.692573668744966</v>
      </c>
      <c r="AH203" s="9">
        <f t="shared" si="91"/>
        <v>63.9</v>
      </c>
      <c r="AI203" s="11">
        <f t="shared" si="78"/>
        <v>0</v>
      </c>
    </row>
    <row r="204" spans="1:35" x14ac:dyDescent="0.35">
      <c r="A204" t="str">
        <f t="shared" si="79"/>
        <v>1973_11</v>
      </c>
      <c r="B204">
        <v>1973</v>
      </c>
      <c r="C204">
        <v>11</v>
      </c>
      <c r="D204">
        <v>11.1</v>
      </c>
      <c r="E204">
        <v>2.5</v>
      </c>
      <c r="F204">
        <v>31.4</v>
      </c>
      <c r="G204">
        <f t="shared" si="92"/>
        <v>6.8</v>
      </c>
      <c r="H204">
        <f t="shared" si="93"/>
        <v>1</v>
      </c>
      <c r="I204">
        <f t="shared" si="94"/>
        <v>31.4</v>
      </c>
      <c r="J204">
        <f t="shared" si="95"/>
        <v>0</v>
      </c>
      <c r="K204" s="3">
        <f t="shared" si="96"/>
        <v>0</v>
      </c>
      <c r="L204" s="3">
        <f t="shared" si="80"/>
        <v>0</v>
      </c>
      <c r="M204" s="3">
        <f t="shared" si="97"/>
        <v>0</v>
      </c>
      <c r="N204">
        <f t="shared" si="98"/>
        <v>31.4</v>
      </c>
      <c r="O204">
        <v>30</v>
      </c>
      <c r="P204" s="12">
        <v>8.7307649999999999</v>
      </c>
      <c r="Q204">
        <f t="shared" si="81"/>
        <v>0.93005136547389911</v>
      </c>
      <c r="R204" s="1">
        <v>2</v>
      </c>
      <c r="S204" s="1">
        <v>300.84575000000001</v>
      </c>
      <c r="T204" s="1">
        <v>50.85</v>
      </c>
      <c r="U204">
        <f t="shared" si="82"/>
        <v>104.15424999999999</v>
      </c>
      <c r="V204">
        <f t="shared" si="83"/>
        <v>3.4906584999999997E-2</v>
      </c>
      <c r="W204">
        <f t="shared" si="84"/>
        <v>1.8178345903681248</v>
      </c>
      <c r="X204">
        <f t="shared" si="85"/>
        <v>0.88749992362499996</v>
      </c>
      <c r="Y204">
        <f t="shared" si="86"/>
        <v>0.84763110502400341</v>
      </c>
      <c r="Z204">
        <f t="shared" si="87"/>
        <v>14.938240307641362</v>
      </c>
      <c r="AA204" s="1">
        <v>56</v>
      </c>
      <c r="AB204" s="4">
        <f t="shared" si="101"/>
        <v>34.207426331255036</v>
      </c>
      <c r="AC204" s="3">
        <f t="shared" si="99"/>
        <v>50.669186023613676</v>
      </c>
      <c r="AD204">
        <f t="shared" si="100"/>
        <v>45.897137862768602</v>
      </c>
      <c r="AE204">
        <f t="shared" si="88"/>
        <v>77.297137862768608</v>
      </c>
      <c r="AF204" s="10">
        <f t="shared" si="89"/>
        <v>14.938240307641362</v>
      </c>
      <c r="AG204" s="8">
        <f t="shared" si="90"/>
        <v>14.938240307641362</v>
      </c>
      <c r="AH204" s="9">
        <f t="shared" si="91"/>
        <v>31.4</v>
      </c>
      <c r="AI204" s="11">
        <f t="shared" si="78"/>
        <v>0</v>
      </c>
    </row>
    <row r="205" spans="1:35" x14ac:dyDescent="0.35">
      <c r="A205" t="str">
        <f t="shared" si="79"/>
        <v>1973_12</v>
      </c>
      <c r="B205">
        <v>1973</v>
      </c>
      <c r="C205">
        <v>12</v>
      </c>
      <c r="D205">
        <v>9.4</v>
      </c>
      <c r="E205">
        <v>1.8</v>
      </c>
      <c r="F205">
        <v>49.9</v>
      </c>
      <c r="G205">
        <f t="shared" si="92"/>
        <v>5.6000000000000005</v>
      </c>
      <c r="H205">
        <f t="shared" si="93"/>
        <v>0.93333332960000004</v>
      </c>
      <c r="I205">
        <f t="shared" si="94"/>
        <v>46.573333147040003</v>
      </c>
      <c r="J205">
        <f t="shared" si="95"/>
        <v>3.3266668529599981</v>
      </c>
      <c r="K205" s="3">
        <f t="shared" si="96"/>
        <v>0</v>
      </c>
      <c r="L205" s="3">
        <f t="shared" si="80"/>
        <v>3.1048890503431088</v>
      </c>
      <c r="M205" s="3">
        <f t="shared" si="97"/>
        <v>0.22177780261688934</v>
      </c>
      <c r="N205">
        <f t="shared" si="98"/>
        <v>49.678222197383114</v>
      </c>
      <c r="O205">
        <v>31</v>
      </c>
      <c r="P205" s="12">
        <v>7.9967740000000003</v>
      </c>
      <c r="Q205">
        <f t="shared" si="81"/>
        <v>0.86487604732179257</v>
      </c>
      <c r="R205" s="1">
        <v>2</v>
      </c>
      <c r="S205" s="1">
        <v>300.84575000000001</v>
      </c>
      <c r="T205" s="1">
        <v>50.85</v>
      </c>
      <c r="U205">
        <f t="shared" si="82"/>
        <v>104.15424999999999</v>
      </c>
      <c r="V205">
        <f t="shared" si="83"/>
        <v>3.4906584999999997E-2</v>
      </c>
      <c r="W205">
        <f t="shared" si="84"/>
        <v>1.8178345903681248</v>
      </c>
      <c r="X205">
        <f t="shared" si="85"/>
        <v>0.88749992362499996</v>
      </c>
      <c r="Y205">
        <f t="shared" si="86"/>
        <v>0.84763110502400341</v>
      </c>
      <c r="Z205">
        <f t="shared" si="87"/>
        <v>10.874093125645523</v>
      </c>
      <c r="AA205" s="1">
        <v>56</v>
      </c>
      <c r="AB205" s="4">
        <f t="shared" si="101"/>
        <v>50.669186023613676</v>
      </c>
      <c r="AC205" s="3">
        <f t="shared" si="99"/>
        <v>56</v>
      </c>
      <c r="AD205">
        <f t="shared" si="100"/>
        <v>101.31645449425078</v>
      </c>
      <c r="AE205">
        <f t="shared" si="88"/>
        <v>150.99467669163388</v>
      </c>
      <c r="AF205" s="10">
        <f t="shared" si="89"/>
        <v>10.874093125645523</v>
      </c>
      <c r="AG205" s="8">
        <f t="shared" si="90"/>
        <v>10.874093125645523</v>
      </c>
      <c r="AH205" s="9">
        <f t="shared" si="91"/>
        <v>49.678222197383114</v>
      </c>
      <c r="AI205" s="11">
        <f t="shared" si="78"/>
        <v>0</v>
      </c>
    </row>
    <row r="206" spans="1:35" x14ac:dyDescent="0.35">
      <c r="A206" t="str">
        <f t="shared" si="79"/>
        <v>1974_1</v>
      </c>
      <c r="B206">
        <v>1974</v>
      </c>
      <c r="C206">
        <v>1</v>
      </c>
      <c r="D206">
        <v>10</v>
      </c>
      <c r="E206">
        <v>3.9</v>
      </c>
      <c r="F206">
        <v>121.1</v>
      </c>
      <c r="G206">
        <f t="shared" si="92"/>
        <v>6.95</v>
      </c>
      <c r="H206">
        <f t="shared" si="93"/>
        <v>1</v>
      </c>
      <c r="I206">
        <f t="shared" si="94"/>
        <v>121.1</v>
      </c>
      <c r="J206">
        <f t="shared" si="95"/>
        <v>0</v>
      </c>
      <c r="K206" s="3">
        <f t="shared" si="96"/>
        <v>0.22177780261688934</v>
      </c>
      <c r="L206" s="3">
        <f t="shared" si="80"/>
        <v>0.22177780261688934</v>
      </c>
      <c r="M206" s="3">
        <f t="shared" si="97"/>
        <v>0</v>
      </c>
      <c r="N206">
        <f t="shared" si="98"/>
        <v>121.32177780261688</v>
      </c>
      <c r="O206">
        <v>31</v>
      </c>
      <c r="P206" s="12">
        <v>8.5759939999999997</v>
      </c>
      <c r="Q206">
        <f t="shared" si="81"/>
        <v>0.93849521286183168</v>
      </c>
      <c r="R206" s="1">
        <v>2</v>
      </c>
      <c r="S206" s="1">
        <v>300.84575000000001</v>
      </c>
      <c r="T206" s="1">
        <v>50.85</v>
      </c>
      <c r="U206">
        <f t="shared" si="82"/>
        <v>104.15424999999999</v>
      </c>
      <c r="V206">
        <f t="shared" si="83"/>
        <v>3.4906584999999997E-2</v>
      </c>
      <c r="W206">
        <f t="shared" si="84"/>
        <v>1.8178345903681248</v>
      </c>
      <c r="X206">
        <f t="shared" si="85"/>
        <v>0.88749992362499996</v>
      </c>
      <c r="Y206">
        <f t="shared" si="86"/>
        <v>0.84763110502400341</v>
      </c>
      <c r="Z206">
        <f t="shared" si="87"/>
        <v>15.629337045543764</v>
      </c>
      <c r="AA206" s="1">
        <v>56</v>
      </c>
      <c r="AB206" s="4">
        <f t="shared" si="101"/>
        <v>56</v>
      </c>
      <c r="AC206" s="3">
        <f t="shared" si="99"/>
        <v>56</v>
      </c>
      <c r="AD206">
        <f t="shared" si="100"/>
        <v>369.70918283788762</v>
      </c>
      <c r="AE206">
        <f t="shared" si="88"/>
        <v>491.03096064050453</v>
      </c>
      <c r="AF206" s="10">
        <f t="shared" si="89"/>
        <v>15.629337045543764</v>
      </c>
      <c r="AG206" s="8">
        <f t="shared" si="90"/>
        <v>15.629337045543764</v>
      </c>
      <c r="AH206" s="9">
        <f t="shared" si="91"/>
        <v>121.32177780261688</v>
      </c>
      <c r="AI206" s="11">
        <f t="shared" si="78"/>
        <v>0</v>
      </c>
    </row>
    <row r="207" spans="1:35" x14ac:dyDescent="0.35">
      <c r="A207" t="str">
        <f t="shared" si="79"/>
        <v>1974_2</v>
      </c>
      <c r="B207">
        <v>1974</v>
      </c>
      <c r="C207">
        <v>2</v>
      </c>
      <c r="D207">
        <v>9.5</v>
      </c>
      <c r="E207">
        <v>2</v>
      </c>
      <c r="F207">
        <v>120.9</v>
      </c>
      <c r="G207">
        <f t="shared" si="92"/>
        <v>5.75</v>
      </c>
      <c r="H207">
        <f t="shared" si="93"/>
        <v>0.95833332949999994</v>
      </c>
      <c r="I207">
        <f t="shared" si="94"/>
        <v>115.86249953655</v>
      </c>
      <c r="J207">
        <f t="shared" si="95"/>
        <v>5.0375004634500069</v>
      </c>
      <c r="K207" s="3">
        <f t="shared" si="96"/>
        <v>0</v>
      </c>
      <c r="L207" s="3">
        <f t="shared" si="80"/>
        <v>4.8276045914958381</v>
      </c>
      <c r="M207" s="3">
        <f t="shared" si="97"/>
        <v>0.20989587195416906</v>
      </c>
      <c r="N207">
        <f t="shared" si="98"/>
        <v>120.69010412804585</v>
      </c>
      <c r="O207">
        <v>29</v>
      </c>
      <c r="P207" s="12">
        <v>10.021737999999999</v>
      </c>
      <c r="Q207">
        <f t="shared" si="81"/>
        <v>0.87279620421804438</v>
      </c>
      <c r="R207" s="1">
        <v>2</v>
      </c>
      <c r="S207" s="1">
        <v>300.84575000000001</v>
      </c>
      <c r="T207" s="1">
        <v>50.85</v>
      </c>
      <c r="U207">
        <f t="shared" si="82"/>
        <v>104.15424999999999</v>
      </c>
      <c r="V207">
        <f t="shared" si="83"/>
        <v>3.4906584999999997E-2</v>
      </c>
      <c r="W207">
        <f t="shared" si="84"/>
        <v>1.8178345903681248</v>
      </c>
      <c r="X207">
        <f t="shared" si="85"/>
        <v>0.88749992362499996</v>
      </c>
      <c r="Y207">
        <f t="shared" si="86"/>
        <v>0.84763110502400341</v>
      </c>
      <c r="Z207">
        <f t="shared" si="87"/>
        <v>13.202703151689978</v>
      </c>
      <c r="AA207" s="1">
        <v>56</v>
      </c>
      <c r="AB207" s="4">
        <f t="shared" si="101"/>
        <v>56</v>
      </c>
      <c r="AC207" s="3">
        <f t="shared" si="99"/>
        <v>56</v>
      </c>
      <c r="AD207">
        <f t="shared" si="100"/>
        <v>381.75138240102035</v>
      </c>
      <c r="AE207">
        <f t="shared" si="88"/>
        <v>502.4414865290662</v>
      </c>
      <c r="AF207" s="10">
        <f t="shared" si="89"/>
        <v>13.202703151689978</v>
      </c>
      <c r="AG207" s="8">
        <f t="shared" si="90"/>
        <v>13.202703151689978</v>
      </c>
      <c r="AH207" s="9">
        <f t="shared" si="91"/>
        <v>120.69010412804585</v>
      </c>
      <c r="AI207" s="11">
        <f t="shared" si="78"/>
        <v>0</v>
      </c>
    </row>
    <row r="208" spans="1:35" x14ac:dyDescent="0.35">
      <c r="A208" t="str">
        <f t="shared" si="79"/>
        <v>1974_3</v>
      </c>
      <c r="B208">
        <v>1974</v>
      </c>
      <c r="C208">
        <v>3</v>
      </c>
      <c r="D208">
        <v>10.3</v>
      </c>
      <c r="E208">
        <v>2.2000000000000002</v>
      </c>
      <c r="F208">
        <v>35.9</v>
      </c>
      <c r="G208">
        <f t="shared" si="92"/>
        <v>6.25</v>
      </c>
      <c r="H208">
        <f t="shared" si="93"/>
        <v>1</v>
      </c>
      <c r="I208">
        <f t="shared" si="94"/>
        <v>35.9</v>
      </c>
      <c r="J208">
        <f t="shared" si="95"/>
        <v>0</v>
      </c>
      <c r="K208" s="3">
        <f t="shared" si="96"/>
        <v>0.20989587195416906</v>
      </c>
      <c r="L208" s="3">
        <f t="shared" si="80"/>
        <v>0.20989587195416906</v>
      </c>
      <c r="M208" s="3">
        <f t="shared" si="97"/>
        <v>0</v>
      </c>
      <c r="N208">
        <f t="shared" si="98"/>
        <v>36.109895871954166</v>
      </c>
      <c r="O208">
        <v>31</v>
      </c>
      <c r="P208" s="12">
        <v>11.819653000000001</v>
      </c>
      <c r="Q208">
        <f t="shared" si="81"/>
        <v>0.89966070368135176</v>
      </c>
      <c r="R208" s="1">
        <v>2</v>
      </c>
      <c r="S208" s="1">
        <v>300.84575000000001</v>
      </c>
      <c r="T208" s="1">
        <v>50.85</v>
      </c>
      <c r="U208">
        <f t="shared" si="82"/>
        <v>104.15424999999999</v>
      </c>
      <c r="V208">
        <f t="shared" si="83"/>
        <v>3.4906584999999997E-2</v>
      </c>
      <c r="W208">
        <f t="shared" si="84"/>
        <v>1.8178345903681248</v>
      </c>
      <c r="X208">
        <f t="shared" si="85"/>
        <v>0.88749992362499996</v>
      </c>
      <c r="Y208">
        <f t="shared" si="86"/>
        <v>0.84763110502400341</v>
      </c>
      <c r="Z208">
        <f t="shared" si="87"/>
        <v>18.616105956181837</v>
      </c>
      <c r="AA208" s="1">
        <v>56</v>
      </c>
      <c r="AB208" s="4">
        <f t="shared" si="101"/>
        <v>56</v>
      </c>
      <c r="AC208" s="3">
        <f t="shared" si="99"/>
        <v>56</v>
      </c>
      <c r="AD208">
        <f t="shared" si="100"/>
        <v>76.534436997620503</v>
      </c>
      <c r="AE208">
        <f t="shared" si="88"/>
        <v>112.64433286957467</v>
      </c>
      <c r="AF208" s="10">
        <f t="shared" si="89"/>
        <v>18.616105956181837</v>
      </c>
      <c r="AG208" s="8">
        <f t="shared" si="90"/>
        <v>18.616105956181837</v>
      </c>
      <c r="AH208" s="9">
        <f t="shared" si="91"/>
        <v>36.109895871954166</v>
      </c>
      <c r="AI208" s="11">
        <f t="shared" si="78"/>
        <v>0</v>
      </c>
    </row>
    <row r="209" spans="1:35" x14ac:dyDescent="0.35">
      <c r="A209" t="str">
        <f t="shared" si="79"/>
        <v>1974_4</v>
      </c>
      <c r="B209">
        <v>1974</v>
      </c>
      <c r="C209">
        <v>4</v>
      </c>
      <c r="D209">
        <v>14.2</v>
      </c>
      <c r="E209">
        <v>2.9</v>
      </c>
      <c r="F209">
        <v>10.4</v>
      </c>
      <c r="G209">
        <f t="shared" si="92"/>
        <v>8.5499999999999989</v>
      </c>
      <c r="H209">
        <f t="shared" si="93"/>
        <v>1</v>
      </c>
      <c r="I209">
        <f t="shared" si="94"/>
        <v>10.4</v>
      </c>
      <c r="J209">
        <f t="shared" si="95"/>
        <v>0</v>
      </c>
      <c r="K209" s="3">
        <f t="shared" si="96"/>
        <v>0</v>
      </c>
      <c r="L209" s="3">
        <f t="shared" si="80"/>
        <v>0</v>
      </c>
      <c r="M209" s="3">
        <f t="shared" si="97"/>
        <v>0</v>
      </c>
      <c r="N209">
        <f t="shared" si="98"/>
        <v>10.4</v>
      </c>
      <c r="O209">
        <v>30</v>
      </c>
      <c r="P209" s="12">
        <v>13.758759</v>
      </c>
      <c r="Q209">
        <f t="shared" si="81"/>
        <v>1.0328566092857632</v>
      </c>
      <c r="R209" s="1">
        <v>2</v>
      </c>
      <c r="S209" s="1">
        <v>300.84575000000001</v>
      </c>
      <c r="T209" s="1">
        <v>50.85</v>
      </c>
      <c r="U209">
        <f t="shared" si="82"/>
        <v>104.15424999999999</v>
      </c>
      <c r="V209">
        <f t="shared" si="83"/>
        <v>3.4906584999999997E-2</v>
      </c>
      <c r="W209">
        <f t="shared" si="84"/>
        <v>1.8178345903681248</v>
      </c>
      <c r="X209">
        <f t="shared" si="85"/>
        <v>0.88749992362499996</v>
      </c>
      <c r="Y209">
        <f t="shared" si="86"/>
        <v>0.84763110502400341</v>
      </c>
      <c r="Z209">
        <f t="shared" si="87"/>
        <v>32.667189830856408</v>
      </c>
      <c r="AA209" s="1">
        <v>56</v>
      </c>
      <c r="AB209" s="4">
        <f t="shared" si="101"/>
        <v>56</v>
      </c>
      <c r="AC209" s="3">
        <f t="shared" si="99"/>
        <v>33.73281016914359</v>
      </c>
      <c r="AD209">
        <f t="shared" si="100"/>
        <v>37.627053546869277</v>
      </c>
      <c r="AE209">
        <f t="shared" si="88"/>
        <v>48.027053546869276</v>
      </c>
      <c r="AF209" s="10">
        <f t="shared" si="89"/>
        <v>32.667189830856408</v>
      </c>
      <c r="AG209" s="8">
        <f t="shared" si="90"/>
        <v>32.667189830856408</v>
      </c>
      <c r="AH209" s="9">
        <f t="shared" si="91"/>
        <v>10.4</v>
      </c>
      <c r="AI209" s="11">
        <f t="shared" si="78"/>
        <v>0</v>
      </c>
    </row>
    <row r="210" spans="1:35" x14ac:dyDescent="0.35">
      <c r="A210" t="str">
        <f t="shared" si="79"/>
        <v>1974_5</v>
      </c>
      <c r="B210">
        <v>1974</v>
      </c>
      <c r="C210">
        <v>5</v>
      </c>
      <c r="D210">
        <v>15.9</v>
      </c>
      <c r="E210">
        <v>5.9</v>
      </c>
      <c r="F210">
        <v>41.8</v>
      </c>
      <c r="G210">
        <f t="shared" si="92"/>
        <v>10.9</v>
      </c>
      <c r="H210">
        <f t="shared" si="93"/>
        <v>1</v>
      </c>
      <c r="I210">
        <f t="shared" si="94"/>
        <v>41.8</v>
      </c>
      <c r="J210">
        <f t="shared" si="95"/>
        <v>0</v>
      </c>
      <c r="K210" s="3">
        <f t="shared" si="96"/>
        <v>0</v>
      </c>
      <c r="L210" s="3">
        <f t="shared" si="80"/>
        <v>0</v>
      </c>
      <c r="M210" s="3">
        <f t="shared" si="97"/>
        <v>0</v>
      </c>
      <c r="N210">
        <f t="shared" si="98"/>
        <v>41.8</v>
      </c>
      <c r="O210">
        <v>31</v>
      </c>
      <c r="P210" s="12">
        <v>15.514859</v>
      </c>
      <c r="Q210">
        <f t="shared" si="81"/>
        <v>1.1865937887608435</v>
      </c>
      <c r="R210" s="1">
        <v>2</v>
      </c>
      <c r="S210" s="1">
        <v>300.84575000000001</v>
      </c>
      <c r="T210" s="1">
        <v>50.85</v>
      </c>
      <c r="U210">
        <f t="shared" si="82"/>
        <v>104.15424999999999</v>
      </c>
      <c r="V210">
        <f t="shared" si="83"/>
        <v>3.4906584999999997E-2</v>
      </c>
      <c r="W210">
        <f t="shared" si="84"/>
        <v>1.8178345903681248</v>
      </c>
      <c r="X210">
        <f t="shared" si="85"/>
        <v>0.88749992362499996</v>
      </c>
      <c r="Y210">
        <f t="shared" si="86"/>
        <v>0.84763110502400341</v>
      </c>
      <c r="Z210">
        <f t="shared" si="87"/>
        <v>55.288800936034285</v>
      </c>
      <c r="AA210" s="1">
        <v>56</v>
      </c>
      <c r="AB210" s="4">
        <f t="shared" si="101"/>
        <v>33.73281016914359</v>
      </c>
      <c r="AC210" s="3">
        <f t="shared" si="99"/>
        <v>20.244009233109303</v>
      </c>
      <c r="AD210">
        <f t="shared" si="100"/>
        <v>26.512054436472209</v>
      </c>
      <c r="AE210">
        <f t="shared" si="88"/>
        <v>68.312054436472209</v>
      </c>
      <c r="AF210" s="10">
        <f t="shared" si="89"/>
        <v>55.288800936034285</v>
      </c>
      <c r="AG210" s="8">
        <f t="shared" si="90"/>
        <v>55.288800936034285</v>
      </c>
      <c r="AH210" s="9">
        <f t="shared" si="91"/>
        <v>41.8</v>
      </c>
      <c r="AI210" s="11">
        <f t="shared" si="78"/>
        <v>0</v>
      </c>
    </row>
    <row r="211" spans="1:35" x14ac:dyDescent="0.35">
      <c r="A211" t="str">
        <f t="shared" si="79"/>
        <v>1974_6</v>
      </c>
      <c r="B211">
        <v>1974</v>
      </c>
      <c r="C211">
        <v>6</v>
      </c>
      <c r="D211">
        <v>19.2</v>
      </c>
      <c r="E211">
        <v>9.5</v>
      </c>
      <c r="F211">
        <v>59.7</v>
      </c>
      <c r="G211">
        <f t="shared" si="92"/>
        <v>14.35</v>
      </c>
      <c r="H211">
        <f t="shared" si="93"/>
        <v>1</v>
      </c>
      <c r="I211">
        <f t="shared" si="94"/>
        <v>59.7</v>
      </c>
      <c r="J211">
        <f t="shared" si="95"/>
        <v>0</v>
      </c>
      <c r="K211" s="3">
        <f t="shared" si="96"/>
        <v>0</v>
      </c>
      <c r="L211" s="3">
        <f t="shared" si="80"/>
        <v>0</v>
      </c>
      <c r="M211" s="3">
        <f t="shared" si="97"/>
        <v>0</v>
      </c>
      <c r="N211">
        <f t="shared" si="98"/>
        <v>59.7</v>
      </c>
      <c r="O211">
        <v>30</v>
      </c>
      <c r="P211" s="12">
        <v>16.439261999999999</v>
      </c>
      <c r="Q211">
        <f t="shared" si="81"/>
        <v>1.4487298185419146</v>
      </c>
      <c r="R211" s="1">
        <v>2</v>
      </c>
      <c r="S211" s="1">
        <v>300.84575000000001</v>
      </c>
      <c r="T211" s="1">
        <v>50.85</v>
      </c>
      <c r="U211">
        <f t="shared" si="82"/>
        <v>104.15424999999999</v>
      </c>
      <c r="V211">
        <f t="shared" si="83"/>
        <v>3.4906584999999997E-2</v>
      </c>
      <c r="W211">
        <f t="shared" si="84"/>
        <v>1.8178345903681248</v>
      </c>
      <c r="X211">
        <f t="shared" si="85"/>
        <v>0.88749992362499996</v>
      </c>
      <c r="Y211">
        <f t="shared" si="86"/>
        <v>0.84763110502400341</v>
      </c>
      <c r="Z211">
        <f t="shared" si="87"/>
        <v>90.032983723376219</v>
      </c>
      <c r="AA211" s="1">
        <v>56</v>
      </c>
      <c r="AB211" s="4">
        <f t="shared" si="101"/>
        <v>20.244009233109303</v>
      </c>
      <c r="AC211" s="3">
        <f t="shared" si="99"/>
        <v>0</v>
      </c>
      <c r="AD211">
        <f t="shared" si="100"/>
        <v>11.777588970151539</v>
      </c>
      <c r="AE211">
        <f t="shared" si="88"/>
        <v>71.477588970151544</v>
      </c>
      <c r="AF211" s="10">
        <f t="shared" si="89"/>
        <v>71.477588970151544</v>
      </c>
      <c r="AG211" s="8">
        <f t="shared" si="90"/>
        <v>90.032983723376219</v>
      </c>
      <c r="AH211" s="9">
        <f t="shared" si="91"/>
        <v>59.7</v>
      </c>
      <c r="AI211" s="11">
        <f t="shared" si="78"/>
        <v>18.555394753224675</v>
      </c>
    </row>
    <row r="212" spans="1:35" x14ac:dyDescent="0.35">
      <c r="A212" t="str">
        <f t="shared" si="79"/>
        <v>1974_7</v>
      </c>
      <c r="B212">
        <v>1974</v>
      </c>
      <c r="C212">
        <v>7</v>
      </c>
      <c r="D212">
        <v>19.7</v>
      </c>
      <c r="E212">
        <v>11.7</v>
      </c>
      <c r="F212">
        <v>39</v>
      </c>
      <c r="G212">
        <f t="shared" si="92"/>
        <v>15.7</v>
      </c>
      <c r="H212">
        <f t="shared" si="93"/>
        <v>1</v>
      </c>
      <c r="I212">
        <f t="shared" si="94"/>
        <v>39</v>
      </c>
      <c r="J212">
        <f t="shared" si="95"/>
        <v>0</v>
      </c>
      <c r="K212" s="3">
        <f t="shared" si="96"/>
        <v>0</v>
      </c>
      <c r="L212" s="3">
        <f t="shared" si="80"/>
        <v>0</v>
      </c>
      <c r="M212" s="3">
        <f t="shared" si="97"/>
        <v>0</v>
      </c>
      <c r="N212">
        <f t="shared" si="98"/>
        <v>39</v>
      </c>
      <c r="O212">
        <v>31</v>
      </c>
      <c r="P212" s="12">
        <v>15.868332000000001</v>
      </c>
      <c r="Q212">
        <f t="shared" si="81"/>
        <v>1.5643868874493616</v>
      </c>
      <c r="R212" s="1">
        <v>2</v>
      </c>
      <c r="S212" s="1">
        <v>300.84575000000001</v>
      </c>
      <c r="T212" s="1">
        <v>50.85</v>
      </c>
      <c r="U212">
        <f t="shared" si="82"/>
        <v>104.15424999999999</v>
      </c>
      <c r="V212">
        <f t="shared" si="83"/>
        <v>3.4906584999999997E-2</v>
      </c>
      <c r="W212">
        <f t="shared" si="84"/>
        <v>1.8178345903681248</v>
      </c>
      <c r="X212">
        <f t="shared" si="85"/>
        <v>0.88749992362499996</v>
      </c>
      <c r="Y212">
        <f t="shared" si="86"/>
        <v>0.84763110502400341</v>
      </c>
      <c r="Z212">
        <f t="shared" si="87"/>
        <v>105.59955748863058</v>
      </c>
      <c r="AA212" s="1">
        <v>56</v>
      </c>
      <c r="AB212" s="4">
        <f t="shared" si="101"/>
        <v>0</v>
      </c>
      <c r="AC212" s="3">
        <f t="shared" si="99"/>
        <v>0</v>
      </c>
      <c r="AD212">
        <f t="shared" si="100"/>
        <v>0</v>
      </c>
      <c r="AE212">
        <f t="shared" si="88"/>
        <v>39</v>
      </c>
      <c r="AF212" s="10">
        <f t="shared" si="89"/>
        <v>39</v>
      </c>
      <c r="AG212" s="8">
        <f t="shared" si="90"/>
        <v>105.59955748863058</v>
      </c>
      <c r="AH212" s="9">
        <f t="shared" si="91"/>
        <v>39</v>
      </c>
      <c r="AI212" s="11">
        <f t="shared" si="78"/>
        <v>66.59955748863058</v>
      </c>
    </row>
    <row r="213" spans="1:35" x14ac:dyDescent="0.35">
      <c r="A213" t="str">
        <f t="shared" si="79"/>
        <v>1974_8</v>
      </c>
      <c r="B213">
        <v>1974</v>
      </c>
      <c r="C213">
        <v>8</v>
      </c>
      <c r="D213">
        <v>20.100000000000001</v>
      </c>
      <c r="E213">
        <v>10.199999999999999</v>
      </c>
      <c r="F213">
        <v>83.9</v>
      </c>
      <c r="G213">
        <f t="shared" si="92"/>
        <v>15.15</v>
      </c>
      <c r="H213">
        <f t="shared" si="93"/>
        <v>1</v>
      </c>
      <c r="I213">
        <f t="shared" si="94"/>
        <v>83.9</v>
      </c>
      <c r="J213">
        <f t="shared" si="95"/>
        <v>0</v>
      </c>
      <c r="K213" s="3">
        <f t="shared" si="96"/>
        <v>0</v>
      </c>
      <c r="L213" s="3">
        <f t="shared" si="80"/>
        <v>0</v>
      </c>
      <c r="M213" s="3">
        <f t="shared" si="97"/>
        <v>0</v>
      </c>
      <c r="N213">
        <f t="shared" si="98"/>
        <v>83.9</v>
      </c>
      <c r="O213">
        <v>31</v>
      </c>
      <c r="P213" s="12">
        <v>14.198074</v>
      </c>
      <c r="Q213">
        <f t="shared" si="81"/>
        <v>1.5163242352910469</v>
      </c>
      <c r="R213" s="1">
        <v>2</v>
      </c>
      <c r="S213" s="1">
        <v>300.84575000000001</v>
      </c>
      <c r="T213" s="1">
        <v>50.85</v>
      </c>
      <c r="U213">
        <f t="shared" si="82"/>
        <v>104.15424999999999</v>
      </c>
      <c r="V213">
        <f t="shared" si="83"/>
        <v>3.4906584999999997E-2</v>
      </c>
      <c r="W213">
        <f t="shared" si="84"/>
        <v>1.8178345903681248</v>
      </c>
      <c r="X213">
        <f t="shared" si="85"/>
        <v>0.88749992362499996</v>
      </c>
      <c r="Y213">
        <f t="shared" si="86"/>
        <v>0.84763110502400341</v>
      </c>
      <c r="Z213">
        <f t="shared" si="87"/>
        <v>88.541819952372762</v>
      </c>
      <c r="AA213" s="1">
        <v>56</v>
      </c>
      <c r="AB213" s="4">
        <f t="shared" si="101"/>
        <v>0</v>
      </c>
      <c r="AC213" s="3">
        <f t="shared" si="99"/>
        <v>0</v>
      </c>
      <c r="AD213">
        <f t="shared" si="100"/>
        <v>0</v>
      </c>
      <c r="AE213">
        <f t="shared" si="88"/>
        <v>83.9</v>
      </c>
      <c r="AF213" s="10">
        <f t="shared" si="89"/>
        <v>83.9</v>
      </c>
      <c r="AG213" s="8">
        <f t="shared" si="90"/>
        <v>88.541819952372762</v>
      </c>
      <c r="AH213" s="9">
        <f t="shared" si="91"/>
        <v>83.9</v>
      </c>
      <c r="AI213" s="11">
        <f t="shared" si="78"/>
        <v>4.6418199523727566</v>
      </c>
    </row>
    <row r="214" spans="1:35" x14ac:dyDescent="0.35">
      <c r="A214" t="str">
        <f t="shared" si="79"/>
        <v>1974_9</v>
      </c>
      <c r="B214">
        <v>1974</v>
      </c>
      <c r="C214">
        <v>9</v>
      </c>
      <c r="D214">
        <v>16.600000000000001</v>
      </c>
      <c r="E214">
        <v>8.6999999999999993</v>
      </c>
      <c r="F214">
        <v>176</v>
      </c>
      <c r="G214">
        <f t="shared" si="92"/>
        <v>12.65</v>
      </c>
      <c r="H214">
        <f t="shared" si="93"/>
        <v>1</v>
      </c>
      <c r="I214">
        <f t="shared" si="94"/>
        <v>176</v>
      </c>
      <c r="J214">
        <f t="shared" si="95"/>
        <v>0</v>
      </c>
      <c r="K214" s="3">
        <f t="shared" si="96"/>
        <v>0</v>
      </c>
      <c r="L214" s="3">
        <f t="shared" si="80"/>
        <v>0</v>
      </c>
      <c r="M214" s="3">
        <f t="shared" si="97"/>
        <v>0</v>
      </c>
      <c r="N214">
        <f t="shared" si="98"/>
        <v>176</v>
      </c>
      <c r="O214">
        <v>30</v>
      </c>
      <c r="P214" s="12">
        <v>12.243238</v>
      </c>
      <c r="Q214">
        <f t="shared" si="81"/>
        <v>1.3138155313595887</v>
      </c>
      <c r="R214" s="1">
        <v>2</v>
      </c>
      <c r="S214" s="1">
        <v>300.84575000000001</v>
      </c>
      <c r="T214" s="1">
        <v>50.85</v>
      </c>
      <c r="U214">
        <f t="shared" si="82"/>
        <v>104.15424999999999</v>
      </c>
      <c r="V214">
        <f t="shared" si="83"/>
        <v>3.4906584999999997E-2</v>
      </c>
      <c r="W214">
        <f t="shared" si="84"/>
        <v>1.8178345903681248</v>
      </c>
      <c r="X214">
        <f t="shared" si="85"/>
        <v>0.88749992362499996</v>
      </c>
      <c r="Y214">
        <f t="shared" si="86"/>
        <v>0.84763110502400341</v>
      </c>
      <c r="Z214">
        <f t="shared" si="87"/>
        <v>53.923182052532034</v>
      </c>
      <c r="AA214" s="1">
        <v>56</v>
      </c>
      <c r="AB214" s="4">
        <f t="shared" si="101"/>
        <v>0</v>
      </c>
      <c r="AC214" s="3">
        <f t="shared" si="99"/>
        <v>56</v>
      </c>
      <c r="AD214">
        <f t="shared" si="100"/>
        <v>0</v>
      </c>
      <c r="AE214">
        <f t="shared" si="88"/>
        <v>176</v>
      </c>
      <c r="AF214" s="10">
        <f t="shared" si="89"/>
        <v>53.923182052532034</v>
      </c>
      <c r="AG214" s="8">
        <f t="shared" si="90"/>
        <v>53.923182052532034</v>
      </c>
      <c r="AH214" s="9">
        <f t="shared" si="91"/>
        <v>176</v>
      </c>
      <c r="AI214" s="11">
        <f t="shared" si="78"/>
        <v>0</v>
      </c>
    </row>
    <row r="215" spans="1:35" x14ac:dyDescent="0.35">
      <c r="A215" t="str">
        <f t="shared" si="79"/>
        <v>1974_10</v>
      </c>
      <c r="B215">
        <v>1974</v>
      </c>
      <c r="C215">
        <v>10</v>
      </c>
      <c r="D215">
        <v>11.9</v>
      </c>
      <c r="E215">
        <v>4.0999999999999996</v>
      </c>
      <c r="F215">
        <v>49.1</v>
      </c>
      <c r="G215">
        <f t="shared" si="92"/>
        <v>8</v>
      </c>
      <c r="H215">
        <f t="shared" si="93"/>
        <v>1</v>
      </c>
      <c r="I215">
        <f t="shared" si="94"/>
        <v>49.1</v>
      </c>
      <c r="J215">
        <f t="shared" si="95"/>
        <v>0</v>
      </c>
      <c r="K215" s="3">
        <f t="shared" si="96"/>
        <v>0</v>
      </c>
      <c r="L215" s="3">
        <f t="shared" si="80"/>
        <v>0</v>
      </c>
      <c r="M215" s="3">
        <f t="shared" si="97"/>
        <v>0</v>
      </c>
      <c r="N215">
        <f t="shared" si="98"/>
        <v>49.1</v>
      </c>
      <c r="O215">
        <v>31</v>
      </c>
      <c r="P215" s="12">
        <v>10.329917999999999</v>
      </c>
      <c r="Q215">
        <f t="shared" si="81"/>
        <v>0.99951818321369279</v>
      </c>
      <c r="R215" s="1">
        <v>2</v>
      </c>
      <c r="S215" s="1">
        <v>300.84575000000001</v>
      </c>
      <c r="T215" s="1">
        <v>50.85</v>
      </c>
      <c r="U215">
        <f t="shared" si="82"/>
        <v>104.15424999999999</v>
      </c>
      <c r="V215">
        <f t="shared" si="83"/>
        <v>3.4906584999999997E-2</v>
      </c>
      <c r="W215">
        <f t="shared" si="84"/>
        <v>1.8178345903681248</v>
      </c>
      <c r="X215">
        <f t="shared" si="85"/>
        <v>0.88749992362499996</v>
      </c>
      <c r="Y215">
        <f t="shared" si="86"/>
        <v>0.84763110502400341</v>
      </c>
      <c r="Z215">
        <f t="shared" si="87"/>
        <v>22.992842867905747</v>
      </c>
      <c r="AA215" s="1">
        <v>56</v>
      </c>
      <c r="AB215" s="4">
        <f t="shared" si="101"/>
        <v>56</v>
      </c>
      <c r="AC215" s="3">
        <f t="shared" si="99"/>
        <v>56</v>
      </c>
      <c r="AD215">
        <f t="shared" si="100"/>
        <v>89.259773818633903</v>
      </c>
      <c r="AE215">
        <f t="shared" si="88"/>
        <v>138.3597738186339</v>
      </c>
      <c r="AF215" s="10">
        <f t="shared" si="89"/>
        <v>22.992842867905747</v>
      </c>
      <c r="AG215" s="8">
        <f t="shared" si="90"/>
        <v>22.992842867905747</v>
      </c>
      <c r="AH215" s="9">
        <f t="shared" si="91"/>
        <v>49.1</v>
      </c>
      <c r="AI215" s="11">
        <f t="shared" si="78"/>
        <v>0</v>
      </c>
    </row>
    <row r="216" spans="1:35" x14ac:dyDescent="0.35">
      <c r="A216" t="str">
        <f t="shared" si="79"/>
        <v>1974_11</v>
      </c>
      <c r="B216">
        <v>1974</v>
      </c>
      <c r="C216">
        <v>11</v>
      </c>
      <c r="D216">
        <v>11.2</v>
      </c>
      <c r="E216">
        <v>4.8</v>
      </c>
      <c r="F216">
        <v>150.6</v>
      </c>
      <c r="G216">
        <f t="shared" si="92"/>
        <v>8</v>
      </c>
      <c r="H216">
        <f t="shared" si="93"/>
        <v>1</v>
      </c>
      <c r="I216">
        <f t="shared" si="94"/>
        <v>150.6</v>
      </c>
      <c r="J216">
        <f t="shared" si="95"/>
        <v>0</v>
      </c>
      <c r="K216" s="3">
        <f t="shared" si="96"/>
        <v>0</v>
      </c>
      <c r="L216" s="3">
        <f t="shared" si="80"/>
        <v>0</v>
      </c>
      <c r="M216" s="3">
        <f t="shared" si="97"/>
        <v>0</v>
      </c>
      <c r="N216">
        <f t="shared" si="98"/>
        <v>150.6</v>
      </c>
      <c r="O216">
        <v>30</v>
      </c>
      <c r="P216" s="12">
        <v>8.7307649999999999</v>
      </c>
      <c r="Q216">
        <f t="shared" si="81"/>
        <v>0.99951818321369279</v>
      </c>
      <c r="R216" s="1">
        <v>2</v>
      </c>
      <c r="S216" s="1">
        <v>300.84575000000001</v>
      </c>
      <c r="T216" s="1">
        <v>50.85</v>
      </c>
      <c r="U216">
        <f t="shared" si="82"/>
        <v>104.15424999999999</v>
      </c>
      <c r="V216">
        <f t="shared" si="83"/>
        <v>3.4906584999999997E-2</v>
      </c>
      <c r="W216">
        <f t="shared" si="84"/>
        <v>1.8178345903681248</v>
      </c>
      <c r="X216">
        <f t="shared" si="85"/>
        <v>0.88749992362499996</v>
      </c>
      <c r="Y216">
        <f t="shared" si="86"/>
        <v>0.84763110502400341</v>
      </c>
      <c r="Z216">
        <f t="shared" si="87"/>
        <v>18.806486084801428</v>
      </c>
      <c r="AA216" s="1">
        <v>56</v>
      </c>
      <c r="AB216" s="4">
        <f t="shared" si="101"/>
        <v>56</v>
      </c>
      <c r="AC216" s="3">
        <f t="shared" si="99"/>
        <v>56</v>
      </c>
      <c r="AD216">
        <f t="shared" si="100"/>
        <v>589.22451816807825</v>
      </c>
      <c r="AE216">
        <f t="shared" si="88"/>
        <v>739.82451816807827</v>
      </c>
      <c r="AF216" s="10">
        <f t="shared" si="89"/>
        <v>18.806486084801428</v>
      </c>
      <c r="AG216" s="8">
        <f t="shared" si="90"/>
        <v>18.806486084801428</v>
      </c>
      <c r="AH216" s="9">
        <f t="shared" si="91"/>
        <v>150.6</v>
      </c>
      <c r="AI216" s="11">
        <f t="shared" si="78"/>
        <v>0</v>
      </c>
    </row>
    <row r="217" spans="1:35" x14ac:dyDescent="0.35">
      <c r="A217" t="str">
        <f t="shared" si="79"/>
        <v>1974_12</v>
      </c>
      <c r="B217">
        <v>1974</v>
      </c>
      <c r="C217">
        <v>12</v>
      </c>
      <c r="D217">
        <v>11.1</v>
      </c>
      <c r="E217">
        <v>5.8</v>
      </c>
      <c r="F217">
        <v>45.4</v>
      </c>
      <c r="G217">
        <f t="shared" si="92"/>
        <v>8.4499999999999993</v>
      </c>
      <c r="H217">
        <f t="shared" si="93"/>
        <v>1</v>
      </c>
      <c r="I217">
        <f t="shared" si="94"/>
        <v>45.4</v>
      </c>
      <c r="J217">
        <f t="shared" si="95"/>
        <v>0</v>
      </c>
      <c r="K217" s="3">
        <f t="shared" si="96"/>
        <v>0</v>
      </c>
      <c r="L217" s="3">
        <f t="shared" si="80"/>
        <v>0</v>
      </c>
      <c r="M217" s="3">
        <f t="shared" si="97"/>
        <v>0</v>
      </c>
      <c r="N217">
        <f t="shared" si="98"/>
        <v>45.4</v>
      </c>
      <c r="O217">
        <v>31</v>
      </c>
      <c r="P217" s="12">
        <v>7.9967740000000003</v>
      </c>
      <c r="Q217">
        <f t="shared" si="81"/>
        <v>1.0267232208727493</v>
      </c>
      <c r="R217" s="1">
        <v>2</v>
      </c>
      <c r="S217" s="1">
        <v>300.84575000000001</v>
      </c>
      <c r="T217" s="1">
        <v>50.85</v>
      </c>
      <c r="U217">
        <f t="shared" si="82"/>
        <v>104.15424999999999</v>
      </c>
      <c r="V217">
        <f t="shared" si="83"/>
        <v>3.4906584999999997E-2</v>
      </c>
      <c r="W217">
        <f t="shared" si="84"/>
        <v>1.8178345903681248</v>
      </c>
      <c r="X217">
        <f t="shared" si="85"/>
        <v>0.88749992362499996</v>
      </c>
      <c r="Y217">
        <f t="shared" si="86"/>
        <v>0.84763110502400341</v>
      </c>
      <c r="Z217">
        <f t="shared" si="87"/>
        <v>19.281722767900177</v>
      </c>
      <c r="AA217" s="1">
        <v>56</v>
      </c>
      <c r="AB217" s="4">
        <f t="shared" si="101"/>
        <v>56</v>
      </c>
      <c r="AC217" s="3">
        <f t="shared" si="99"/>
        <v>56</v>
      </c>
      <c r="AD217">
        <f t="shared" si="100"/>
        <v>89.277500178768264</v>
      </c>
      <c r="AE217">
        <f t="shared" si="88"/>
        <v>134.67750017876827</v>
      </c>
      <c r="AF217" s="10">
        <f t="shared" si="89"/>
        <v>19.281722767900177</v>
      </c>
      <c r="AG217" s="8">
        <f t="shared" si="90"/>
        <v>19.281722767900177</v>
      </c>
      <c r="AH217" s="9">
        <f t="shared" si="91"/>
        <v>45.4</v>
      </c>
      <c r="AI217" s="11">
        <f t="shared" si="78"/>
        <v>0</v>
      </c>
    </row>
    <row r="218" spans="1:35" x14ac:dyDescent="0.35">
      <c r="A218" t="str">
        <f t="shared" si="79"/>
        <v>1975_1</v>
      </c>
      <c r="B218">
        <v>1975</v>
      </c>
      <c r="C218">
        <v>1</v>
      </c>
      <c r="D218">
        <v>10.5</v>
      </c>
      <c r="E218">
        <v>3.8</v>
      </c>
      <c r="F218">
        <v>115.4</v>
      </c>
      <c r="G218">
        <f t="shared" si="92"/>
        <v>7.15</v>
      </c>
      <c r="H218">
        <f t="shared" si="93"/>
        <v>1</v>
      </c>
      <c r="I218">
        <f t="shared" si="94"/>
        <v>115.4</v>
      </c>
      <c r="J218">
        <f t="shared" si="95"/>
        <v>0</v>
      </c>
      <c r="K218" s="3">
        <f t="shared" si="96"/>
        <v>0</v>
      </c>
      <c r="L218" s="3">
        <f t="shared" si="80"/>
        <v>0</v>
      </c>
      <c r="M218" s="3">
        <f t="shared" si="97"/>
        <v>0</v>
      </c>
      <c r="N218">
        <f t="shared" si="98"/>
        <v>115.4</v>
      </c>
      <c r="O218">
        <v>31</v>
      </c>
      <c r="P218" s="12">
        <v>8.5759939999999997</v>
      </c>
      <c r="Q218">
        <f t="shared" si="81"/>
        <v>0.94985875623495164</v>
      </c>
      <c r="R218" s="1">
        <v>2</v>
      </c>
      <c r="S218" s="1">
        <v>300.84575000000001</v>
      </c>
      <c r="T218" s="1">
        <v>50.85</v>
      </c>
      <c r="U218">
        <f t="shared" si="82"/>
        <v>104.15424999999999</v>
      </c>
      <c r="V218">
        <f t="shared" si="83"/>
        <v>3.4906584999999997E-2</v>
      </c>
      <c r="W218">
        <f t="shared" si="84"/>
        <v>1.8178345903681248</v>
      </c>
      <c r="X218">
        <f t="shared" si="85"/>
        <v>0.88749992362499996</v>
      </c>
      <c r="Y218">
        <f t="shared" si="86"/>
        <v>0.84763110502400341</v>
      </c>
      <c r="Z218">
        <f t="shared" si="87"/>
        <v>16.262186592606497</v>
      </c>
      <c r="AA218" s="1">
        <v>56</v>
      </c>
      <c r="AB218" s="4">
        <f t="shared" si="101"/>
        <v>56</v>
      </c>
      <c r="AC218" s="3">
        <f t="shared" si="99"/>
        <v>56</v>
      </c>
      <c r="AD218">
        <f t="shared" si="100"/>
        <v>328.87238477511704</v>
      </c>
      <c r="AE218">
        <f t="shared" si="88"/>
        <v>444.27238477511708</v>
      </c>
      <c r="AF218" s="10">
        <f t="shared" si="89"/>
        <v>16.262186592606497</v>
      </c>
      <c r="AG218" s="8">
        <f t="shared" si="90"/>
        <v>16.262186592606497</v>
      </c>
      <c r="AH218" s="9">
        <f t="shared" si="91"/>
        <v>115.4</v>
      </c>
      <c r="AI218" s="11">
        <f t="shared" si="78"/>
        <v>0</v>
      </c>
    </row>
    <row r="219" spans="1:35" x14ac:dyDescent="0.35">
      <c r="A219" t="str">
        <f t="shared" si="79"/>
        <v>1975_2</v>
      </c>
      <c r="B219">
        <v>1975</v>
      </c>
      <c r="C219">
        <v>2</v>
      </c>
      <c r="D219">
        <v>9.5</v>
      </c>
      <c r="E219">
        <v>0.8</v>
      </c>
      <c r="F219">
        <v>24.3</v>
      </c>
      <c r="G219">
        <f t="shared" si="92"/>
        <v>5.15</v>
      </c>
      <c r="H219">
        <f t="shared" si="93"/>
        <v>0.8583333299</v>
      </c>
      <c r="I219">
        <f t="shared" si="94"/>
        <v>20.857499916569999</v>
      </c>
      <c r="J219">
        <f t="shared" si="95"/>
        <v>3.4425000834300001</v>
      </c>
      <c r="K219" s="3">
        <f t="shared" si="96"/>
        <v>0</v>
      </c>
      <c r="L219" s="3">
        <f t="shared" si="80"/>
        <v>2.9548125597914998</v>
      </c>
      <c r="M219" s="3">
        <f t="shared" si="97"/>
        <v>0.48768752363850032</v>
      </c>
      <c r="N219">
        <f t="shared" si="98"/>
        <v>23.812312476361498</v>
      </c>
      <c r="O219">
        <v>28</v>
      </c>
      <c r="P219" s="12">
        <v>10.021737999999999</v>
      </c>
      <c r="Q219">
        <f t="shared" si="81"/>
        <v>0.84149459365199331</v>
      </c>
      <c r="R219" s="1">
        <v>2</v>
      </c>
      <c r="S219" s="1">
        <v>300.84575000000001</v>
      </c>
      <c r="T219" s="1">
        <v>50.85</v>
      </c>
      <c r="U219">
        <f t="shared" si="82"/>
        <v>104.15424999999999</v>
      </c>
      <c r="V219">
        <f t="shared" si="83"/>
        <v>3.4906584999999997E-2</v>
      </c>
      <c r="W219">
        <f t="shared" si="84"/>
        <v>1.8178345903681248</v>
      </c>
      <c r="X219">
        <f t="shared" si="85"/>
        <v>0.88749992362499996</v>
      </c>
      <c r="Y219">
        <f t="shared" si="86"/>
        <v>0.84763110502400341</v>
      </c>
      <c r="Z219">
        <f t="shared" si="87"/>
        <v>11.031525226304229</v>
      </c>
      <c r="AA219" s="1">
        <v>56</v>
      </c>
      <c r="AB219" s="4">
        <f t="shared" si="101"/>
        <v>56</v>
      </c>
      <c r="AC219" s="3">
        <f t="shared" si="99"/>
        <v>56</v>
      </c>
      <c r="AD219">
        <f t="shared" si="100"/>
        <v>70.356841935315074</v>
      </c>
      <c r="AE219">
        <f t="shared" si="88"/>
        <v>94.169154411676573</v>
      </c>
      <c r="AF219" s="10">
        <f t="shared" si="89"/>
        <v>11.031525226304229</v>
      </c>
      <c r="AG219" s="8">
        <f t="shared" si="90"/>
        <v>11.031525226304229</v>
      </c>
      <c r="AH219" s="9">
        <f t="shared" si="91"/>
        <v>23.812312476361498</v>
      </c>
      <c r="AI219" s="11">
        <f t="shared" si="78"/>
        <v>0</v>
      </c>
    </row>
    <row r="220" spans="1:35" x14ac:dyDescent="0.35">
      <c r="A220" t="str">
        <f t="shared" si="79"/>
        <v>1975_3</v>
      </c>
      <c r="B220">
        <v>1975</v>
      </c>
      <c r="C220">
        <v>3</v>
      </c>
      <c r="D220">
        <v>8.9</v>
      </c>
      <c r="E220">
        <v>1.8</v>
      </c>
      <c r="F220">
        <v>80.8</v>
      </c>
      <c r="G220">
        <f t="shared" si="92"/>
        <v>5.3500000000000005</v>
      </c>
      <c r="H220">
        <f t="shared" si="93"/>
        <v>0.89166666310000009</v>
      </c>
      <c r="I220">
        <f t="shared" si="94"/>
        <v>72.046666378479998</v>
      </c>
      <c r="J220">
        <f t="shared" si="95"/>
        <v>8.7533336215199924</v>
      </c>
      <c r="K220" s="3">
        <f t="shared" si="96"/>
        <v>0.48768752363850032</v>
      </c>
      <c r="L220" s="3">
        <f t="shared" si="80"/>
        <v>8.2399104881400156</v>
      </c>
      <c r="M220" s="3">
        <f t="shared" si="97"/>
        <v>1.001110657018478</v>
      </c>
      <c r="N220">
        <f t="shared" si="98"/>
        <v>80.28657686662001</v>
      </c>
      <c r="O220">
        <v>31</v>
      </c>
      <c r="P220" s="12">
        <v>11.819653000000001</v>
      </c>
      <c r="Q220">
        <f t="shared" si="81"/>
        <v>0.8518165925365051</v>
      </c>
      <c r="R220" s="1">
        <v>2</v>
      </c>
      <c r="S220" s="1">
        <v>300.84575000000001</v>
      </c>
      <c r="T220" s="1">
        <v>50.85</v>
      </c>
      <c r="U220">
        <f t="shared" si="82"/>
        <v>104.15424999999999</v>
      </c>
      <c r="V220">
        <f t="shared" si="83"/>
        <v>3.4906584999999997E-2</v>
      </c>
      <c r="W220">
        <f t="shared" si="84"/>
        <v>1.8178345903681248</v>
      </c>
      <c r="X220">
        <f t="shared" si="85"/>
        <v>0.88749992362499996</v>
      </c>
      <c r="Y220">
        <f t="shared" si="86"/>
        <v>0.84763110502400341</v>
      </c>
      <c r="Z220">
        <f t="shared" si="87"/>
        <v>15.136671997466383</v>
      </c>
      <c r="AA220" s="1">
        <v>56</v>
      </c>
      <c r="AB220" s="4">
        <f t="shared" si="101"/>
        <v>56</v>
      </c>
      <c r="AC220" s="3">
        <f t="shared" si="99"/>
        <v>56</v>
      </c>
      <c r="AD220">
        <f t="shared" si="100"/>
        <v>179.24307564049059</v>
      </c>
      <c r="AE220">
        <f t="shared" si="88"/>
        <v>259.5296525071106</v>
      </c>
      <c r="AF220" s="10">
        <f t="shared" si="89"/>
        <v>15.136671997466383</v>
      </c>
      <c r="AG220" s="8">
        <f t="shared" si="90"/>
        <v>15.136671997466383</v>
      </c>
      <c r="AH220" s="9">
        <f t="shared" si="91"/>
        <v>80.28657686662001</v>
      </c>
      <c r="AI220" s="11">
        <f t="shared" si="78"/>
        <v>0</v>
      </c>
    </row>
    <row r="221" spans="1:35" x14ac:dyDescent="0.35">
      <c r="A221" t="str">
        <f t="shared" si="79"/>
        <v>1975_4</v>
      </c>
      <c r="B221">
        <v>1975</v>
      </c>
      <c r="C221">
        <v>4</v>
      </c>
      <c r="D221">
        <v>12.6</v>
      </c>
      <c r="E221">
        <v>3.7</v>
      </c>
      <c r="F221">
        <v>37.9</v>
      </c>
      <c r="G221">
        <f t="shared" si="92"/>
        <v>8.15</v>
      </c>
      <c r="H221">
        <f t="shared" si="93"/>
        <v>1</v>
      </c>
      <c r="I221">
        <f t="shared" si="94"/>
        <v>37.9</v>
      </c>
      <c r="J221">
        <f t="shared" si="95"/>
        <v>0</v>
      </c>
      <c r="K221" s="3">
        <f t="shared" si="96"/>
        <v>1.001110657018478</v>
      </c>
      <c r="L221" s="3">
        <f t="shared" si="80"/>
        <v>1.001110657018478</v>
      </c>
      <c r="M221" s="3">
        <f t="shared" si="97"/>
        <v>0</v>
      </c>
      <c r="N221">
        <f t="shared" si="98"/>
        <v>38.901110657018478</v>
      </c>
      <c r="O221">
        <v>30</v>
      </c>
      <c r="P221" s="12">
        <v>13.758759</v>
      </c>
      <c r="Q221">
        <f t="shared" si="81"/>
        <v>1.0085151025575878</v>
      </c>
      <c r="R221" s="1">
        <v>2</v>
      </c>
      <c r="S221" s="1">
        <v>300.84575000000001</v>
      </c>
      <c r="T221" s="1">
        <v>50.85</v>
      </c>
      <c r="U221">
        <f t="shared" si="82"/>
        <v>104.15424999999999</v>
      </c>
      <c r="V221">
        <f t="shared" si="83"/>
        <v>3.4906584999999997E-2</v>
      </c>
      <c r="W221">
        <f t="shared" si="84"/>
        <v>1.8178345903681248</v>
      </c>
      <c r="X221">
        <f t="shared" si="85"/>
        <v>0.88749992362499996</v>
      </c>
      <c r="Y221">
        <f t="shared" si="86"/>
        <v>0.84763110502400341</v>
      </c>
      <c r="Z221">
        <f t="shared" si="87"/>
        <v>30.448256510939274</v>
      </c>
      <c r="AA221" s="1">
        <v>56</v>
      </c>
      <c r="AB221" s="4">
        <f t="shared" si="101"/>
        <v>56</v>
      </c>
      <c r="AC221" s="3">
        <f t="shared" si="99"/>
        <v>56</v>
      </c>
      <c r="AD221">
        <f t="shared" si="100"/>
        <v>65.124154337746489</v>
      </c>
      <c r="AE221">
        <f t="shared" si="88"/>
        <v>104.02526499476497</v>
      </c>
      <c r="AF221" s="10">
        <f t="shared" si="89"/>
        <v>30.448256510939274</v>
      </c>
      <c r="AG221" s="8">
        <f t="shared" si="90"/>
        <v>30.448256510939274</v>
      </c>
      <c r="AH221" s="9">
        <f t="shared" si="91"/>
        <v>38.901110657018478</v>
      </c>
      <c r="AI221" s="11">
        <f t="shared" si="78"/>
        <v>0</v>
      </c>
    </row>
    <row r="222" spans="1:35" x14ac:dyDescent="0.35">
      <c r="A222" t="str">
        <f t="shared" si="79"/>
        <v>1975_5</v>
      </c>
      <c r="B222">
        <v>1975</v>
      </c>
      <c r="C222">
        <v>5</v>
      </c>
      <c r="D222">
        <v>15.2</v>
      </c>
      <c r="E222">
        <v>6</v>
      </c>
      <c r="F222">
        <v>32.200000000000003</v>
      </c>
      <c r="G222">
        <f t="shared" si="92"/>
        <v>10.6</v>
      </c>
      <c r="H222">
        <f t="shared" si="93"/>
        <v>1</v>
      </c>
      <c r="I222">
        <f t="shared" si="94"/>
        <v>32.200000000000003</v>
      </c>
      <c r="J222">
        <f t="shared" si="95"/>
        <v>0</v>
      </c>
      <c r="K222" s="3">
        <f t="shared" si="96"/>
        <v>0</v>
      </c>
      <c r="L222" s="3">
        <f t="shared" si="80"/>
        <v>0</v>
      </c>
      <c r="M222" s="3">
        <f t="shared" si="97"/>
        <v>0</v>
      </c>
      <c r="N222">
        <f t="shared" si="98"/>
        <v>32.200000000000003</v>
      </c>
      <c r="O222">
        <v>31</v>
      </c>
      <c r="P222" s="12">
        <v>15.514859</v>
      </c>
      <c r="Q222">
        <f t="shared" si="81"/>
        <v>1.1659088915625488</v>
      </c>
      <c r="R222" s="1">
        <v>2</v>
      </c>
      <c r="S222" s="1">
        <v>300.84575000000001</v>
      </c>
      <c r="T222" s="1">
        <v>50.85</v>
      </c>
      <c r="U222">
        <f t="shared" si="82"/>
        <v>104.15424999999999</v>
      </c>
      <c r="V222">
        <f t="shared" si="83"/>
        <v>3.4906584999999997E-2</v>
      </c>
      <c r="W222">
        <f t="shared" si="84"/>
        <v>1.8178345903681248</v>
      </c>
      <c r="X222">
        <f t="shared" si="85"/>
        <v>0.88749992362499996</v>
      </c>
      <c r="Y222">
        <f t="shared" si="86"/>
        <v>0.84763110502400341</v>
      </c>
      <c r="Z222">
        <f t="shared" si="87"/>
        <v>52.885639887088416</v>
      </c>
      <c r="AA222" s="1">
        <v>56</v>
      </c>
      <c r="AB222" s="4">
        <f t="shared" si="101"/>
        <v>56</v>
      </c>
      <c r="AC222" s="3">
        <f t="shared" si="99"/>
        <v>35.314360112911586</v>
      </c>
      <c r="AD222">
        <f t="shared" si="100"/>
        <v>38.704863507960859</v>
      </c>
      <c r="AE222">
        <f t="shared" si="88"/>
        <v>70.904863507960869</v>
      </c>
      <c r="AF222" s="10">
        <f t="shared" si="89"/>
        <v>52.885639887088416</v>
      </c>
      <c r="AG222" s="8">
        <f t="shared" si="90"/>
        <v>52.885639887088416</v>
      </c>
      <c r="AH222" s="9">
        <f t="shared" si="91"/>
        <v>32.200000000000003</v>
      </c>
      <c r="AI222" s="11">
        <f t="shared" si="78"/>
        <v>0</v>
      </c>
    </row>
    <row r="223" spans="1:35" x14ac:dyDescent="0.35">
      <c r="A223" t="str">
        <f t="shared" si="79"/>
        <v>1975_6</v>
      </c>
      <c r="B223">
        <v>1975</v>
      </c>
      <c r="C223">
        <v>6</v>
      </c>
      <c r="D223">
        <v>21.7</v>
      </c>
      <c r="E223">
        <v>8.6999999999999993</v>
      </c>
      <c r="F223">
        <v>9.4</v>
      </c>
      <c r="G223">
        <f t="shared" si="92"/>
        <v>15.2</v>
      </c>
      <c r="H223">
        <f t="shared" si="93"/>
        <v>1</v>
      </c>
      <c r="I223">
        <f t="shared" si="94"/>
        <v>9.4</v>
      </c>
      <c r="J223">
        <f t="shared" si="95"/>
        <v>0</v>
      </c>
      <c r="K223" s="3">
        <f t="shared" si="96"/>
        <v>0</v>
      </c>
      <c r="L223" s="3">
        <f t="shared" si="80"/>
        <v>0</v>
      </c>
      <c r="M223" s="3">
        <f t="shared" si="97"/>
        <v>0</v>
      </c>
      <c r="N223">
        <f t="shared" si="98"/>
        <v>9.4</v>
      </c>
      <c r="O223">
        <v>30</v>
      </c>
      <c r="P223" s="12">
        <v>16.439261999999999</v>
      </c>
      <c r="Q223">
        <f t="shared" si="81"/>
        <v>1.5206393354950232</v>
      </c>
      <c r="R223" s="1">
        <v>2</v>
      </c>
      <c r="S223" s="1">
        <v>300.84575000000001</v>
      </c>
      <c r="T223" s="1">
        <v>50.85</v>
      </c>
      <c r="U223">
        <f t="shared" si="82"/>
        <v>104.15424999999999</v>
      </c>
      <c r="V223">
        <f t="shared" si="83"/>
        <v>3.4906584999999997E-2</v>
      </c>
      <c r="W223">
        <f t="shared" si="84"/>
        <v>1.8178345903681248</v>
      </c>
      <c r="X223">
        <f t="shared" si="85"/>
        <v>0.88749992362499996</v>
      </c>
      <c r="Y223">
        <f t="shared" si="86"/>
        <v>0.84763110502400341</v>
      </c>
      <c r="Z223">
        <f t="shared" si="87"/>
        <v>99.804635344483785</v>
      </c>
      <c r="AA223" s="1">
        <v>56</v>
      </c>
      <c r="AB223" s="4">
        <f t="shared" si="101"/>
        <v>35.314360112911586</v>
      </c>
      <c r="AC223" s="3">
        <f t="shared" si="99"/>
        <v>0</v>
      </c>
      <c r="AD223">
        <f t="shared" si="100"/>
        <v>7.0281337066104808</v>
      </c>
      <c r="AE223">
        <f t="shared" si="88"/>
        <v>16.428133706610481</v>
      </c>
      <c r="AF223" s="10">
        <f t="shared" si="89"/>
        <v>16.428133706610481</v>
      </c>
      <c r="AG223" s="8">
        <f t="shared" si="90"/>
        <v>99.804635344483785</v>
      </c>
      <c r="AH223" s="9">
        <f t="shared" si="91"/>
        <v>9.4</v>
      </c>
      <c r="AI223" s="11">
        <f t="shared" si="78"/>
        <v>83.376501637873304</v>
      </c>
    </row>
    <row r="224" spans="1:35" x14ac:dyDescent="0.35">
      <c r="A224" t="str">
        <f t="shared" si="79"/>
        <v>1975_7</v>
      </c>
      <c r="B224">
        <v>1975</v>
      </c>
      <c r="C224">
        <v>7</v>
      </c>
      <c r="D224">
        <v>22.6</v>
      </c>
      <c r="E224">
        <v>12.3</v>
      </c>
      <c r="F224">
        <v>15.6</v>
      </c>
      <c r="G224">
        <f t="shared" si="92"/>
        <v>17.450000000000003</v>
      </c>
      <c r="H224">
        <f t="shared" si="93"/>
        <v>1</v>
      </c>
      <c r="I224">
        <f t="shared" si="94"/>
        <v>15.6</v>
      </c>
      <c r="J224">
        <f t="shared" si="95"/>
        <v>0</v>
      </c>
      <c r="K224" s="3">
        <f t="shared" si="96"/>
        <v>0</v>
      </c>
      <c r="L224" s="3">
        <f t="shared" si="80"/>
        <v>0</v>
      </c>
      <c r="M224" s="3">
        <f t="shared" si="97"/>
        <v>0</v>
      </c>
      <c r="N224">
        <f t="shared" si="98"/>
        <v>15.6</v>
      </c>
      <c r="O224">
        <v>31</v>
      </c>
      <c r="P224" s="12">
        <v>15.868332000000001</v>
      </c>
      <c r="Q224">
        <f t="shared" si="81"/>
        <v>1.7263276723383876</v>
      </c>
      <c r="R224" s="1">
        <v>2</v>
      </c>
      <c r="S224" s="1">
        <v>300.84575000000001</v>
      </c>
      <c r="T224" s="1">
        <v>50.85</v>
      </c>
      <c r="U224">
        <f t="shared" si="82"/>
        <v>104.15424999999999</v>
      </c>
      <c r="V224">
        <f t="shared" si="83"/>
        <v>3.4906584999999997E-2</v>
      </c>
      <c r="W224">
        <f t="shared" si="84"/>
        <v>1.8178345903681248</v>
      </c>
      <c r="X224">
        <f t="shared" si="85"/>
        <v>0.88749992362499996</v>
      </c>
      <c r="Y224">
        <f t="shared" si="86"/>
        <v>0.84763110502400341</v>
      </c>
      <c r="Z224">
        <f t="shared" si="87"/>
        <v>128.74046150036844</v>
      </c>
      <c r="AA224" s="1">
        <v>56</v>
      </c>
      <c r="AB224" s="4">
        <f t="shared" si="101"/>
        <v>0</v>
      </c>
      <c r="AC224" s="3">
        <f t="shared" si="99"/>
        <v>0</v>
      </c>
      <c r="AD224">
        <f t="shared" si="100"/>
        <v>0</v>
      </c>
      <c r="AE224">
        <f t="shared" si="88"/>
        <v>15.6</v>
      </c>
      <c r="AF224" s="10">
        <f t="shared" si="89"/>
        <v>15.6</v>
      </c>
      <c r="AG224" s="8">
        <f t="shared" si="90"/>
        <v>128.74046150036844</v>
      </c>
      <c r="AH224" s="9">
        <f t="shared" si="91"/>
        <v>15.6</v>
      </c>
      <c r="AI224" s="11">
        <f t="shared" si="78"/>
        <v>113.14046150036845</v>
      </c>
    </row>
    <row r="225" spans="1:35" x14ac:dyDescent="0.35">
      <c r="A225" t="str">
        <f t="shared" si="79"/>
        <v>1975_8</v>
      </c>
      <c r="B225">
        <v>1975</v>
      </c>
      <c r="C225">
        <v>8</v>
      </c>
      <c r="D225">
        <v>23.6</v>
      </c>
      <c r="E225">
        <v>12.5</v>
      </c>
      <c r="F225">
        <v>46</v>
      </c>
      <c r="G225">
        <f t="shared" si="92"/>
        <v>18.05</v>
      </c>
      <c r="H225">
        <f t="shared" si="93"/>
        <v>1</v>
      </c>
      <c r="I225">
        <f t="shared" si="94"/>
        <v>46</v>
      </c>
      <c r="J225">
        <f t="shared" si="95"/>
        <v>0</v>
      </c>
      <c r="K225" s="3">
        <f t="shared" si="96"/>
        <v>0</v>
      </c>
      <c r="L225" s="3">
        <f t="shared" si="80"/>
        <v>0</v>
      </c>
      <c r="M225" s="3">
        <f t="shared" si="97"/>
        <v>0</v>
      </c>
      <c r="N225">
        <f t="shared" si="98"/>
        <v>46</v>
      </c>
      <c r="O225">
        <v>31</v>
      </c>
      <c r="P225" s="12">
        <v>14.198074</v>
      </c>
      <c r="Q225">
        <f t="shared" si="81"/>
        <v>1.7851388273395172</v>
      </c>
      <c r="R225" s="1">
        <v>2</v>
      </c>
      <c r="S225" s="1">
        <v>300.84575000000001</v>
      </c>
      <c r="T225" s="1">
        <v>50.85</v>
      </c>
      <c r="U225">
        <f t="shared" si="82"/>
        <v>104.15424999999999</v>
      </c>
      <c r="V225">
        <f t="shared" si="83"/>
        <v>3.4906584999999997E-2</v>
      </c>
      <c r="W225">
        <f t="shared" si="84"/>
        <v>1.8178345903681248</v>
      </c>
      <c r="X225">
        <f t="shared" si="85"/>
        <v>0.88749992362499996</v>
      </c>
      <c r="Y225">
        <f t="shared" si="86"/>
        <v>0.84763110502400341</v>
      </c>
      <c r="Z225">
        <f t="shared" si="87"/>
        <v>122.95564110790906</v>
      </c>
      <c r="AA225" s="1">
        <v>56</v>
      </c>
      <c r="AB225" s="4">
        <f t="shared" si="101"/>
        <v>0</v>
      </c>
      <c r="AC225" s="3">
        <f t="shared" si="99"/>
        <v>0</v>
      </c>
      <c r="AD225">
        <f t="shared" si="100"/>
        <v>0</v>
      </c>
      <c r="AE225">
        <f t="shared" si="88"/>
        <v>46</v>
      </c>
      <c r="AF225" s="10">
        <f t="shared" si="89"/>
        <v>46</v>
      </c>
      <c r="AG225" s="8">
        <f t="shared" si="90"/>
        <v>122.95564110790906</v>
      </c>
      <c r="AH225" s="9">
        <f t="shared" si="91"/>
        <v>46</v>
      </c>
      <c r="AI225" s="11">
        <f t="shared" si="78"/>
        <v>76.955641107909059</v>
      </c>
    </row>
    <row r="226" spans="1:35" x14ac:dyDescent="0.35">
      <c r="A226" t="str">
        <f t="shared" si="79"/>
        <v>1975_9</v>
      </c>
      <c r="B226">
        <v>1975</v>
      </c>
      <c r="C226">
        <v>9</v>
      </c>
      <c r="D226">
        <v>18.399999999999999</v>
      </c>
      <c r="E226">
        <v>8.6</v>
      </c>
      <c r="F226">
        <v>143.80000000000001</v>
      </c>
      <c r="G226">
        <f t="shared" si="92"/>
        <v>13.5</v>
      </c>
      <c r="H226">
        <f t="shared" si="93"/>
        <v>1</v>
      </c>
      <c r="I226">
        <f t="shared" si="94"/>
        <v>143.80000000000001</v>
      </c>
      <c r="J226">
        <f t="shared" si="95"/>
        <v>0</v>
      </c>
      <c r="K226" s="3">
        <f t="shared" si="96"/>
        <v>0</v>
      </c>
      <c r="L226" s="3">
        <f t="shared" si="80"/>
        <v>0</v>
      </c>
      <c r="M226" s="3">
        <f t="shared" si="97"/>
        <v>0</v>
      </c>
      <c r="N226">
        <f t="shared" si="98"/>
        <v>143.80000000000001</v>
      </c>
      <c r="O226">
        <v>30</v>
      </c>
      <c r="P226" s="12">
        <v>12.243238</v>
      </c>
      <c r="Q226">
        <f t="shared" si="81"/>
        <v>1.3798244209646362</v>
      </c>
      <c r="R226" s="1">
        <v>2</v>
      </c>
      <c r="S226" s="1">
        <v>300.84575000000001</v>
      </c>
      <c r="T226" s="1">
        <v>50.85</v>
      </c>
      <c r="U226">
        <f t="shared" si="82"/>
        <v>104.15424999999999</v>
      </c>
      <c r="V226">
        <f t="shared" si="83"/>
        <v>3.4906584999999997E-2</v>
      </c>
      <c r="W226">
        <f t="shared" si="84"/>
        <v>1.8178345903681248</v>
      </c>
      <c r="X226">
        <f t="shared" si="85"/>
        <v>0.88749992362499996</v>
      </c>
      <c r="Y226">
        <f t="shared" si="86"/>
        <v>0.84763110502400341</v>
      </c>
      <c r="Z226">
        <f t="shared" si="87"/>
        <v>60.258614889811199</v>
      </c>
      <c r="AA226" s="1">
        <v>56</v>
      </c>
      <c r="AB226" s="4">
        <f t="shared" si="101"/>
        <v>0</v>
      </c>
      <c r="AC226" s="3">
        <f t="shared" si="99"/>
        <v>56</v>
      </c>
      <c r="AD226">
        <f t="shared" si="100"/>
        <v>0</v>
      </c>
      <c r="AE226">
        <f t="shared" si="88"/>
        <v>143.80000000000001</v>
      </c>
      <c r="AF226" s="10">
        <f t="shared" si="89"/>
        <v>60.258614889811199</v>
      </c>
      <c r="AG226" s="8">
        <f t="shared" si="90"/>
        <v>60.258614889811199</v>
      </c>
      <c r="AH226" s="9">
        <f t="shared" si="91"/>
        <v>143.80000000000001</v>
      </c>
      <c r="AI226" s="11">
        <f t="shared" si="78"/>
        <v>0</v>
      </c>
    </row>
    <row r="227" spans="1:35" x14ac:dyDescent="0.35">
      <c r="A227" t="str">
        <f t="shared" si="79"/>
        <v>1975_10</v>
      </c>
      <c r="B227">
        <v>1975</v>
      </c>
      <c r="C227">
        <v>10</v>
      </c>
      <c r="D227">
        <v>14.7</v>
      </c>
      <c r="E227">
        <v>5.8</v>
      </c>
      <c r="F227">
        <v>14.8</v>
      </c>
      <c r="G227">
        <f t="shared" si="92"/>
        <v>10.25</v>
      </c>
      <c r="H227">
        <f t="shared" si="93"/>
        <v>1</v>
      </c>
      <c r="I227">
        <f t="shared" si="94"/>
        <v>14.8</v>
      </c>
      <c r="J227">
        <f t="shared" si="95"/>
        <v>0</v>
      </c>
      <c r="K227" s="3">
        <f t="shared" si="96"/>
        <v>0</v>
      </c>
      <c r="L227" s="3">
        <f t="shared" si="80"/>
        <v>0</v>
      </c>
      <c r="M227" s="3">
        <f t="shared" si="97"/>
        <v>0</v>
      </c>
      <c r="N227">
        <f t="shared" si="98"/>
        <v>14.8</v>
      </c>
      <c r="O227">
        <v>31</v>
      </c>
      <c r="P227" s="12">
        <v>10.329917999999999</v>
      </c>
      <c r="Q227">
        <f t="shared" si="81"/>
        <v>1.1421780654416249</v>
      </c>
      <c r="R227" s="1">
        <v>2</v>
      </c>
      <c r="S227" s="1">
        <v>300.84575000000001</v>
      </c>
      <c r="T227" s="1">
        <v>50.85</v>
      </c>
      <c r="U227">
        <f t="shared" si="82"/>
        <v>104.15424999999999</v>
      </c>
      <c r="V227">
        <f t="shared" si="83"/>
        <v>3.4906584999999997E-2</v>
      </c>
      <c r="W227">
        <f t="shared" si="84"/>
        <v>1.8178345903681248</v>
      </c>
      <c r="X227">
        <f t="shared" si="85"/>
        <v>0.88749992362499996</v>
      </c>
      <c r="Y227">
        <f t="shared" si="86"/>
        <v>0.84763110502400341</v>
      </c>
      <c r="Z227">
        <f t="shared" si="87"/>
        <v>33.397176115479617</v>
      </c>
      <c r="AA227" s="1">
        <v>56</v>
      </c>
      <c r="AB227" s="4">
        <f t="shared" si="101"/>
        <v>56</v>
      </c>
      <c r="AC227" s="3">
        <f t="shared" si="99"/>
        <v>37.402823884520387</v>
      </c>
      <c r="AD227">
        <f t="shared" si="100"/>
        <v>40.175576454239597</v>
      </c>
      <c r="AE227">
        <f t="shared" si="88"/>
        <v>54.975576454239601</v>
      </c>
      <c r="AF227" s="10">
        <f t="shared" si="89"/>
        <v>33.397176115479617</v>
      </c>
      <c r="AG227" s="8">
        <f t="shared" si="90"/>
        <v>33.397176115479617</v>
      </c>
      <c r="AH227" s="9">
        <f t="shared" si="91"/>
        <v>14.8</v>
      </c>
      <c r="AI227" s="11">
        <f t="shared" si="78"/>
        <v>0</v>
      </c>
    </row>
    <row r="228" spans="1:35" x14ac:dyDescent="0.35">
      <c r="A228" t="str">
        <f t="shared" si="79"/>
        <v>1975_11</v>
      </c>
      <c r="B228">
        <v>1975</v>
      </c>
      <c r="C228">
        <v>11</v>
      </c>
      <c r="D228">
        <v>11.1</v>
      </c>
      <c r="E228">
        <v>2.2000000000000002</v>
      </c>
      <c r="F228">
        <v>67.3</v>
      </c>
      <c r="G228">
        <f t="shared" si="92"/>
        <v>6.65</v>
      </c>
      <c r="H228">
        <f t="shared" si="93"/>
        <v>1</v>
      </c>
      <c r="I228">
        <f t="shared" si="94"/>
        <v>67.3</v>
      </c>
      <c r="J228">
        <f t="shared" si="95"/>
        <v>0</v>
      </c>
      <c r="K228" s="3">
        <f t="shared" si="96"/>
        <v>0</v>
      </c>
      <c r="L228" s="3">
        <f t="shared" si="80"/>
        <v>0</v>
      </c>
      <c r="M228" s="3">
        <f t="shared" si="97"/>
        <v>0</v>
      </c>
      <c r="N228">
        <f t="shared" si="98"/>
        <v>67.3</v>
      </c>
      <c r="O228">
        <v>30</v>
      </c>
      <c r="P228" s="12">
        <v>8.7307649999999999</v>
      </c>
      <c r="Q228">
        <f t="shared" si="81"/>
        <v>0.92167455936581699</v>
      </c>
      <c r="R228" s="1">
        <v>2</v>
      </c>
      <c r="S228" s="1">
        <v>300.84575000000001</v>
      </c>
      <c r="T228" s="1">
        <v>50.85</v>
      </c>
      <c r="U228">
        <f t="shared" si="82"/>
        <v>104.15424999999999</v>
      </c>
      <c r="V228">
        <f t="shared" si="83"/>
        <v>3.4906584999999997E-2</v>
      </c>
      <c r="W228">
        <f t="shared" si="84"/>
        <v>1.8178345903681248</v>
      </c>
      <c r="X228">
        <f t="shared" si="85"/>
        <v>0.88749992362499996</v>
      </c>
      <c r="Y228">
        <f t="shared" si="86"/>
        <v>0.84763110502400341</v>
      </c>
      <c r="Z228">
        <f t="shared" si="87"/>
        <v>14.484899170089488</v>
      </c>
      <c r="AA228" s="1">
        <v>56</v>
      </c>
      <c r="AB228" s="4">
        <f t="shared" si="101"/>
        <v>37.402823884520387</v>
      </c>
      <c r="AC228" s="3">
        <f t="shared" si="99"/>
        <v>56</v>
      </c>
      <c r="AD228">
        <f t="shared" si="100"/>
        <v>96.05039551775026</v>
      </c>
      <c r="AE228">
        <f t="shared" si="88"/>
        <v>163.35039551775026</v>
      </c>
      <c r="AF228" s="10">
        <f t="shared" si="89"/>
        <v>14.484899170089488</v>
      </c>
      <c r="AG228" s="8">
        <f t="shared" si="90"/>
        <v>14.484899170089488</v>
      </c>
      <c r="AH228" s="9">
        <f t="shared" si="91"/>
        <v>67.3</v>
      </c>
      <c r="AI228" s="11">
        <f t="shared" si="78"/>
        <v>0</v>
      </c>
    </row>
    <row r="229" spans="1:35" x14ac:dyDescent="0.35">
      <c r="A229" t="str">
        <f t="shared" si="79"/>
        <v>1975_12</v>
      </c>
      <c r="B229">
        <v>1975</v>
      </c>
      <c r="C229">
        <v>12</v>
      </c>
      <c r="D229">
        <v>7.8</v>
      </c>
      <c r="E229">
        <v>0.6</v>
      </c>
      <c r="F229">
        <v>25.1</v>
      </c>
      <c r="G229">
        <f t="shared" si="92"/>
        <v>4.2</v>
      </c>
      <c r="H229">
        <f t="shared" si="93"/>
        <v>0.69999999719999995</v>
      </c>
      <c r="I229">
        <f t="shared" si="94"/>
        <v>17.569999929719998</v>
      </c>
      <c r="J229">
        <f t="shared" si="95"/>
        <v>7.5300000702800016</v>
      </c>
      <c r="K229" s="3">
        <f t="shared" si="96"/>
        <v>0</v>
      </c>
      <c r="L229" s="3">
        <f t="shared" si="80"/>
        <v>5.2710000281120006</v>
      </c>
      <c r="M229" s="3">
        <f t="shared" si="97"/>
        <v>2.259000042168001</v>
      </c>
      <c r="N229">
        <f t="shared" si="98"/>
        <v>22.840999957831997</v>
      </c>
      <c r="O229">
        <v>31</v>
      </c>
      <c r="P229" s="12">
        <v>7.9967740000000003</v>
      </c>
      <c r="Q229">
        <f t="shared" si="81"/>
        <v>0.79395690741833991</v>
      </c>
      <c r="R229" s="1">
        <v>2</v>
      </c>
      <c r="S229" s="1">
        <v>300.84575000000001</v>
      </c>
      <c r="T229" s="1">
        <v>50.85</v>
      </c>
      <c r="U229">
        <f t="shared" si="82"/>
        <v>104.15424999999999</v>
      </c>
      <c r="V229">
        <f t="shared" si="83"/>
        <v>3.4906584999999997E-2</v>
      </c>
      <c r="W229">
        <f t="shared" si="84"/>
        <v>1.8178345903681248</v>
      </c>
      <c r="X229">
        <f t="shared" si="85"/>
        <v>0.88749992362499996</v>
      </c>
      <c r="Y229">
        <f t="shared" si="86"/>
        <v>0.84763110502400341</v>
      </c>
      <c r="Z229">
        <f t="shared" si="87"/>
        <v>7.5245910224286359</v>
      </c>
      <c r="AA229" s="1">
        <v>56</v>
      </c>
      <c r="AB229" s="4">
        <f t="shared" si="101"/>
        <v>56</v>
      </c>
      <c r="AC229" s="3">
        <f t="shared" si="99"/>
        <v>56</v>
      </c>
      <c r="AD229">
        <f t="shared" si="100"/>
        <v>73.615749686881983</v>
      </c>
      <c r="AE229">
        <f t="shared" si="88"/>
        <v>96.45674964471398</v>
      </c>
      <c r="AF229" s="10">
        <f t="shared" si="89"/>
        <v>7.5245910224286359</v>
      </c>
      <c r="AG229" s="8">
        <f t="shared" si="90"/>
        <v>7.5245910224286359</v>
      </c>
      <c r="AH229" s="9">
        <f t="shared" si="91"/>
        <v>22.840999957831997</v>
      </c>
      <c r="AI229" s="11">
        <f t="shared" si="78"/>
        <v>0</v>
      </c>
    </row>
    <row r="230" spans="1:35" x14ac:dyDescent="0.35">
      <c r="A230" t="str">
        <f t="shared" si="79"/>
        <v>1976_1</v>
      </c>
      <c r="B230">
        <v>1976</v>
      </c>
      <c r="C230">
        <v>1</v>
      </c>
      <c r="D230">
        <v>9.1</v>
      </c>
      <c r="E230">
        <v>2.8</v>
      </c>
      <c r="F230">
        <v>9.6</v>
      </c>
      <c r="G230">
        <f t="shared" si="92"/>
        <v>5.9499999999999993</v>
      </c>
      <c r="H230">
        <f t="shared" si="93"/>
        <v>0.99166666269999981</v>
      </c>
      <c r="I230">
        <f t="shared" si="94"/>
        <v>9.5199999619199982</v>
      </c>
      <c r="J230">
        <f t="shared" si="95"/>
        <v>8.0000038080001792E-2</v>
      </c>
      <c r="K230" s="3">
        <f t="shared" si="96"/>
        <v>2.259000042168001</v>
      </c>
      <c r="L230" s="3">
        <f t="shared" si="80"/>
        <v>2.3195084036345688</v>
      </c>
      <c r="M230" s="3">
        <f t="shared" si="97"/>
        <v>1.9491676613434112E-2</v>
      </c>
      <c r="N230">
        <f t="shared" si="98"/>
        <v>11.839508365554567</v>
      </c>
      <c r="O230">
        <v>31</v>
      </c>
      <c r="P230" s="12">
        <v>8.5759939999999997</v>
      </c>
      <c r="Q230">
        <f t="shared" si="81"/>
        <v>0.88345588800170227</v>
      </c>
      <c r="R230" s="1">
        <v>2</v>
      </c>
      <c r="S230" s="1">
        <v>300.84575000000001</v>
      </c>
      <c r="T230" s="1">
        <v>50.85</v>
      </c>
      <c r="U230">
        <f t="shared" si="82"/>
        <v>104.15424999999999</v>
      </c>
      <c r="V230">
        <f t="shared" si="83"/>
        <v>3.4906584999999997E-2</v>
      </c>
      <c r="W230">
        <f t="shared" si="84"/>
        <v>1.8178345903681248</v>
      </c>
      <c r="X230">
        <f t="shared" si="85"/>
        <v>0.88749992362499996</v>
      </c>
      <c r="Y230">
        <f t="shared" si="86"/>
        <v>0.84763110502400341</v>
      </c>
      <c r="Z230">
        <f t="shared" si="87"/>
        <v>12.640899114360494</v>
      </c>
      <c r="AA230" s="1">
        <v>56</v>
      </c>
      <c r="AB230" s="4">
        <f t="shared" si="101"/>
        <v>56</v>
      </c>
      <c r="AC230" s="3">
        <f t="shared" si="99"/>
        <v>55.198609251194071</v>
      </c>
      <c r="AD230">
        <f t="shared" si="100"/>
        <v>55.204316166553433</v>
      </c>
      <c r="AE230">
        <f t="shared" si="88"/>
        <v>67.043824532108005</v>
      </c>
      <c r="AF230" s="10">
        <f t="shared" si="89"/>
        <v>12.640899114360494</v>
      </c>
      <c r="AG230" s="8">
        <f t="shared" si="90"/>
        <v>12.640899114360494</v>
      </c>
      <c r="AH230" s="9">
        <f t="shared" si="91"/>
        <v>11.839508365554567</v>
      </c>
      <c r="AI230" s="11">
        <f t="shared" si="78"/>
        <v>0</v>
      </c>
    </row>
    <row r="231" spans="1:35" x14ac:dyDescent="0.35">
      <c r="A231" t="str">
        <f t="shared" si="79"/>
        <v>1976_2</v>
      </c>
      <c r="B231">
        <v>1976</v>
      </c>
      <c r="C231">
        <v>2</v>
      </c>
      <c r="D231">
        <v>7.5</v>
      </c>
      <c r="E231">
        <v>2.1</v>
      </c>
      <c r="F231">
        <v>34.4</v>
      </c>
      <c r="G231">
        <f t="shared" si="92"/>
        <v>4.8</v>
      </c>
      <c r="H231">
        <f t="shared" si="93"/>
        <v>0.79999999679999989</v>
      </c>
      <c r="I231">
        <f t="shared" si="94"/>
        <v>27.519999889919994</v>
      </c>
      <c r="J231">
        <f t="shared" si="95"/>
        <v>6.8800001100800037</v>
      </c>
      <c r="K231" s="3">
        <f t="shared" si="96"/>
        <v>1.9491676613434112E-2</v>
      </c>
      <c r="L231" s="3">
        <f t="shared" si="80"/>
        <v>5.5195934072763757</v>
      </c>
      <c r="M231" s="3">
        <f t="shared" si="97"/>
        <v>1.3798983794170618</v>
      </c>
      <c r="N231">
        <f t="shared" si="98"/>
        <v>33.039593297196369</v>
      </c>
      <c r="O231">
        <v>28</v>
      </c>
      <c r="P231" s="12">
        <v>10.021737999999999</v>
      </c>
      <c r="Q231">
        <f t="shared" si="81"/>
        <v>0.82369638330236838</v>
      </c>
      <c r="R231" s="1">
        <v>2</v>
      </c>
      <c r="S231" s="1">
        <v>300.84575000000001</v>
      </c>
      <c r="T231" s="1">
        <v>50.85</v>
      </c>
      <c r="U231">
        <f t="shared" si="82"/>
        <v>104.15424999999999</v>
      </c>
      <c r="V231">
        <f t="shared" si="83"/>
        <v>3.4906584999999997E-2</v>
      </c>
      <c r="W231">
        <f t="shared" si="84"/>
        <v>1.8178345903681248</v>
      </c>
      <c r="X231">
        <f t="shared" si="85"/>
        <v>0.88749992362499996</v>
      </c>
      <c r="Y231">
        <f t="shared" si="86"/>
        <v>0.84763110502400341</v>
      </c>
      <c r="Z231">
        <f t="shared" si="87"/>
        <v>10.077008690810636</v>
      </c>
      <c r="AA231" s="1">
        <v>56</v>
      </c>
      <c r="AB231" s="4">
        <f t="shared" si="101"/>
        <v>55.198609251194071</v>
      </c>
      <c r="AC231" s="3">
        <f t="shared" si="99"/>
        <v>56</v>
      </c>
      <c r="AD231">
        <f t="shared" si="100"/>
        <v>83.178085019777185</v>
      </c>
      <c r="AE231">
        <f t="shared" si="88"/>
        <v>116.21767831697355</v>
      </c>
      <c r="AF231" s="10">
        <f t="shared" si="89"/>
        <v>10.077008690810636</v>
      </c>
      <c r="AG231" s="8">
        <f t="shared" si="90"/>
        <v>10.077008690810636</v>
      </c>
      <c r="AH231" s="9">
        <f t="shared" si="91"/>
        <v>33.039593297196369</v>
      </c>
      <c r="AI231" s="11">
        <f t="shared" si="78"/>
        <v>0</v>
      </c>
    </row>
    <row r="232" spans="1:35" x14ac:dyDescent="0.35">
      <c r="A232" t="str">
        <f t="shared" si="79"/>
        <v>1976_3</v>
      </c>
      <c r="B232">
        <v>1976</v>
      </c>
      <c r="C232">
        <v>3</v>
      </c>
      <c r="D232">
        <v>9.6</v>
      </c>
      <c r="E232">
        <v>0.7</v>
      </c>
      <c r="F232">
        <v>37.4</v>
      </c>
      <c r="G232">
        <f t="shared" si="92"/>
        <v>5.1499999999999995</v>
      </c>
      <c r="H232">
        <f t="shared" si="93"/>
        <v>0.85833332989999989</v>
      </c>
      <c r="I232">
        <f t="shared" si="94"/>
        <v>32.101666538259991</v>
      </c>
      <c r="J232">
        <f t="shared" si="95"/>
        <v>5.298333461740004</v>
      </c>
      <c r="K232" s="3">
        <f t="shared" si="96"/>
        <v>1.3798983794170618</v>
      </c>
      <c r="L232" s="3">
        <f t="shared" si="80"/>
        <v>5.7321489740645513</v>
      </c>
      <c r="M232" s="3">
        <f t="shared" si="97"/>
        <v>0.94608286709251443</v>
      </c>
      <c r="N232">
        <f t="shared" si="98"/>
        <v>37.833815512324541</v>
      </c>
      <c r="O232">
        <v>31</v>
      </c>
      <c r="P232" s="12">
        <v>11.819653000000001</v>
      </c>
      <c r="Q232">
        <f t="shared" si="81"/>
        <v>0.84149459365199331</v>
      </c>
      <c r="R232" s="1">
        <v>2</v>
      </c>
      <c r="S232" s="1">
        <v>300.84575000000001</v>
      </c>
      <c r="T232" s="1">
        <v>50.85</v>
      </c>
      <c r="U232">
        <f t="shared" si="82"/>
        <v>104.15424999999999</v>
      </c>
      <c r="V232">
        <f t="shared" si="83"/>
        <v>3.4906584999999997E-2</v>
      </c>
      <c r="W232">
        <f t="shared" si="84"/>
        <v>1.8178345903681248</v>
      </c>
      <c r="X232">
        <f t="shared" si="85"/>
        <v>0.88749992362499996</v>
      </c>
      <c r="Y232">
        <f t="shared" si="86"/>
        <v>0.84763110502400341</v>
      </c>
      <c r="Z232">
        <f t="shared" si="87"/>
        <v>14.404590185089711</v>
      </c>
      <c r="AA232" s="1">
        <v>56</v>
      </c>
      <c r="AB232" s="4">
        <f t="shared" si="101"/>
        <v>56</v>
      </c>
      <c r="AC232" s="3">
        <f t="shared" si="99"/>
        <v>56</v>
      </c>
      <c r="AD232">
        <f t="shared" si="100"/>
        <v>85.091803465439412</v>
      </c>
      <c r="AE232">
        <f t="shared" si="88"/>
        <v>122.92561897776395</v>
      </c>
      <c r="AF232" s="10">
        <f t="shared" si="89"/>
        <v>14.404590185089711</v>
      </c>
      <c r="AG232" s="8">
        <f t="shared" si="90"/>
        <v>14.404590185089711</v>
      </c>
      <c r="AH232" s="9">
        <f t="shared" si="91"/>
        <v>37.833815512324541</v>
      </c>
      <c r="AI232" s="11">
        <f t="shared" si="78"/>
        <v>0</v>
      </c>
    </row>
    <row r="233" spans="1:35" x14ac:dyDescent="0.35">
      <c r="A233" t="str">
        <f t="shared" si="79"/>
        <v>1976_4</v>
      </c>
      <c r="B233">
        <v>1976</v>
      </c>
      <c r="C233">
        <v>4</v>
      </c>
      <c r="D233">
        <v>13.8</v>
      </c>
      <c r="E233">
        <v>2.2999999999999998</v>
      </c>
      <c r="F233">
        <v>7</v>
      </c>
      <c r="G233">
        <f t="shared" si="92"/>
        <v>8.0500000000000007</v>
      </c>
      <c r="H233">
        <f t="shared" si="93"/>
        <v>1</v>
      </c>
      <c r="I233">
        <f t="shared" si="94"/>
        <v>7</v>
      </c>
      <c r="J233">
        <f t="shared" si="95"/>
        <v>0</v>
      </c>
      <c r="K233" s="3">
        <f t="shared" si="96"/>
        <v>0.94608286709251443</v>
      </c>
      <c r="L233" s="3">
        <f t="shared" si="80"/>
        <v>0.94608286709251443</v>
      </c>
      <c r="M233" s="3">
        <f t="shared" si="97"/>
        <v>0</v>
      </c>
      <c r="N233">
        <f t="shared" si="98"/>
        <v>7.9460828670925148</v>
      </c>
      <c r="O233">
        <v>30</v>
      </c>
      <c r="P233" s="12">
        <v>13.758759</v>
      </c>
      <c r="Q233">
        <f t="shared" si="81"/>
        <v>1.0025092675892406</v>
      </c>
      <c r="R233" s="1">
        <v>2</v>
      </c>
      <c r="S233" s="1">
        <v>300.84575000000001</v>
      </c>
      <c r="T233" s="1">
        <v>50.85</v>
      </c>
      <c r="U233">
        <f t="shared" si="82"/>
        <v>104.15424999999999</v>
      </c>
      <c r="V233">
        <f t="shared" si="83"/>
        <v>3.4906584999999997E-2</v>
      </c>
      <c r="W233">
        <f t="shared" si="84"/>
        <v>1.8178345903681248</v>
      </c>
      <c r="X233">
        <f t="shared" si="85"/>
        <v>0.88749992362499996</v>
      </c>
      <c r="Y233">
        <f t="shared" si="86"/>
        <v>0.84763110502400341</v>
      </c>
      <c r="Z233">
        <f t="shared" si="87"/>
        <v>29.906185632773493</v>
      </c>
      <c r="AA233" s="1">
        <v>56</v>
      </c>
      <c r="AB233" s="4">
        <f t="shared" si="101"/>
        <v>56</v>
      </c>
      <c r="AC233" s="3">
        <f t="shared" si="99"/>
        <v>34.039897234319021</v>
      </c>
      <c r="AD233">
        <f t="shared" si="100"/>
        <v>37.833955705771089</v>
      </c>
      <c r="AE233">
        <f t="shared" si="88"/>
        <v>45.780038572863603</v>
      </c>
      <c r="AF233" s="10">
        <f t="shared" si="89"/>
        <v>29.906185632773493</v>
      </c>
      <c r="AG233" s="8">
        <f t="shared" si="90"/>
        <v>29.906185632773493</v>
      </c>
      <c r="AH233" s="9">
        <f t="shared" si="91"/>
        <v>7.9460828670925148</v>
      </c>
      <c r="AI233" s="11">
        <f t="shared" si="78"/>
        <v>0</v>
      </c>
    </row>
    <row r="234" spans="1:35" x14ac:dyDescent="0.35">
      <c r="A234" t="str">
        <f t="shared" si="79"/>
        <v>1976_5</v>
      </c>
      <c r="B234">
        <v>1976</v>
      </c>
      <c r="C234">
        <v>5</v>
      </c>
      <c r="D234">
        <v>17.399999999999999</v>
      </c>
      <c r="E234">
        <v>7.1</v>
      </c>
      <c r="F234">
        <v>17</v>
      </c>
      <c r="G234">
        <f t="shared" si="92"/>
        <v>12.25</v>
      </c>
      <c r="H234">
        <f t="shared" si="93"/>
        <v>1</v>
      </c>
      <c r="I234">
        <f t="shared" si="94"/>
        <v>17</v>
      </c>
      <c r="J234">
        <f t="shared" si="95"/>
        <v>0</v>
      </c>
      <c r="K234" s="3">
        <f t="shared" si="96"/>
        <v>0</v>
      </c>
      <c r="L234" s="3">
        <f t="shared" si="80"/>
        <v>0</v>
      </c>
      <c r="M234" s="3">
        <f t="shared" si="97"/>
        <v>0</v>
      </c>
      <c r="N234">
        <f t="shared" si="98"/>
        <v>17</v>
      </c>
      <c r="O234">
        <v>31</v>
      </c>
      <c r="P234" s="12">
        <v>15.514859</v>
      </c>
      <c r="Q234">
        <f t="shared" si="81"/>
        <v>1.2837248905488201</v>
      </c>
      <c r="R234" s="1">
        <v>2</v>
      </c>
      <c r="S234" s="1">
        <v>300.84575000000001</v>
      </c>
      <c r="T234" s="1">
        <v>50.85</v>
      </c>
      <c r="U234">
        <f t="shared" si="82"/>
        <v>104.15424999999999</v>
      </c>
      <c r="V234">
        <f t="shared" si="83"/>
        <v>3.4906584999999997E-2</v>
      </c>
      <c r="W234">
        <f t="shared" si="84"/>
        <v>1.8178345903681248</v>
      </c>
      <c r="X234">
        <f t="shared" si="85"/>
        <v>0.88749992362499996</v>
      </c>
      <c r="Y234">
        <f t="shared" si="86"/>
        <v>0.84763110502400341</v>
      </c>
      <c r="Z234">
        <f t="shared" si="87"/>
        <v>66.904998067817431</v>
      </c>
      <c r="AA234" s="1">
        <v>56</v>
      </c>
      <c r="AB234" s="4">
        <f t="shared" si="101"/>
        <v>34.039897234319021</v>
      </c>
      <c r="AC234" s="3">
        <f t="shared" si="99"/>
        <v>0</v>
      </c>
      <c r="AD234">
        <f t="shared" si="100"/>
        <v>13.962464263788519</v>
      </c>
      <c r="AE234">
        <f t="shared" si="88"/>
        <v>30.962464263788519</v>
      </c>
      <c r="AF234" s="10">
        <f t="shared" si="89"/>
        <v>30.962464263788519</v>
      </c>
      <c r="AG234" s="8">
        <f t="shared" si="90"/>
        <v>66.904998067817431</v>
      </c>
      <c r="AH234" s="9">
        <f t="shared" si="91"/>
        <v>17</v>
      </c>
      <c r="AI234" s="11">
        <f t="shared" si="78"/>
        <v>35.942533804028912</v>
      </c>
    </row>
    <row r="235" spans="1:35" x14ac:dyDescent="0.35">
      <c r="A235" t="str">
        <f t="shared" si="79"/>
        <v>1976_6</v>
      </c>
      <c r="B235">
        <v>1976</v>
      </c>
      <c r="C235">
        <v>6</v>
      </c>
      <c r="D235">
        <v>23.4</v>
      </c>
      <c r="E235">
        <v>11</v>
      </c>
      <c r="F235">
        <v>6</v>
      </c>
      <c r="G235">
        <f t="shared" si="92"/>
        <v>17.2</v>
      </c>
      <c r="H235">
        <f t="shared" si="93"/>
        <v>1</v>
      </c>
      <c r="I235">
        <f t="shared" si="94"/>
        <v>6</v>
      </c>
      <c r="J235">
        <f t="shared" si="95"/>
        <v>0</v>
      </c>
      <c r="K235" s="3">
        <f t="shared" si="96"/>
        <v>0</v>
      </c>
      <c r="L235" s="3">
        <f t="shared" si="80"/>
        <v>0</v>
      </c>
      <c r="M235" s="3">
        <f t="shared" si="97"/>
        <v>0</v>
      </c>
      <c r="N235">
        <f t="shared" si="98"/>
        <v>6</v>
      </c>
      <c r="O235">
        <v>30</v>
      </c>
      <c r="P235" s="12">
        <v>16.439261999999999</v>
      </c>
      <c r="Q235">
        <f t="shared" si="81"/>
        <v>1.7023290240095976</v>
      </c>
      <c r="R235" s="1">
        <v>2</v>
      </c>
      <c r="S235" s="1">
        <v>300.84575000000001</v>
      </c>
      <c r="T235" s="1">
        <v>50.85</v>
      </c>
      <c r="U235">
        <f t="shared" si="82"/>
        <v>104.15424999999999</v>
      </c>
      <c r="V235">
        <f t="shared" si="83"/>
        <v>3.4906584999999997E-2</v>
      </c>
      <c r="W235">
        <f t="shared" si="84"/>
        <v>1.8178345903681248</v>
      </c>
      <c r="X235">
        <f t="shared" si="85"/>
        <v>0.88749992362499996</v>
      </c>
      <c r="Y235">
        <f t="shared" si="86"/>
        <v>0.84763110502400341</v>
      </c>
      <c r="Z235">
        <f t="shared" si="87"/>
        <v>125.56035507373193</v>
      </c>
      <c r="AA235" s="1">
        <v>56</v>
      </c>
      <c r="AB235" s="4">
        <f t="shared" si="101"/>
        <v>0</v>
      </c>
      <c r="AC235" s="3">
        <f t="shared" si="99"/>
        <v>0</v>
      </c>
      <c r="AD235">
        <f t="shared" si="100"/>
        <v>0</v>
      </c>
      <c r="AE235">
        <f t="shared" si="88"/>
        <v>6</v>
      </c>
      <c r="AF235" s="10">
        <f t="shared" si="89"/>
        <v>6</v>
      </c>
      <c r="AG235" s="8">
        <f t="shared" si="90"/>
        <v>125.56035507373193</v>
      </c>
      <c r="AH235" s="9">
        <f t="shared" si="91"/>
        <v>6</v>
      </c>
      <c r="AI235" s="11">
        <f t="shared" si="78"/>
        <v>119.56035507373193</v>
      </c>
    </row>
    <row r="236" spans="1:35" x14ac:dyDescent="0.35">
      <c r="A236" t="str">
        <f t="shared" si="79"/>
        <v>1976_7</v>
      </c>
      <c r="B236">
        <v>1976</v>
      </c>
      <c r="C236">
        <v>7</v>
      </c>
      <c r="D236">
        <v>24.9</v>
      </c>
      <c r="E236">
        <v>13</v>
      </c>
      <c r="F236">
        <v>10</v>
      </c>
      <c r="G236">
        <f t="shared" si="92"/>
        <v>18.95</v>
      </c>
      <c r="H236">
        <f t="shared" si="93"/>
        <v>1</v>
      </c>
      <c r="I236">
        <f t="shared" si="94"/>
        <v>10</v>
      </c>
      <c r="J236">
        <f t="shared" si="95"/>
        <v>0</v>
      </c>
      <c r="K236" s="3">
        <f t="shared" si="96"/>
        <v>0</v>
      </c>
      <c r="L236" s="3">
        <f t="shared" si="80"/>
        <v>0</v>
      </c>
      <c r="M236" s="3">
        <f t="shared" si="97"/>
        <v>0</v>
      </c>
      <c r="N236">
        <f t="shared" si="98"/>
        <v>10</v>
      </c>
      <c r="O236">
        <v>31</v>
      </c>
      <c r="P236" s="12">
        <v>15.868332000000001</v>
      </c>
      <c r="Q236">
        <f t="shared" si="81"/>
        <v>1.8766491846628037</v>
      </c>
      <c r="R236" s="1">
        <v>2</v>
      </c>
      <c r="S236" s="1">
        <v>300.84575000000001</v>
      </c>
      <c r="T236" s="1">
        <v>50.85</v>
      </c>
      <c r="U236">
        <f t="shared" si="82"/>
        <v>104.15424999999999</v>
      </c>
      <c r="V236">
        <f t="shared" si="83"/>
        <v>3.4906584999999997E-2</v>
      </c>
      <c r="W236">
        <f t="shared" si="84"/>
        <v>1.8178345903681248</v>
      </c>
      <c r="X236">
        <f t="shared" si="85"/>
        <v>0.88749992362499996</v>
      </c>
      <c r="Y236">
        <f t="shared" si="86"/>
        <v>0.84763110502400341</v>
      </c>
      <c r="Z236">
        <f t="shared" si="87"/>
        <v>151.20073785249471</v>
      </c>
      <c r="AA236" s="1">
        <v>56</v>
      </c>
      <c r="AB236" s="4">
        <f t="shared" si="101"/>
        <v>0</v>
      </c>
      <c r="AC236" s="3">
        <f t="shared" si="99"/>
        <v>0</v>
      </c>
      <c r="AD236">
        <f t="shared" si="100"/>
        <v>0</v>
      </c>
      <c r="AE236">
        <f t="shared" si="88"/>
        <v>10</v>
      </c>
      <c r="AF236" s="10">
        <f t="shared" si="89"/>
        <v>10</v>
      </c>
      <c r="AG236" s="8">
        <f t="shared" si="90"/>
        <v>151.20073785249471</v>
      </c>
      <c r="AH236" s="9">
        <f t="shared" si="91"/>
        <v>10</v>
      </c>
      <c r="AI236" s="11">
        <f t="shared" si="78"/>
        <v>141.20073785249471</v>
      </c>
    </row>
    <row r="237" spans="1:35" x14ac:dyDescent="0.35">
      <c r="A237" t="str">
        <f t="shared" si="79"/>
        <v>1976_8</v>
      </c>
      <c r="B237">
        <v>1976</v>
      </c>
      <c r="C237">
        <v>8</v>
      </c>
      <c r="D237">
        <v>24.6</v>
      </c>
      <c r="E237">
        <v>10.199999999999999</v>
      </c>
      <c r="F237">
        <v>13.6</v>
      </c>
      <c r="G237">
        <f t="shared" si="92"/>
        <v>17.399999999999999</v>
      </c>
      <c r="H237">
        <f t="shared" si="93"/>
        <v>1</v>
      </c>
      <c r="I237">
        <f t="shared" si="94"/>
        <v>13.6</v>
      </c>
      <c r="J237">
        <f t="shared" si="95"/>
        <v>0</v>
      </c>
      <c r="K237" s="3">
        <f t="shared" si="96"/>
        <v>0</v>
      </c>
      <c r="L237" s="3">
        <f t="shared" si="80"/>
        <v>0</v>
      </c>
      <c r="M237" s="3">
        <f t="shared" si="97"/>
        <v>0</v>
      </c>
      <c r="N237">
        <f t="shared" si="98"/>
        <v>13.6</v>
      </c>
      <c r="O237">
        <v>31</v>
      </c>
      <c r="P237" s="12">
        <v>14.198074</v>
      </c>
      <c r="Q237">
        <f t="shared" si="81"/>
        <v>1.7215043455774537</v>
      </c>
      <c r="R237" s="1">
        <v>2</v>
      </c>
      <c r="S237" s="1">
        <v>300.84575000000001</v>
      </c>
      <c r="T237" s="1">
        <v>50.85</v>
      </c>
      <c r="U237">
        <f t="shared" si="82"/>
        <v>104.15424999999999</v>
      </c>
      <c r="V237">
        <f t="shared" si="83"/>
        <v>3.4906584999999997E-2</v>
      </c>
      <c r="W237">
        <f t="shared" si="84"/>
        <v>1.8178345903681248</v>
      </c>
      <c r="X237">
        <f t="shared" si="85"/>
        <v>0.88749992362499996</v>
      </c>
      <c r="Y237">
        <f t="shared" si="86"/>
        <v>0.84763110502400341</v>
      </c>
      <c r="Z237">
        <f t="shared" si="87"/>
        <v>114.55831536671073</v>
      </c>
      <c r="AA237" s="1">
        <v>56</v>
      </c>
      <c r="AB237" s="4">
        <f t="shared" si="101"/>
        <v>0</v>
      </c>
      <c r="AC237" s="3">
        <f t="shared" si="99"/>
        <v>0</v>
      </c>
      <c r="AD237">
        <f t="shared" si="100"/>
        <v>0</v>
      </c>
      <c r="AE237">
        <f t="shared" si="88"/>
        <v>13.6</v>
      </c>
      <c r="AF237" s="10">
        <f t="shared" si="89"/>
        <v>13.6</v>
      </c>
      <c r="AG237" s="8">
        <f t="shared" si="90"/>
        <v>114.55831536671073</v>
      </c>
      <c r="AH237" s="9">
        <f t="shared" si="91"/>
        <v>13.6</v>
      </c>
      <c r="AI237" s="11">
        <f t="shared" si="78"/>
        <v>100.95831536671074</v>
      </c>
    </row>
    <row r="238" spans="1:35" x14ac:dyDescent="0.35">
      <c r="A238" t="str">
        <f t="shared" si="79"/>
        <v>1976_9</v>
      </c>
      <c r="B238">
        <v>1976</v>
      </c>
      <c r="C238">
        <v>9</v>
      </c>
      <c r="D238">
        <v>18.100000000000001</v>
      </c>
      <c r="E238">
        <v>9.1</v>
      </c>
      <c r="F238">
        <v>118.2</v>
      </c>
      <c r="G238">
        <f t="shared" si="92"/>
        <v>13.600000000000001</v>
      </c>
      <c r="H238">
        <f t="shared" si="93"/>
        <v>1</v>
      </c>
      <c r="I238">
        <f t="shared" si="94"/>
        <v>118.2</v>
      </c>
      <c r="J238">
        <f t="shared" si="95"/>
        <v>0</v>
      </c>
      <c r="K238" s="3">
        <f t="shared" si="96"/>
        <v>0</v>
      </c>
      <c r="L238" s="3">
        <f t="shared" si="80"/>
        <v>0</v>
      </c>
      <c r="M238" s="3">
        <f t="shared" si="97"/>
        <v>0</v>
      </c>
      <c r="N238">
        <f t="shared" si="98"/>
        <v>118.2</v>
      </c>
      <c r="O238">
        <v>30</v>
      </c>
      <c r="P238" s="12">
        <v>12.243238</v>
      </c>
      <c r="Q238">
        <f t="shared" si="81"/>
        <v>1.387778548583706</v>
      </c>
      <c r="R238" s="1">
        <v>2</v>
      </c>
      <c r="S238" s="1">
        <v>300.84575000000001</v>
      </c>
      <c r="T238" s="1">
        <v>50.85</v>
      </c>
      <c r="U238">
        <f t="shared" si="82"/>
        <v>104.15424999999999</v>
      </c>
      <c r="V238">
        <f t="shared" si="83"/>
        <v>3.4906584999999997E-2</v>
      </c>
      <c r="W238">
        <f t="shared" si="84"/>
        <v>1.8178345903681248</v>
      </c>
      <c r="X238">
        <f t="shared" si="85"/>
        <v>0.88749992362499996</v>
      </c>
      <c r="Y238">
        <f t="shared" si="86"/>
        <v>0.84763110502400341</v>
      </c>
      <c r="Z238">
        <f t="shared" si="87"/>
        <v>61.033633632227485</v>
      </c>
      <c r="AA238" s="1">
        <v>56</v>
      </c>
      <c r="AB238" s="4">
        <f t="shared" si="101"/>
        <v>0</v>
      </c>
      <c r="AC238" s="3">
        <f t="shared" si="99"/>
        <v>56</v>
      </c>
      <c r="AD238">
        <f t="shared" si="100"/>
        <v>0</v>
      </c>
      <c r="AE238">
        <f t="shared" si="88"/>
        <v>118.2</v>
      </c>
      <c r="AF238" s="10">
        <f t="shared" si="89"/>
        <v>61.033633632227485</v>
      </c>
      <c r="AG238" s="8">
        <f t="shared" si="90"/>
        <v>61.033633632227485</v>
      </c>
      <c r="AH238" s="9">
        <f t="shared" si="91"/>
        <v>118.2</v>
      </c>
      <c r="AI238" s="11">
        <f t="shared" si="78"/>
        <v>0</v>
      </c>
    </row>
    <row r="239" spans="1:35" x14ac:dyDescent="0.35">
      <c r="A239" t="str">
        <f t="shared" si="79"/>
        <v>1976_10</v>
      </c>
      <c r="B239">
        <v>1976</v>
      </c>
      <c r="C239">
        <v>10</v>
      </c>
      <c r="D239">
        <v>14.6</v>
      </c>
      <c r="E239">
        <v>7.8</v>
      </c>
      <c r="F239">
        <v>175.4</v>
      </c>
      <c r="G239">
        <f t="shared" si="92"/>
        <v>11.2</v>
      </c>
      <c r="H239">
        <f t="shared" si="93"/>
        <v>1</v>
      </c>
      <c r="I239">
        <f t="shared" si="94"/>
        <v>175.4</v>
      </c>
      <c r="J239">
        <f t="shared" si="95"/>
        <v>0</v>
      </c>
      <c r="K239" s="3">
        <f t="shared" si="96"/>
        <v>0</v>
      </c>
      <c r="L239" s="3">
        <f t="shared" si="80"/>
        <v>0</v>
      </c>
      <c r="M239" s="3">
        <f t="shared" si="97"/>
        <v>0</v>
      </c>
      <c r="N239">
        <f t="shared" si="98"/>
        <v>175.4</v>
      </c>
      <c r="O239">
        <v>31</v>
      </c>
      <c r="P239" s="12">
        <v>10.329917999999999</v>
      </c>
      <c r="Q239">
        <f t="shared" si="81"/>
        <v>1.2076008616457792</v>
      </c>
      <c r="R239" s="1">
        <v>2</v>
      </c>
      <c r="S239" s="1">
        <v>300.84575000000001</v>
      </c>
      <c r="T239" s="1">
        <v>50.85</v>
      </c>
      <c r="U239">
        <f t="shared" si="82"/>
        <v>104.15424999999999</v>
      </c>
      <c r="V239">
        <f t="shared" si="83"/>
        <v>3.4906584999999997E-2</v>
      </c>
      <c r="W239">
        <f t="shared" si="84"/>
        <v>1.8178345903681248</v>
      </c>
      <c r="X239">
        <f t="shared" si="85"/>
        <v>0.88749992362499996</v>
      </c>
      <c r="Y239">
        <f t="shared" si="86"/>
        <v>0.84763110502400341</v>
      </c>
      <c r="Z239">
        <f t="shared" si="87"/>
        <v>38.45394346934431</v>
      </c>
      <c r="AA239" s="1">
        <v>56</v>
      </c>
      <c r="AB239" s="4">
        <f t="shared" si="101"/>
        <v>56</v>
      </c>
      <c r="AC239" s="3">
        <f t="shared" si="99"/>
        <v>56</v>
      </c>
      <c r="AD239">
        <f t="shared" si="100"/>
        <v>646.01129356298452</v>
      </c>
      <c r="AE239">
        <f t="shared" si="88"/>
        <v>821.4112935629845</v>
      </c>
      <c r="AF239" s="10">
        <f t="shared" si="89"/>
        <v>38.45394346934431</v>
      </c>
      <c r="AG239" s="8">
        <f t="shared" si="90"/>
        <v>38.45394346934431</v>
      </c>
      <c r="AH239" s="9">
        <f t="shared" si="91"/>
        <v>175.4</v>
      </c>
      <c r="AI239" s="11">
        <f t="shared" si="78"/>
        <v>0</v>
      </c>
    </row>
    <row r="240" spans="1:35" x14ac:dyDescent="0.35">
      <c r="A240" t="str">
        <f t="shared" si="79"/>
        <v>1976_11</v>
      </c>
      <c r="B240">
        <v>1976</v>
      </c>
      <c r="C240">
        <v>11</v>
      </c>
      <c r="D240">
        <v>10.5</v>
      </c>
      <c r="E240">
        <v>2.5</v>
      </c>
      <c r="F240">
        <v>128.4</v>
      </c>
      <c r="G240">
        <f t="shared" si="92"/>
        <v>6.5</v>
      </c>
      <c r="H240">
        <f t="shared" si="93"/>
        <v>1</v>
      </c>
      <c r="I240">
        <f t="shared" si="94"/>
        <v>128.4</v>
      </c>
      <c r="J240">
        <f t="shared" si="95"/>
        <v>0</v>
      </c>
      <c r="K240" s="3">
        <f t="shared" si="96"/>
        <v>0</v>
      </c>
      <c r="L240" s="3">
        <f t="shared" si="80"/>
        <v>0</v>
      </c>
      <c r="M240" s="3">
        <f t="shared" si="97"/>
        <v>0</v>
      </c>
      <c r="N240">
        <f t="shared" si="98"/>
        <v>128.4</v>
      </c>
      <c r="O240">
        <v>30</v>
      </c>
      <c r="P240" s="12">
        <v>8.7307649999999999</v>
      </c>
      <c r="Q240">
        <f t="shared" si="81"/>
        <v>0.91336433806030415</v>
      </c>
      <c r="R240" s="1">
        <v>2</v>
      </c>
      <c r="S240" s="1">
        <v>300.84575000000001</v>
      </c>
      <c r="T240" s="1">
        <v>50.85</v>
      </c>
      <c r="U240">
        <f t="shared" si="82"/>
        <v>104.15424999999999</v>
      </c>
      <c r="V240">
        <f t="shared" si="83"/>
        <v>3.4906584999999997E-2</v>
      </c>
      <c r="W240">
        <f t="shared" si="84"/>
        <v>1.8178345903681248</v>
      </c>
      <c r="X240">
        <f t="shared" si="85"/>
        <v>0.88749992362499996</v>
      </c>
      <c r="Y240">
        <f t="shared" si="86"/>
        <v>0.84763110502400341</v>
      </c>
      <c r="Z240">
        <f t="shared" si="87"/>
        <v>14.038037563752724</v>
      </c>
      <c r="AA240" s="1">
        <v>56</v>
      </c>
      <c r="AB240" s="4">
        <f t="shared" si="101"/>
        <v>56</v>
      </c>
      <c r="AC240" s="3">
        <f t="shared" si="99"/>
        <v>56</v>
      </c>
      <c r="AD240">
        <f t="shared" si="100"/>
        <v>431.61310271101286</v>
      </c>
      <c r="AE240">
        <f t="shared" si="88"/>
        <v>560.01310271101283</v>
      </c>
      <c r="AF240" s="10">
        <f t="shared" si="89"/>
        <v>14.038037563752724</v>
      </c>
      <c r="AG240" s="8">
        <f t="shared" si="90"/>
        <v>14.038037563752724</v>
      </c>
      <c r="AH240" s="9">
        <f t="shared" si="91"/>
        <v>128.4</v>
      </c>
      <c r="AI240" s="11">
        <f t="shared" si="78"/>
        <v>0</v>
      </c>
    </row>
    <row r="241" spans="1:35" x14ac:dyDescent="0.35">
      <c r="A241" t="str">
        <f t="shared" si="79"/>
        <v>1976_12</v>
      </c>
      <c r="B241">
        <v>1976</v>
      </c>
      <c r="C241">
        <v>12</v>
      </c>
      <c r="D241">
        <v>6.1</v>
      </c>
      <c r="E241">
        <v>-1</v>
      </c>
      <c r="F241">
        <v>125.8</v>
      </c>
      <c r="G241">
        <f t="shared" si="92"/>
        <v>2.5499999999999998</v>
      </c>
      <c r="H241">
        <f t="shared" si="93"/>
        <v>0.42499999829999996</v>
      </c>
      <c r="I241">
        <f t="shared" si="94"/>
        <v>53.464999786139991</v>
      </c>
      <c r="J241">
        <f t="shared" si="95"/>
        <v>72.335000213860013</v>
      </c>
      <c r="K241" s="3">
        <f t="shared" si="96"/>
        <v>0</v>
      </c>
      <c r="L241" s="3">
        <f t="shared" si="80"/>
        <v>30.742374967921002</v>
      </c>
      <c r="M241" s="3">
        <f t="shared" si="97"/>
        <v>41.592625245939011</v>
      </c>
      <c r="N241">
        <f t="shared" si="98"/>
        <v>84.207374754060993</v>
      </c>
      <c r="O241">
        <v>31</v>
      </c>
      <c r="P241" s="12">
        <v>7.9967740000000003</v>
      </c>
      <c r="Q241">
        <f t="shared" si="81"/>
        <v>0.71700214111268468</v>
      </c>
      <c r="R241" s="1">
        <v>2</v>
      </c>
      <c r="S241" s="1">
        <v>300.84575000000001</v>
      </c>
      <c r="T241" s="1">
        <v>50.85</v>
      </c>
      <c r="U241">
        <f t="shared" si="82"/>
        <v>104.15424999999999</v>
      </c>
      <c r="V241">
        <f t="shared" si="83"/>
        <v>3.4906584999999997E-2</v>
      </c>
      <c r="W241">
        <f t="shared" si="84"/>
        <v>1.8178345903681248</v>
      </c>
      <c r="X241">
        <f t="shared" si="85"/>
        <v>0.88749992362499996</v>
      </c>
      <c r="Y241">
        <f t="shared" si="86"/>
        <v>0.84763110502400341</v>
      </c>
      <c r="Z241">
        <f t="shared" si="87"/>
        <v>4.150374732408519</v>
      </c>
      <c r="AA241" s="1">
        <v>56</v>
      </c>
      <c r="AB241" s="4">
        <f t="shared" si="101"/>
        <v>56</v>
      </c>
      <c r="AC241" s="3">
        <f t="shared" si="99"/>
        <v>56</v>
      </c>
      <c r="AD241">
        <f t="shared" si="100"/>
        <v>233.91106449091944</v>
      </c>
      <c r="AE241">
        <f t="shared" si="88"/>
        <v>318.11843924498044</v>
      </c>
      <c r="AF241" s="10">
        <f t="shared" si="89"/>
        <v>4.150374732408519</v>
      </c>
      <c r="AG241" s="8">
        <f t="shared" si="90"/>
        <v>4.150374732408519</v>
      </c>
      <c r="AH241" s="9">
        <f t="shared" si="91"/>
        <v>84.207374754060993</v>
      </c>
      <c r="AI241" s="11">
        <f t="shared" si="78"/>
        <v>0</v>
      </c>
    </row>
    <row r="242" spans="1:35" x14ac:dyDescent="0.35">
      <c r="A242" t="str">
        <f t="shared" si="79"/>
        <v>1977_1</v>
      </c>
      <c r="B242">
        <v>1977</v>
      </c>
      <c r="C242">
        <v>1</v>
      </c>
      <c r="D242">
        <v>6.8</v>
      </c>
      <c r="E242">
        <v>0.3</v>
      </c>
      <c r="F242">
        <v>96.6</v>
      </c>
      <c r="G242">
        <f t="shared" si="92"/>
        <v>3.55</v>
      </c>
      <c r="H242">
        <f t="shared" si="93"/>
        <v>0.59166666429999992</v>
      </c>
      <c r="I242">
        <f t="shared" si="94"/>
        <v>57.154999771379991</v>
      </c>
      <c r="J242">
        <f t="shared" si="95"/>
        <v>39.445000228620003</v>
      </c>
      <c r="K242" s="3">
        <f t="shared" si="96"/>
        <v>41.592625245939011</v>
      </c>
      <c r="L242" s="3">
        <f t="shared" si="80"/>
        <v>47.947261547325027</v>
      </c>
      <c r="M242" s="3">
        <f t="shared" si="97"/>
        <v>33.090363927233987</v>
      </c>
      <c r="N242">
        <f t="shared" si="98"/>
        <v>105.10226131870502</v>
      </c>
      <c r="O242">
        <v>31</v>
      </c>
      <c r="P242" s="12">
        <v>8.5759939999999997</v>
      </c>
      <c r="Q242">
        <f t="shared" si="81"/>
        <v>0.76281233553904704</v>
      </c>
      <c r="R242" s="1">
        <v>2</v>
      </c>
      <c r="S242" s="1">
        <v>300.84575000000001</v>
      </c>
      <c r="T242" s="1">
        <v>50.85</v>
      </c>
      <c r="U242">
        <f t="shared" si="82"/>
        <v>104.15424999999999</v>
      </c>
      <c r="V242">
        <f t="shared" si="83"/>
        <v>3.4906584999999997E-2</v>
      </c>
      <c r="W242">
        <f t="shared" si="84"/>
        <v>1.8178345903681248</v>
      </c>
      <c r="X242">
        <f t="shared" si="85"/>
        <v>0.88749992362499996</v>
      </c>
      <c r="Y242">
        <f t="shared" si="86"/>
        <v>0.84763110502400341</v>
      </c>
      <c r="Z242">
        <f t="shared" si="87"/>
        <v>6.568570181535911</v>
      </c>
      <c r="AA242" s="1">
        <v>56</v>
      </c>
      <c r="AB242" s="4">
        <f t="shared" si="101"/>
        <v>56</v>
      </c>
      <c r="AC242" s="3">
        <f t="shared" si="99"/>
        <v>56</v>
      </c>
      <c r="AD242">
        <f t="shared" si="100"/>
        <v>325.34361138346713</v>
      </c>
      <c r="AE242">
        <f t="shared" si="88"/>
        <v>430.44587270217215</v>
      </c>
      <c r="AF242" s="10">
        <f t="shared" si="89"/>
        <v>6.568570181535911</v>
      </c>
      <c r="AG242" s="8">
        <f t="shared" si="90"/>
        <v>6.568570181535911</v>
      </c>
      <c r="AH242" s="9">
        <f t="shared" si="91"/>
        <v>105.10226131870502</v>
      </c>
      <c r="AI242" s="11">
        <f t="shared" si="78"/>
        <v>0</v>
      </c>
    </row>
    <row r="243" spans="1:35" x14ac:dyDescent="0.35">
      <c r="A243" t="str">
        <f t="shared" si="79"/>
        <v>1977_2</v>
      </c>
      <c r="B243">
        <v>1977</v>
      </c>
      <c r="C243">
        <v>2</v>
      </c>
      <c r="D243">
        <v>9.6</v>
      </c>
      <c r="E243">
        <v>3.5</v>
      </c>
      <c r="F243">
        <v>131.1</v>
      </c>
      <c r="G243">
        <f t="shared" si="92"/>
        <v>6.55</v>
      </c>
      <c r="H243">
        <f t="shared" si="93"/>
        <v>1</v>
      </c>
      <c r="I243">
        <f t="shared" si="94"/>
        <v>131.1</v>
      </c>
      <c r="J243">
        <f t="shared" si="95"/>
        <v>0</v>
      </c>
      <c r="K243" s="3">
        <f t="shared" si="96"/>
        <v>33.090363927233987</v>
      </c>
      <c r="L243" s="3">
        <f t="shared" si="80"/>
        <v>33.090363927233987</v>
      </c>
      <c r="M243" s="3">
        <f t="shared" si="97"/>
        <v>0</v>
      </c>
      <c r="N243">
        <f t="shared" si="98"/>
        <v>164.19036392723399</v>
      </c>
      <c r="O243">
        <v>28</v>
      </c>
      <c r="P243" s="12">
        <v>10.021737999999999</v>
      </c>
      <c r="Q243">
        <f t="shared" si="81"/>
        <v>0.91612704159029656</v>
      </c>
      <c r="R243" s="1">
        <v>2</v>
      </c>
      <c r="S243" s="1">
        <v>300.84575000000001</v>
      </c>
      <c r="T243" s="1">
        <v>50.85</v>
      </c>
      <c r="U243">
        <f t="shared" si="82"/>
        <v>104.15424999999999</v>
      </c>
      <c r="V243">
        <f t="shared" si="83"/>
        <v>3.4906584999999997E-2</v>
      </c>
      <c r="W243">
        <f t="shared" si="84"/>
        <v>1.8178345903681248</v>
      </c>
      <c r="X243">
        <f t="shared" si="85"/>
        <v>0.88749992362499996</v>
      </c>
      <c r="Y243">
        <f t="shared" si="86"/>
        <v>0.84763110502400341</v>
      </c>
      <c r="Z243">
        <f t="shared" si="87"/>
        <v>15.198331635124637</v>
      </c>
      <c r="AA243" s="1">
        <v>56</v>
      </c>
      <c r="AB243" s="4">
        <f t="shared" si="101"/>
        <v>56</v>
      </c>
      <c r="AC243" s="3">
        <f t="shared" si="99"/>
        <v>56</v>
      </c>
      <c r="AD243">
        <f t="shared" si="100"/>
        <v>801.05026343227632</v>
      </c>
      <c r="AE243">
        <f t="shared" si="88"/>
        <v>965.24062735951031</v>
      </c>
      <c r="AF243" s="10">
        <f t="shared" si="89"/>
        <v>15.198331635124637</v>
      </c>
      <c r="AG243" s="8">
        <f t="shared" si="90"/>
        <v>15.198331635124637</v>
      </c>
      <c r="AH243" s="9">
        <f t="shared" si="91"/>
        <v>164.19036392723399</v>
      </c>
      <c r="AI243" s="11">
        <f t="shared" si="78"/>
        <v>0</v>
      </c>
    </row>
    <row r="244" spans="1:35" x14ac:dyDescent="0.35">
      <c r="A244" t="str">
        <f t="shared" si="79"/>
        <v>1977_3</v>
      </c>
      <c r="B244">
        <v>1977</v>
      </c>
      <c r="C244">
        <v>3</v>
      </c>
      <c r="D244">
        <v>10.9</v>
      </c>
      <c r="E244">
        <v>4.3</v>
      </c>
      <c r="F244">
        <v>85.3</v>
      </c>
      <c r="G244">
        <f t="shared" si="92"/>
        <v>7.6</v>
      </c>
      <c r="H244">
        <f t="shared" si="93"/>
        <v>1</v>
      </c>
      <c r="I244">
        <f t="shared" si="94"/>
        <v>85.3</v>
      </c>
      <c r="J244">
        <f t="shared" si="95"/>
        <v>0</v>
      </c>
      <c r="K244" s="3">
        <f t="shared" si="96"/>
        <v>0</v>
      </c>
      <c r="L244" s="3">
        <f t="shared" si="80"/>
        <v>0</v>
      </c>
      <c r="M244" s="3">
        <f t="shared" si="97"/>
        <v>0</v>
      </c>
      <c r="N244">
        <f t="shared" si="98"/>
        <v>85.3</v>
      </c>
      <c r="O244">
        <v>31</v>
      </c>
      <c r="P244" s="12">
        <v>11.819653000000001</v>
      </c>
      <c r="Q244">
        <f t="shared" si="81"/>
        <v>0.97587116771200844</v>
      </c>
      <c r="R244" s="1">
        <v>2</v>
      </c>
      <c r="S244" s="1">
        <v>300.84575000000001</v>
      </c>
      <c r="T244" s="1">
        <v>50.85</v>
      </c>
      <c r="U244">
        <f t="shared" si="82"/>
        <v>104.15424999999999</v>
      </c>
      <c r="V244">
        <f t="shared" si="83"/>
        <v>3.4906584999999997E-2</v>
      </c>
      <c r="W244">
        <f t="shared" si="84"/>
        <v>1.8178345903681248</v>
      </c>
      <c r="X244">
        <f t="shared" si="85"/>
        <v>0.88749992362499996</v>
      </c>
      <c r="Y244">
        <f t="shared" si="86"/>
        <v>0.84763110502400341</v>
      </c>
      <c r="Z244">
        <f t="shared" si="87"/>
        <v>24.436776120379722</v>
      </c>
      <c r="AA244" s="1">
        <v>56</v>
      </c>
      <c r="AB244" s="4">
        <f t="shared" si="101"/>
        <v>56</v>
      </c>
      <c r="AC244" s="3">
        <f t="shared" si="99"/>
        <v>56</v>
      </c>
      <c r="AD244">
        <f t="shared" si="100"/>
        <v>166.03439642968544</v>
      </c>
      <c r="AE244">
        <f t="shared" si="88"/>
        <v>251.33439642968546</v>
      </c>
      <c r="AF244" s="10">
        <f t="shared" si="89"/>
        <v>24.436776120379722</v>
      </c>
      <c r="AG244" s="8">
        <f t="shared" si="90"/>
        <v>24.436776120379722</v>
      </c>
      <c r="AH244" s="9">
        <f t="shared" si="91"/>
        <v>85.3</v>
      </c>
      <c r="AI244" s="11">
        <f t="shared" si="78"/>
        <v>0</v>
      </c>
    </row>
    <row r="245" spans="1:35" x14ac:dyDescent="0.35">
      <c r="A245" t="str">
        <f t="shared" si="79"/>
        <v>1977_4</v>
      </c>
      <c r="B245">
        <v>1977</v>
      </c>
      <c r="C245">
        <v>4</v>
      </c>
      <c r="D245">
        <v>11.8</v>
      </c>
      <c r="E245">
        <v>3</v>
      </c>
      <c r="F245">
        <v>17.2</v>
      </c>
      <c r="G245">
        <f t="shared" si="92"/>
        <v>7.4</v>
      </c>
      <c r="H245">
        <f t="shared" si="93"/>
        <v>1</v>
      </c>
      <c r="I245">
        <f t="shared" si="94"/>
        <v>17.2</v>
      </c>
      <c r="J245">
        <f t="shared" si="95"/>
        <v>0</v>
      </c>
      <c r="K245" s="3">
        <f t="shared" si="96"/>
        <v>0</v>
      </c>
      <c r="L245" s="3">
        <f t="shared" si="80"/>
        <v>0</v>
      </c>
      <c r="M245" s="3">
        <f t="shared" si="97"/>
        <v>0</v>
      </c>
      <c r="N245">
        <f t="shared" si="98"/>
        <v>17.2</v>
      </c>
      <c r="O245">
        <v>30</v>
      </c>
      <c r="P245" s="12">
        <v>13.758759</v>
      </c>
      <c r="Q245">
        <f t="shared" si="81"/>
        <v>0.96423360582946871</v>
      </c>
      <c r="R245" s="1">
        <v>2</v>
      </c>
      <c r="S245" s="1">
        <v>300.84575000000001</v>
      </c>
      <c r="T245" s="1">
        <v>50.85</v>
      </c>
      <c r="U245">
        <f t="shared" si="82"/>
        <v>104.15424999999999</v>
      </c>
      <c r="V245">
        <f t="shared" si="83"/>
        <v>3.4906584999999997E-2</v>
      </c>
      <c r="W245">
        <f t="shared" si="84"/>
        <v>1.8178345903681248</v>
      </c>
      <c r="X245">
        <f t="shared" si="85"/>
        <v>0.88749992362499996</v>
      </c>
      <c r="Y245">
        <f t="shared" si="86"/>
        <v>0.84763110502400341</v>
      </c>
      <c r="Z245">
        <f t="shared" si="87"/>
        <v>26.503012319817209</v>
      </c>
      <c r="AA245" s="1">
        <v>56</v>
      </c>
      <c r="AB245" s="4">
        <f t="shared" si="101"/>
        <v>56</v>
      </c>
      <c r="AC245" s="3">
        <f t="shared" si="99"/>
        <v>46.696987680182787</v>
      </c>
      <c r="AD245">
        <f t="shared" si="100"/>
        <v>47.428649727385064</v>
      </c>
      <c r="AE245">
        <f t="shared" si="88"/>
        <v>64.628649727385067</v>
      </c>
      <c r="AF245" s="10">
        <f t="shared" si="89"/>
        <v>26.503012319817209</v>
      </c>
      <c r="AG245" s="8">
        <f t="shared" si="90"/>
        <v>26.503012319817209</v>
      </c>
      <c r="AH245" s="9">
        <f t="shared" si="91"/>
        <v>17.2</v>
      </c>
      <c r="AI245" s="11">
        <f t="shared" si="78"/>
        <v>0</v>
      </c>
    </row>
    <row r="246" spans="1:35" x14ac:dyDescent="0.35">
      <c r="A246" t="str">
        <f t="shared" si="79"/>
        <v>1977_5</v>
      </c>
      <c r="B246">
        <v>1977</v>
      </c>
      <c r="C246">
        <v>5</v>
      </c>
      <c r="D246">
        <v>16.399999999999999</v>
      </c>
      <c r="E246">
        <v>5.9</v>
      </c>
      <c r="F246">
        <v>52.4</v>
      </c>
      <c r="G246">
        <f t="shared" si="92"/>
        <v>11.149999999999999</v>
      </c>
      <c r="H246">
        <f t="shared" si="93"/>
        <v>1</v>
      </c>
      <c r="I246">
        <f t="shared" si="94"/>
        <v>52.4</v>
      </c>
      <c r="J246">
        <f t="shared" si="95"/>
        <v>0</v>
      </c>
      <c r="K246" s="3">
        <f t="shared" si="96"/>
        <v>0</v>
      </c>
      <c r="L246" s="3">
        <f t="shared" si="80"/>
        <v>0</v>
      </c>
      <c r="M246" s="3">
        <f t="shared" si="97"/>
        <v>0</v>
      </c>
      <c r="N246">
        <f t="shared" si="98"/>
        <v>52.4</v>
      </c>
      <c r="O246">
        <v>31</v>
      </c>
      <c r="P246" s="12">
        <v>15.514859</v>
      </c>
      <c r="Q246">
        <f t="shared" si="81"/>
        <v>1.2040771286510661</v>
      </c>
      <c r="R246" s="1">
        <v>2</v>
      </c>
      <c r="S246" s="1">
        <v>300.84575000000001</v>
      </c>
      <c r="T246" s="1">
        <v>50.85</v>
      </c>
      <c r="U246">
        <f t="shared" si="82"/>
        <v>104.15424999999999</v>
      </c>
      <c r="V246">
        <f t="shared" si="83"/>
        <v>3.4906584999999997E-2</v>
      </c>
      <c r="W246">
        <f t="shared" si="84"/>
        <v>1.8178345903681248</v>
      </c>
      <c r="X246">
        <f t="shared" si="85"/>
        <v>0.88749992362499996</v>
      </c>
      <c r="Y246">
        <f t="shared" si="86"/>
        <v>0.84763110502400341</v>
      </c>
      <c r="Z246">
        <f t="shared" si="87"/>
        <v>57.339765526577693</v>
      </c>
      <c r="AA246" s="1">
        <v>56</v>
      </c>
      <c r="AB246" s="4">
        <f t="shared" si="101"/>
        <v>46.696987680182787</v>
      </c>
      <c r="AC246" s="3">
        <f t="shared" si="99"/>
        <v>41.757222153605092</v>
      </c>
      <c r="AD246">
        <f t="shared" si="100"/>
        <v>42.754290814213675</v>
      </c>
      <c r="AE246">
        <f t="shared" si="88"/>
        <v>95.154290814213681</v>
      </c>
      <c r="AF246" s="10">
        <f t="shared" si="89"/>
        <v>57.339765526577693</v>
      </c>
      <c r="AG246" s="8">
        <f t="shared" si="90"/>
        <v>57.339765526577693</v>
      </c>
      <c r="AH246" s="9">
        <f t="shared" si="91"/>
        <v>52.4</v>
      </c>
      <c r="AI246" s="11">
        <f t="shared" si="78"/>
        <v>0</v>
      </c>
    </row>
    <row r="247" spans="1:35" x14ac:dyDescent="0.35">
      <c r="A247" t="str">
        <f t="shared" si="79"/>
        <v>1977_6</v>
      </c>
      <c r="B247">
        <v>1977</v>
      </c>
      <c r="C247">
        <v>6</v>
      </c>
      <c r="D247">
        <v>16.5</v>
      </c>
      <c r="E247">
        <v>8.5</v>
      </c>
      <c r="F247">
        <v>93.2</v>
      </c>
      <c r="G247">
        <f t="shared" si="92"/>
        <v>12.5</v>
      </c>
      <c r="H247">
        <f t="shared" si="93"/>
        <v>1</v>
      </c>
      <c r="I247">
        <f t="shared" si="94"/>
        <v>93.2</v>
      </c>
      <c r="J247">
        <f t="shared" si="95"/>
        <v>0</v>
      </c>
      <c r="K247" s="3">
        <f t="shared" si="96"/>
        <v>0</v>
      </c>
      <c r="L247" s="3">
        <f t="shared" si="80"/>
        <v>0</v>
      </c>
      <c r="M247" s="3">
        <f t="shared" si="97"/>
        <v>0</v>
      </c>
      <c r="N247">
        <f t="shared" si="98"/>
        <v>93.2</v>
      </c>
      <c r="O247">
        <v>30</v>
      </c>
      <c r="P247" s="12">
        <v>16.439261999999999</v>
      </c>
      <c r="Q247">
        <f t="shared" si="81"/>
        <v>1.3024596637448143</v>
      </c>
      <c r="R247" s="1">
        <v>2</v>
      </c>
      <c r="S247" s="1">
        <v>300.84575000000001</v>
      </c>
      <c r="T247" s="1">
        <v>50.85</v>
      </c>
      <c r="U247">
        <f t="shared" si="82"/>
        <v>104.15424999999999</v>
      </c>
      <c r="V247">
        <f t="shared" si="83"/>
        <v>3.4906584999999997E-2</v>
      </c>
      <c r="W247">
        <f t="shared" si="84"/>
        <v>1.8178345903681248</v>
      </c>
      <c r="X247">
        <f t="shared" si="85"/>
        <v>0.88749992362499996</v>
      </c>
      <c r="Y247">
        <f t="shared" si="86"/>
        <v>0.84763110502400341</v>
      </c>
      <c r="Z247">
        <f t="shared" si="87"/>
        <v>70.964115191450702</v>
      </c>
      <c r="AA247" s="1">
        <v>56</v>
      </c>
      <c r="AB247" s="4">
        <f t="shared" si="101"/>
        <v>41.757222153605092</v>
      </c>
      <c r="AC247" s="3">
        <f t="shared" si="99"/>
        <v>56</v>
      </c>
      <c r="AD247">
        <f t="shared" si="100"/>
        <v>62.112160661982195</v>
      </c>
      <c r="AE247">
        <f t="shared" si="88"/>
        <v>155.3121606619822</v>
      </c>
      <c r="AF247" s="10">
        <f t="shared" si="89"/>
        <v>70.964115191450702</v>
      </c>
      <c r="AG247" s="8">
        <f t="shared" si="90"/>
        <v>70.964115191450702</v>
      </c>
      <c r="AH247" s="9">
        <f t="shared" si="91"/>
        <v>93.2</v>
      </c>
      <c r="AI247" s="11">
        <f t="shared" si="78"/>
        <v>0</v>
      </c>
    </row>
    <row r="248" spans="1:35" x14ac:dyDescent="0.35">
      <c r="A248" t="str">
        <f t="shared" si="79"/>
        <v>1977_7</v>
      </c>
      <c r="B248">
        <v>1977</v>
      </c>
      <c r="C248">
        <v>7</v>
      </c>
      <c r="D248">
        <v>21.2</v>
      </c>
      <c r="E248">
        <v>11.6</v>
      </c>
      <c r="F248">
        <v>25.7</v>
      </c>
      <c r="G248">
        <f t="shared" si="92"/>
        <v>16.399999999999999</v>
      </c>
      <c r="H248">
        <f t="shared" si="93"/>
        <v>1</v>
      </c>
      <c r="I248">
        <f t="shared" si="94"/>
        <v>25.7</v>
      </c>
      <c r="J248">
        <f t="shared" si="95"/>
        <v>0</v>
      </c>
      <c r="K248" s="3">
        <f t="shared" si="96"/>
        <v>0</v>
      </c>
      <c r="L248" s="3">
        <f t="shared" si="80"/>
        <v>0</v>
      </c>
      <c r="M248" s="3">
        <f t="shared" si="97"/>
        <v>0</v>
      </c>
      <c r="N248">
        <f t="shared" si="98"/>
        <v>25.7</v>
      </c>
      <c r="O248">
        <v>31</v>
      </c>
      <c r="P248" s="12">
        <v>15.868332000000001</v>
      </c>
      <c r="Q248">
        <f t="shared" si="81"/>
        <v>1.6274881480763974</v>
      </c>
      <c r="R248" s="1">
        <v>2</v>
      </c>
      <c r="S248" s="1">
        <v>300.84575000000001</v>
      </c>
      <c r="T248" s="1">
        <v>50.85</v>
      </c>
      <c r="U248">
        <f t="shared" si="82"/>
        <v>104.15424999999999</v>
      </c>
      <c r="V248">
        <f t="shared" si="83"/>
        <v>3.4906584999999997E-2</v>
      </c>
      <c r="W248">
        <f t="shared" si="84"/>
        <v>1.8178345903681248</v>
      </c>
      <c r="X248">
        <f t="shared" si="85"/>
        <v>0.88749992362499996</v>
      </c>
      <c r="Y248">
        <f t="shared" si="86"/>
        <v>0.84763110502400341</v>
      </c>
      <c r="Z248">
        <f t="shared" si="87"/>
        <v>114.47991781961932</v>
      </c>
      <c r="AA248" s="1">
        <v>56</v>
      </c>
      <c r="AB248" s="4">
        <f t="shared" si="101"/>
        <v>56</v>
      </c>
      <c r="AC248" s="3">
        <f t="shared" si="99"/>
        <v>0</v>
      </c>
      <c r="AD248">
        <f t="shared" si="100"/>
        <v>11.472995027233431</v>
      </c>
      <c r="AE248">
        <f t="shared" si="88"/>
        <v>37.172995027233426</v>
      </c>
      <c r="AF248" s="10">
        <f t="shared" si="89"/>
        <v>37.172995027233426</v>
      </c>
      <c r="AG248" s="8">
        <f t="shared" si="90"/>
        <v>114.47991781961932</v>
      </c>
      <c r="AH248" s="9">
        <f t="shared" si="91"/>
        <v>25.7</v>
      </c>
      <c r="AI248" s="11">
        <f t="shared" si="78"/>
        <v>77.30692279238589</v>
      </c>
    </row>
    <row r="249" spans="1:35" x14ac:dyDescent="0.35">
      <c r="A249" t="str">
        <f t="shared" si="79"/>
        <v>1977_8</v>
      </c>
      <c r="B249">
        <v>1977</v>
      </c>
      <c r="C249">
        <v>8</v>
      </c>
      <c r="D249">
        <v>20.100000000000001</v>
      </c>
      <c r="E249">
        <v>10.9</v>
      </c>
      <c r="F249">
        <v>114.5</v>
      </c>
      <c r="G249">
        <f t="shared" si="92"/>
        <v>15.5</v>
      </c>
      <c r="H249">
        <f t="shared" si="93"/>
        <v>1</v>
      </c>
      <c r="I249">
        <f t="shared" si="94"/>
        <v>114.5</v>
      </c>
      <c r="J249">
        <f t="shared" si="95"/>
        <v>0</v>
      </c>
      <c r="K249" s="3">
        <f t="shared" si="96"/>
        <v>0</v>
      </c>
      <c r="L249" s="3">
        <f t="shared" si="80"/>
        <v>0</v>
      </c>
      <c r="M249" s="3">
        <f t="shared" si="97"/>
        <v>0</v>
      </c>
      <c r="N249">
        <f t="shared" si="98"/>
        <v>114.5</v>
      </c>
      <c r="O249">
        <v>31</v>
      </c>
      <c r="P249" s="12">
        <v>14.198074</v>
      </c>
      <c r="Q249">
        <f t="shared" si="81"/>
        <v>1.5467570653384486</v>
      </c>
      <c r="R249" s="1">
        <v>2</v>
      </c>
      <c r="S249" s="1">
        <v>300.84575000000001</v>
      </c>
      <c r="T249" s="1">
        <v>50.85</v>
      </c>
      <c r="U249">
        <f t="shared" si="82"/>
        <v>104.15424999999999</v>
      </c>
      <c r="V249">
        <f t="shared" si="83"/>
        <v>3.4906584999999997E-2</v>
      </c>
      <c r="W249">
        <f t="shared" si="84"/>
        <v>1.8178345903681248</v>
      </c>
      <c r="X249">
        <f t="shared" si="85"/>
        <v>0.88749992362499996</v>
      </c>
      <c r="Y249">
        <f t="shared" si="86"/>
        <v>0.84763110502400341</v>
      </c>
      <c r="Z249">
        <f t="shared" si="87"/>
        <v>92.293453373465752</v>
      </c>
      <c r="AA249" s="1">
        <v>56</v>
      </c>
      <c r="AB249" s="4">
        <f t="shared" si="101"/>
        <v>0</v>
      </c>
      <c r="AC249" s="3">
        <f t="shared" si="99"/>
        <v>22.206546626534248</v>
      </c>
      <c r="AD249">
        <f t="shared" si="100"/>
        <v>0</v>
      </c>
      <c r="AE249">
        <f t="shared" si="88"/>
        <v>114.5</v>
      </c>
      <c r="AF249" s="10">
        <f t="shared" si="89"/>
        <v>92.293453373465752</v>
      </c>
      <c r="AG249" s="8">
        <f t="shared" si="90"/>
        <v>92.293453373465752</v>
      </c>
      <c r="AH249" s="9">
        <f t="shared" si="91"/>
        <v>114.5</v>
      </c>
      <c r="AI249" s="11">
        <f t="shared" si="78"/>
        <v>0</v>
      </c>
    </row>
    <row r="250" spans="1:35" x14ac:dyDescent="0.35">
      <c r="A250" t="str">
        <f t="shared" si="79"/>
        <v>1977_9</v>
      </c>
      <c r="B250">
        <v>1977</v>
      </c>
      <c r="C250">
        <v>9</v>
      </c>
      <c r="D250">
        <v>17.100000000000001</v>
      </c>
      <c r="E250">
        <v>9.1999999999999993</v>
      </c>
      <c r="F250">
        <v>31.4</v>
      </c>
      <c r="G250">
        <f t="shared" si="92"/>
        <v>13.15</v>
      </c>
      <c r="H250">
        <f t="shared" si="93"/>
        <v>1</v>
      </c>
      <c r="I250">
        <f t="shared" si="94"/>
        <v>31.4</v>
      </c>
      <c r="J250">
        <f t="shared" si="95"/>
        <v>0</v>
      </c>
      <c r="K250" s="3">
        <f t="shared" si="96"/>
        <v>0</v>
      </c>
      <c r="L250" s="3">
        <f t="shared" si="80"/>
        <v>0</v>
      </c>
      <c r="M250" s="3">
        <f t="shared" si="97"/>
        <v>0</v>
      </c>
      <c r="N250">
        <f t="shared" si="98"/>
        <v>31.4</v>
      </c>
      <c r="O250">
        <v>30</v>
      </c>
      <c r="P250" s="12">
        <v>12.243238</v>
      </c>
      <c r="Q250">
        <f t="shared" si="81"/>
        <v>1.3522995259880464</v>
      </c>
      <c r="R250" s="1">
        <v>2</v>
      </c>
      <c r="S250" s="1">
        <v>300.84575000000001</v>
      </c>
      <c r="T250" s="1">
        <v>50.85</v>
      </c>
      <c r="U250">
        <f t="shared" si="82"/>
        <v>104.15424999999999</v>
      </c>
      <c r="V250">
        <f t="shared" si="83"/>
        <v>3.4906584999999997E-2</v>
      </c>
      <c r="W250">
        <f t="shared" si="84"/>
        <v>1.8178345903681248</v>
      </c>
      <c r="X250">
        <f t="shared" si="85"/>
        <v>0.88749992362499996</v>
      </c>
      <c r="Y250">
        <f t="shared" si="86"/>
        <v>0.84763110502400341</v>
      </c>
      <c r="Z250">
        <f t="shared" si="87"/>
        <v>57.595760640815982</v>
      </c>
      <c r="AA250" s="1">
        <v>56</v>
      </c>
      <c r="AB250" s="4">
        <f t="shared" si="101"/>
        <v>22.206546626534248</v>
      </c>
      <c r="AC250" s="3">
        <f t="shared" si="99"/>
        <v>0</v>
      </c>
      <c r="AD250">
        <f t="shared" si="100"/>
        <v>13.909967903310429</v>
      </c>
      <c r="AE250">
        <f t="shared" si="88"/>
        <v>45.309967903310429</v>
      </c>
      <c r="AF250" s="10">
        <f t="shared" si="89"/>
        <v>45.309967903310429</v>
      </c>
      <c r="AG250" s="8">
        <f t="shared" si="90"/>
        <v>57.595760640815982</v>
      </c>
      <c r="AH250" s="9">
        <f t="shared" si="91"/>
        <v>31.4</v>
      </c>
      <c r="AI250" s="11">
        <f t="shared" si="78"/>
        <v>12.285792737505552</v>
      </c>
    </row>
    <row r="251" spans="1:35" x14ac:dyDescent="0.35">
      <c r="A251" t="str">
        <f t="shared" si="79"/>
        <v>1977_10</v>
      </c>
      <c r="B251">
        <v>1977</v>
      </c>
      <c r="C251">
        <v>10</v>
      </c>
      <c r="D251">
        <v>16</v>
      </c>
      <c r="E251">
        <v>8.6</v>
      </c>
      <c r="F251">
        <v>55.2</v>
      </c>
      <c r="G251">
        <f t="shared" si="92"/>
        <v>12.3</v>
      </c>
      <c r="H251">
        <f t="shared" si="93"/>
        <v>1</v>
      </c>
      <c r="I251">
        <f t="shared" si="94"/>
        <v>55.2</v>
      </c>
      <c r="J251">
        <f t="shared" si="95"/>
        <v>0</v>
      </c>
      <c r="K251" s="3">
        <f t="shared" si="96"/>
        <v>0</v>
      </c>
      <c r="L251" s="3">
        <f t="shared" si="80"/>
        <v>0</v>
      </c>
      <c r="M251" s="3">
        <f t="shared" si="97"/>
        <v>0</v>
      </c>
      <c r="N251">
        <f t="shared" si="98"/>
        <v>55.2</v>
      </c>
      <c r="O251">
        <v>31</v>
      </c>
      <c r="P251" s="12">
        <v>10.329917999999999</v>
      </c>
      <c r="Q251">
        <f t="shared" si="81"/>
        <v>1.2874527748877524</v>
      </c>
      <c r="R251" s="1">
        <v>2</v>
      </c>
      <c r="S251" s="1">
        <v>300.84575000000001</v>
      </c>
      <c r="T251" s="1">
        <v>50.85</v>
      </c>
      <c r="U251">
        <f t="shared" si="82"/>
        <v>104.15424999999999</v>
      </c>
      <c r="V251">
        <f t="shared" si="83"/>
        <v>3.4906584999999997E-2</v>
      </c>
      <c r="W251">
        <f t="shared" si="84"/>
        <v>1.8178345903681248</v>
      </c>
      <c r="X251">
        <f t="shared" si="85"/>
        <v>0.88749992362499996</v>
      </c>
      <c r="Y251">
        <f t="shared" si="86"/>
        <v>0.84763110502400341</v>
      </c>
      <c r="Z251">
        <f t="shared" si="87"/>
        <v>44.849740370921893</v>
      </c>
      <c r="AA251" s="1">
        <v>56</v>
      </c>
      <c r="AB251" s="4">
        <f t="shared" si="101"/>
        <v>0</v>
      </c>
      <c r="AC251" s="3">
        <f t="shared" si="99"/>
        <v>10.35025962907811</v>
      </c>
      <c r="AD251">
        <f t="shared" si="100"/>
        <v>0</v>
      </c>
      <c r="AE251">
        <f t="shared" si="88"/>
        <v>55.2</v>
      </c>
      <c r="AF251" s="10">
        <f t="shared" si="89"/>
        <v>44.849740370921893</v>
      </c>
      <c r="AG251" s="8">
        <f t="shared" si="90"/>
        <v>44.849740370921893</v>
      </c>
      <c r="AH251" s="9">
        <f t="shared" si="91"/>
        <v>55.2</v>
      </c>
      <c r="AI251" s="11">
        <f t="shared" si="78"/>
        <v>0</v>
      </c>
    </row>
    <row r="252" spans="1:35" x14ac:dyDescent="0.35">
      <c r="A252" t="str">
        <f t="shared" si="79"/>
        <v>1977_11</v>
      </c>
      <c r="B252">
        <v>1977</v>
      </c>
      <c r="C252">
        <v>11</v>
      </c>
      <c r="D252">
        <v>10.4</v>
      </c>
      <c r="E252">
        <v>3.9</v>
      </c>
      <c r="F252">
        <v>84.7</v>
      </c>
      <c r="G252">
        <f t="shared" si="92"/>
        <v>7.15</v>
      </c>
      <c r="H252">
        <f t="shared" si="93"/>
        <v>1</v>
      </c>
      <c r="I252">
        <f t="shared" si="94"/>
        <v>84.7</v>
      </c>
      <c r="J252">
        <f t="shared" si="95"/>
        <v>0</v>
      </c>
      <c r="K252" s="3">
        <f t="shared" si="96"/>
        <v>0</v>
      </c>
      <c r="L252" s="3">
        <f t="shared" si="80"/>
        <v>0</v>
      </c>
      <c r="M252" s="3">
        <f t="shared" si="97"/>
        <v>0</v>
      </c>
      <c r="N252">
        <f t="shared" si="98"/>
        <v>84.7</v>
      </c>
      <c r="O252">
        <v>30</v>
      </c>
      <c r="P252" s="12">
        <v>8.7307649999999999</v>
      </c>
      <c r="Q252">
        <f t="shared" si="81"/>
        <v>0.94985875623495164</v>
      </c>
      <c r="R252" s="1">
        <v>2</v>
      </c>
      <c r="S252" s="1">
        <v>300.84575000000001</v>
      </c>
      <c r="T252" s="1">
        <v>50.85</v>
      </c>
      <c r="U252">
        <f t="shared" si="82"/>
        <v>104.15424999999999</v>
      </c>
      <c r="V252">
        <f t="shared" si="83"/>
        <v>3.4906584999999997E-2</v>
      </c>
      <c r="W252">
        <f t="shared" si="84"/>
        <v>1.8178345903681248</v>
      </c>
      <c r="X252">
        <f t="shared" si="85"/>
        <v>0.88749992362499996</v>
      </c>
      <c r="Y252">
        <f t="shared" si="86"/>
        <v>0.84763110502400341</v>
      </c>
      <c r="Z252">
        <f t="shared" si="87"/>
        <v>16.021616460815643</v>
      </c>
      <c r="AA252" s="1">
        <v>56</v>
      </c>
      <c r="AB252" s="4">
        <f t="shared" si="101"/>
        <v>10.35025962907811</v>
      </c>
      <c r="AC252" s="3">
        <f t="shared" si="99"/>
        <v>56</v>
      </c>
      <c r="AD252">
        <f t="shared" si="100"/>
        <v>35.283354555415741</v>
      </c>
      <c r="AE252">
        <f t="shared" si="88"/>
        <v>119.98335455541574</v>
      </c>
      <c r="AF252" s="10">
        <f t="shared" si="89"/>
        <v>16.021616460815643</v>
      </c>
      <c r="AG252" s="8">
        <f t="shared" si="90"/>
        <v>16.021616460815643</v>
      </c>
      <c r="AH252" s="9">
        <f t="shared" si="91"/>
        <v>84.7</v>
      </c>
      <c r="AI252" s="11">
        <f t="shared" si="78"/>
        <v>0</v>
      </c>
    </row>
    <row r="253" spans="1:35" x14ac:dyDescent="0.35">
      <c r="A253" t="str">
        <f t="shared" si="79"/>
        <v>1977_12</v>
      </c>
      <c r="B253">
        <v>1977</v>
      </c>
      <c r="C253">
        <v>12</v>
      </c>
      <c r="D253">
        <v>9.9</v>
      </c>
      <c r="E253">
        <v>4</v>
      </c>
      <c r="F253">
        <v>119</v>
      </c>
      <c r="G253">
        <f t="shared" si="92"/>
        <v>6.95</v>
      </c>
      <c r="H253">
        <f t="shared" si="93"/>
        <v>1</v>
      </c>
      <c r="I253">
        <f t="shared" si="94"/>
        <v>119</v>
      </c>
      <c r="J253">
        <f t="shared" si="95"/>
        <v>0</v>
      </c>
      <c r="K253" s="3">
        <f t="shared" si="96"/>
        <v>0</v>
      </c>
      <c r="L253" s="3">
        <f t="shared" si="80"/>
        <v>0</v>
      </c>
      <c r="M253" s="3">
        <f t="shared" si="97"/>
        <v>0</v>
      </c>
      <c r="N253">
        <f t="shared" si="98"/>
        <v>119</v>
      </c>
      <c r="O253">
        <v>31</v>
      </c>
      <c r="P253" s="12">
        <v>7.9967740000000003</v>
      </c>
      <c r="Q253">
        <f t="shared" si="81"/>
        <v>0.93849521286183168</v>
      </c>
      <c r="R253" s="1">
        <v>2</v>
      </c>
      <c r="S253" s="1">
        <v>300.84575000000001</v>
      </c>
      <c r="T253" s="1">
        <v>50.85</v>
      </c>
      <c r="U253">
        <f t="shared" si="82"/>
        <v>104.15424999999999</v>
      </c>
      <c r="V253">
        <f t="shared" si="83"/>
        <v>3.4906584999999997E-2</v>
      </c>
      <c r="W253">
        <f t="shared" si="84"/>
        <v>1.8178345903681248</v>
      </c>
      <c r="X253">
        <f t="shared" si="85"/>
        <v>0.88749992362499996</v>
      </c>
      <c r="Y253">
        <f t="shared" si="86"/>
        <v>0.84763110502400341</v>
      </c>
      <c r="Z253">
        <f t="shared" si="87"/>
        <v>14.573736423211262</v>
      </c>
      <c r="AA253" s="1">
        <v>56</v>
      </c>
      <c r="AB253" s="4">
        <f t="shared" si="101"/>
        <v>56</v>
      </c>
      <c r="AC253" s="3">
        <f t="shared" si="99"/>
        <v>56</v>
      </c>
      <c r="AD253">
        <f t="shared" si="100"/>
        <v>361.44373902354823</v>
      </c>
      <c r="AE253">
        <f t="shared" si="88"/>
        <v>480.44373902354823</v>
      </c>
      <c r="AF253" s="10">
        <f t="shared" si="89"/>
        <v>14.573736423211262</v>
      </c>
      <c r="AG253" s="8">
        <f t="shared" si="90"/>
        <v>14.573736423211262</v>
      </c>
      <c r="AH253" s="9">
        <f t="shared" si="91"/>
        <v>119</v>
      </c>
      <c r="AI253" s="11">
        <f t="shared" si="78"/>
        <v>0</v>
      </c>
    </row>
    <row r="254" spans="1:35" x14ac:dyDescent="0.35">
      <c r="A254" t="str">
        <f t="shared" si="79"/>
        <v>1978_1</v>
      </c>
      <c r="B254">
        <v>1978</v>
      </c>
      <c r="C254">
        <v>1</v>
      </c>
      <c r="D254">
        <v>7.6</v>
      </c>
      <c r="E254">
        <v>0.5</v>
      </c>
      <c r="F254">
        <v>100.2</v>
      </c>
      <c r="G254">
        <f t="shared" si="92"/>
        <v>4.05</v>
      </c>
      <c r="H254">
        <f t="shared" si="93"/>
        <v>0.67499999729999993</v>
      </c>
      <c r="I254">
        <f t="shared" si="94"/>
        <v>67.634999729459992</v>
      </c>
      <c r="J254">
        <f t="shared" si="95"/>
        <v>32.565000270540011</v>
      </c>
      <c r="K254" s="3">
        <f t="shared" si="96"/>
        <v>0</v>
      </c>
      <c r="L254" s="3">
        <f t="shared" si="80"/>
        <v>21.981375094689003</v>
      </c>
      <c r="M254" s="3">
        <f t="shared" si="97"/>
        <v>10.583625175851004</v>
      </c>
      <c r="N254">
        <f t="shared" si="98"/>
        <v>89.616374824148991</v>
      </c>
      <c r="O254">
        <v>31</v>
      </c>
      <c r="P254" s="12">
        <v>8.5759939999999997</v>
      </c>
      <c r="Q254">
        <f t="shared" si="81"/>
        <v>0.78667178530160187</v>
      </c>
      <c r="R254" s="1">
        <v>2</v>
      </c>
      <c r="S254" s="1">
        <v>300.84575000000001</v>
      </c>
      <c r="T254" s="1">
        <v>50.85</v>
      </c>
      <c r="U254">
        <f t="shared" si="82"/>
        <v>104.15424999999999</v>
      </c>
      <c r="V254">
        <f t="shared" si="83"/>
        <v>3.4906584999999997E-2</v>
      </c>
      <c r="W254">
        <f t="shared" si="84"/>
        <v>1.8178345903681248</v>
      </c>
      <c r="X254">
        <f t="shared" si="85"/>
        <v>0.88749992362499996</v>
      </c>
      <c r="Y254">
        <f t="shared" si="86"/>
        <v>0.84763110502400341</v>
      </c>
      <c r="Z254">
        <f t="shared" si="87"/>
        <v>7.7141794769706165</v>
      </c>
      <c r="AA254" s="1">
        <v>56</v>
      </c>
      <c r="AB254" s="4">
        <f t="shared" si="101"/>
        <v>56</v>
      </c>
      <c r="AC254" s="3">
        <f t="shared" si="99"/>
        <v>56</v>
      </c>
      <c r="AD254">
        <f t="shared" si="100"/>
        <v>241.7467990166779</v>
      </c>
      <c r="AE254">
        <f t="shared" si="88"/>
        <v>331.3631738408269</v>
      </c>
      <c r="AF254" s="10">
        <f t="shared" si="89"/>
        <v>7.7141794769706165</v>
      </c>
      <c r="AG254" s="8">
        <f t="shared" si="90"/>
        <v>7.7141794769706165</v>
      </c>
      <c r="AH254" s="9">
        <f t="shared" si="91"/>
        <v>89.616374824148991</v>
      </c>
      <c r="AI254" s="11">
        <f t="shared" si="78"/>
        <v>0</v>
      </c>
    </row>
    <row r="255" spans="1:35" x14ac:dyDescent="0.35">
      <c r="A255" t="str">
        <f t="shared" si="79"/>
        <v>1978_2</v>
      </c>
      <c r="B255">
        <v>1978</v>
      </c>
      <c r="C255">
        <v>2</v>
      </c>
      <c r="D255">
        <v>6.1</v>
      </c>
      <c r="E255">
        <v>0.1</v>
      </c>
      <c r="F255">
        <v>124.1</v>
      </c>
      <c r="G255">
        <f t="shared" si="92"/>
        <v>3.0999999999999996</v>
      </c>
      <c r="H255">
        <f t="shared" si="93"/>
        <v>0.51666666459999988</v>
      </c>
      <c r="I255">
        <f t="shared" si="94"/>
        <v>64.118333076859983</v>
      </c>
      <c r="J255">
        <f t="shared" si="95"/>
        <v>59.981666923140011</v>
      </c>
      <c r="K255" s="3">
        <f t="shared" si="96"/>
        <v>10.583625175851004</v>
      </c>
      <c r="L255" s="3">
        <f t="shared" si="80"/>
        <v>36.45873410531042</v>
      </c>
      <c r="M255" s="3">
        <f t="shared" si="97"/>
        <v>34.106557993680603</v>
      </c>
      <c r="N255">
        <f t="shared" si="98"/>
        <v>100.5770671821704</v>
      </c>
      <c r="O255">
        <v>29</v>
      </c>
      <c r="P255" s="12">
        <v>10.021737999999999</v>
      </c>
      <c r="Q255">
        <f t="shared" si="81"/>
        <v>0.74188747034171221</v>
      </c>
      <c r="R255" s="1">
        <v>2</v>
      </c>
      <c r="S255" s="1">
        <v>300.84575000000001</v>
      </c>
      <c r="T255" s="1">
        <v>50.85</v>
      </c>
      <c r="U255">
        <f t="shared" si="82"/>
        <v>104.15424999999999</v>
      </c>
      <c r="V255">
        <f t="shared" si="83"/>
        <v>3.4906584999999997E-2</v>
      </c>
      <c r="W255">
        <f t="shared" si="84"/>
        <v>1.8178345903681248</v>
      </c>
      <c r="X255">
        <f t="shared" si="85"/>
        <v>0.88749992362499996</v>
      </c>
      <c r="Y255">
        <f t="shared" si="86"/>
        <v>0.84763110502400341</v>
      </c>
      <c r="Z255">
        <f t="shared" si="87"/>
        <v>6.1083777085236237</v>
      </c>
      <c r="AA255" s="1">
        <v>56</v>
      </c>
      <c r="AB255" s="4">
        <f t="shared" si="101"/>
        <v>56</v>
      </c>
      <c r="AC255" s="3">
        <f t="shared" si="99"/>
        <v>56</v>
      </c>
      <c r="AD255">
        <f t="shared" si="100"/>
        <v>302.56392401170422</v>
      </c>
      <c r="AE255">
        <f t="shared" si="88"/>
        <v>403.14099119387458</v>
      </c>
      <c r="AF255" s="10">
        <f t="shared" si="89"/>
        <v>6.1083777085236237</v>
      </c>
      <c r="AG255" s="8">
        <f t="shared" si="90"/>
        <v>6.1083777085236237</v>
      </c>
      <c r="AH255" s="9">
        <f t="shared" si="91"/>
        <v>100.5770671821704</v>
      </c>
      <c r="AI255" s="11">
        <f t="shared" si="78"/>
        <v>0</v>
      </c>
    </row>
    <row r="256" spans="1:35" x14ac:dyDescent="0.35">
      <c r="A256" t="str">
        <f t="shared" si="79"/>
        <v>1978_3</v>
      </c>
      <c r="B256">
        <v>1978</v>
      </c>
      <c r="C256">
        <v>3</v>
      </c>
      <c r="D256">
        <v>10.6</v>
      </c>
      <c r="E256">
        <v>2.9</v>
      </c>
      <c r="F256">
        <v>67.099999999999994</v>
      </c>
      <c r="G256">
        <f t="shared" si="92"/>
        <v>6.75</v>
      </c>
      <c r="H256">
        <f t="shared" si="93"/>
        <v>1</v>
      </c>
      <c r="I256">
        <f t="shared" si="94"/>
        <v>67.099999999999994</v>
      </c>
      <c r="J256">
        <f t="shared" si="95"/>
        <v>0</v>
      </c>
      <c r="K256" s="3">
        <f t="shared" si="96"/>
        <v>34.106557993680603</v>
      </c>
      <c r="L256" s="3">
        <f t="shared" si="80"/>
        <v>34.106557993680603</v>
      </c>
      <c r="M256" s="3">
        <f t="shared" si="97"/>
        <v>0</v>
      </c>
      <c r="N256">
        <f t="shared" si="98"/>
        <v>101.2065579936806</v>
      </c>
      <c r="O256">
        <v>31</v>
      </c>
      <c r="P256" s="12">
        <v>11.819653000000001</v>
      </c>
      <c r="Q256">
        <f t="shared" si="81"/>
        <v>0.92725167033461897</v>
      </c>
      <c r="R256" s="1">
        <v>2</v>
      </c>
      <c r="S256" s="1">
        <v>300.84575000000001</v>
      </c>
      <c r="T256" s="1">
        <v>50.85</v>
      </c>
      <c r="U256">
        <f t="shared" si="82"/>
        <v>104.15424999999999</v>
      </c>
      <c r="V256">
        <f t="shared" si="83"/>
        <v>3.4906584999999997E-2</v>
      </c>
      <c r="W256">
        <f t="shared" si="84"/>
        <v>1.8178345903681248</v>
      </c>
      <c r="X256">
        <f t="shared" si="85"/>
        <v>0.88749992362499996</v>
      </c>
      <c r="Y256">
        <f t="shared" si="86"/>
        <v>0.84763110502400341</v>
      </c>
      <c r="Z256">
        <f t="shared" si="87"/>
        <v>20.68499356936173</v>
      </c>
      <c r="AA256" s="1">
        <v>56</v>
      </c>
      <c r="AB256" s="4">
        <f t="shared" si="101"/>
        <v>56</v>
      </c>
      <c r="AC256" s="3">
        <f t="shared" si="99"/>
        <v>56</v>
      </c>
      <c r="AD256">
        <f t="shared" si="100"/>
        <v>235.85961344441432</v>
      </c>
      <c r="AE256">
        <f t="shared" si="88"/>
        <v>337.0661714380949</v>
      </c>
      <c r="AF256" s="10">
        <f t="shared" si="89"/>
        <v>20.68499356936173</v>
      </c>
      <c r="AG256" s="8">
        <f t="shared" si="90"/>
        <v>20.68499356936173</v>
      </c>
      <c r="AH256" s="9">
        <f t="shared" si="91"/>
        <v>101.2065579936806</v>
      </c>
      <c r="AI256" s="11">
        <f t="shared" si="78"/>
        <v>0</v>
      </c>
    </row>
    <row r="257" spans="1:35" x14ac:dyDescent="0.35">
      <c r="A257" t="str">
        <f t="shared" si="79"/>
        <v>1978_4</v>
      </c>
      <c r="B257">
        <v>1978</v>
      </c>
      <c r="C257">
        <v>4</v>
      </c>
      <c r="D257">
        <v>10.7</v>
      </c>
      <c r="E257">
        <v>3</v>
      </c>
      <c r="F257">
        <v>58.1</v>
      </c>
      <c r="G257">
        <f t="shared" si="92"/>
        <v>6.85</v>
      </c>
      <c r="H257">
        <f t="shared" si="93"/>
        <v>1</v>
      </c>
      <c r="I257">
        <f t="shared" si="94"/>
        <v>58.1</v>
      </c>
      <c r="J257">
        <f t="shared" si="95"/>
        <v>0</v>
      </c>
      <c r="K257" s="3">
        <f t="shared" si="96"/>
        <v>0</v>
      </c>
      <c r="L257" s="3">
        <f t="shared" si="80"/>
        <v>0</v>
      </c>
      <c r="M257" s="3">
        <f t="shared" si="97"/>
        <v>0</v>
      </c>
      <c r="N257">
        <f t="shared" si="98"/>
        <v>58.1</v>
      </c>
      <c r="O257">
        <v>30</v>
      </c>
      <c r="P257" s="12">
        <v>13.758759</v>
      </c>
      <c r="Q257">
        <f t="shared" si="81"/>
        <v>0.932858509623265</v>
      </c>
      <c r="R257" s="1">
        <v>2</v>
      </c>
      <c r="S257" s="1">
        <v>300.84575000000001</v>
      </c>
      <c r="T257" s="1">
        <v>50.85</v>
      </c>
      <c r="U257">
        <f t="shared" si="82"/>
        <v>104.15424999999999</v>
      </c>
      <c r="V257">
        <f t="shared" si="83"/>
        <v>3.4906584999999997E-2</v>
      </c>
      <c r="W257">
        <f t="shared" si="84"/>
        <v>1.8178345903681248</v>
      </c>
      <c r="X257">
        <f t="shared" si="85"/>
        <v>0.88749992362499996</v>
      </c>
      <c r="Y257">
        <f t="shared" si="86"/>
        <v>0.84763110502400341</v>
      </c>
      <c r="Z257">
        <f t="shared" si="87"/>
        <v>23.781507997957117</v>
      </c>
      <c r="AA257" s="1">
        <v>56</v>
      </c>
      <c r="AB257" s="4">
        <f t="shared" si="101"/>
        <v>56</v>
      </c>
      <c r="AC257" s="3">
        <f t="shared" si="99"/>
        <v>56</v>
      </c>
      <c r="AD257">
        <f t="shared" si="100"/>
        <v>103.35626515626231</v>
      </c>
      <c r="AE257">
        <f t="shared" si="88"/>
        <v>161.4562651562623</v>
      </c>
      <c r="AF257" s="10">
        <f t="shared" si="89"/>
        <v>23.781507997957117</v>
      </c>
      <c r="AG257" s="8">
        <f t="shared" si="90"/>
        <v>23.781507997957117</v>
      </c>
      <c r="AH257" s="9">
        <f t="shared" si="91"/>
        <v>58.1</v>
      </c>
      <c r="AI257" s="11">
        <f t="shared" si="78"/>
        <v>0</v>
      </c>
    </row>
    <row r="258" spans="1:35" x14ac:dyDescent="0.35">
      <c r="A258" t="str">
        <f t="shared" si="79"/>
        <v>1978_5</v>
      </c>
      <c r="B258">
        <v>1978</v>
      </c>
      <c r="C258">
        <v>5</v>
      </c>
      <c r="D258">
        <v>16.600000000000001</v>
      </c>
      <c r="E258">
        <v>6</v>
      </c>
      <c r="F258">
        <v>38.6</v>
      </c>
      <c r="G258">
        <f t="shared" si="92"/>
        <v>11.3</v>
      </c>
      <c r="H258">
        <f t="shared" si="93"/>
        <v>1</v>
      </c>
      <c r="I258">
        <f t="shared" si="94"/>
        <v>38.6</v>
      </c>
      <c r="J258">
        <f t="shared" si="95"/>
        <v>0</v>
      </c>
      <c r="K258" s="3">
        <f t="shared" si="96"/>
        <v>0</v>
      </c>
      <c r="L258" s="3">
        <f t="shared" si="80"/>
        <v>0</v>
      </c>
      <c r="M258" s="3">
        <f t="shared" si="97"/>
        <v>0</v>
      </c>
      <c r="N258">
        <f t="shared" si="98"/>
        <v>38.6</v>
      </c>
      <c r="O258">
        <v>31</v>
      </c>
      <c r="P258" s="12">
        <v>15.514859</v>
      </c>
      <c r="Q258">
        <f t="shared" si="81"/>
        <v>1.2146755514898382</v>
      </c>
      <c r="R258" s="1">
        <v>2</v>
      </c>
      <c r="S258" s="1">
        <v>300.84575000000001</v>
      </c>
      <c r="T258" s="1">
        <v>50.85</v>
      </c>
      <c r="U258">
        <f t="shared" si="82"/>
        <v>104.15424999999999</v>
      </c>
      <c r="V258">
        <f t="shared" si="83"/>
        <v>3.4906584999999997E-2</v>
      </c>
      <c r="W258">
        <f t="shared" si="84"/>
        <v>1.8178345903681248</v>
      </c>
      <c r="X258">
        <f t="shared" si="85"/>
        <v>0.88749992362499996</v>
      </c>
      <c r="Y258">
        <f t="shared" si="86"/>
        <v>0.84763110502400341</v>
      </c>
      <c r="Z258">
        <f t="shared" si="87"/>
        <v>58.591756039568054</v>
      </c>
      <c r="AA258" s="1">
        <v>56</v>
      </c>
      <c r="AB258" s="4">
        <f t="shared" si="101"/>
        <v>56</v>
      </c>
      <c r="AC258" s="3">
        <f t="shared" si="99"/>
        <v>36.008243960431948</v>
      </c>
      <c r="AD258">
        <f t="shared" si="100"/>
        <v>39.187430590310889</v>
      </c>
      <c r="AE258">
        <f t="shared" si="88"/>
        <v>77.78743059031089</v>
      </c>
      <c r="AF258" s="10">
        <f t="shared" si="89"/>
        <v>58.591756039568054</v>
      </c>
      <c r="AG258" s="8">
        <f t="shared" si="90"/>
        <v>58.591756039568054</v>
      </c>
      <c r="AH258" s="9">
        <f t="shared" si="91"/>
        <v>38.6</v>
      </c>
      <c r="AI258" s="11">
        <f t="shared" ref="AI258:AI321" si="102">AG258-AF258</f>
        <v>0</v>
      </c>
    </row>
    <row r="259" spans="1:35" x14ac:dyDescent="0.35">
      <c r="A259" t="str">
        <f t="shared" ref="A259:A322" si="103">B259&amp;"_"&amp;C259</f>
        <v>1978_6</v>
      </c>
      <c r="B259">
        <v>1978</v>
      </c>
      <c r="C259">
        <v>6</v>
      </c>
      <c r="D259">
        <v>18.7</v>
      </c>
      <c r="E259">
        <v>9</v>
      </c>
      <c r="F259">
        <v>28.8</v>
      </c>
      <c r="G259">
        <f t="shared" si="92"/>
        <v>13.85</v>
      </c>
      <c r="H259">
        <f t="shared" si="93"/>
        <v>1</v>
      </c>
      <c r="I259">
        <f t="shared" si="94"/>
        <v>28.8</v>
      </c>
      <c r="J259">
        <f t="shared" si="95"/>
        <v>0</v>
      </c>
      <c r="K259" s="3">
        <f t="shared" si="96"/>
        <v>0</v>
      </c>
      <c r="L259" s="3">
        <f t="shared" ref="L259:L322" si="104">(J259+K259)*H259</f>
        <v>0</v>
      </c>
      <c r="M259" s="3">
        <f t="shared" si="97"/>
        <v>0</v>
      </c>
      <c r="N259">
        <f t="shared" si="98"/>
        <v>28.8</v>
      </c>
      <c r="O259">
        <v>30</v>
      </c>
      <c r="P259" s="12">
        <v>16.439261999999999</v>
      </c>
      <c r="Q259">
        <f t="shared" ref="Q259:Q322" si="105">EXP(((17.3*G259)/(G259+273.2)))*0.611</f>
        <v>1.4078403824881864</v>
      </c>
      <c r="R259" s="1">
        <v>2</v>
      </c>
      <c r="S259" s="1">
        <v>300.84575000000001</v>
      </c>
      <c r="T259" s="1">
        <v>50.85</v>
      </c>
      <c r="U259">
        <f t="shared" ref="U259:U322" si="106">ABS((180) - ABS(S259 - 225))</f>
        <v>104.15424999999999</v>
      </c>
      <c r="V259">
        <f t="shared" ref="V259:V322" si="107">R259*0.0174532925</f>
        <v>3.4906584999999997E-2</v>
      </c>
      <c r="W259">
        <f t="shared" ref="W259:W322" si="108">U259*0.0174532925</f>
        <v>1.8178345903681248</v>
      </c>
      <c r="X259">
        <f t="shared" ref="X259:X322" si="109">T259*0.0174532925</f>
        <v>0.88749992362499996</v>
      </c>
      <c r="Y259">
        <f t="shared" ref="Y259:Y322" si="110">0.339+0.808*(COS(X259)*COS(V259))-0.196*(SIN(X259)*SIN(V259))-0.482*(COS(W259)*SIN(V259))</f>
        <v>0.84763110502400341</v>
      </c>
      <c r="Z259">
        <f t="shared" ref="Z259:Z322" si="111">IF(G259&lt;0,0,((((Q259*G259)/(G259+273.3))*P259*O259*29.8)*Y259/10))</f>
        <v>84.590402682967294</v>
      </c>
      <c r="AA259" s="1">
        <v>56</v>
      </c>
      <c r="AB259" s="4">
        <f t="shared" si="101"/>
        <v>36.008243960431948</v>
      </c>
      <c r="AC259" s="3">
        <f t="shared" si="99"/>
        <v>0</v>
      </c>
      <c r="AD259">
        <f t="shared" si="100"/>
        <v>13.296365409155204</v>
      </c>
      <c r="AE259">
        <f t="shared" ref="AE259:AE322" si="112">IF(AD259&gt;0,AD259+N259,N259)</f>
        <v>42.096365409155204</v>
      </c>
      <c r="AF259" s="10">
        <f t="shared" ref="AF259:AF322" si="113">MIN(IF(AE259&gt;0,AE259,0),Z259)</f>
        <v>42.096365409155204</v>
      </c>
      <c r="AG259" s="8">
        <f t="shared" ref="AG259:AG322" si="114">Z259</f>
        <v>84.590402682967294</v>
      </c>
      <c r="AH259" s="9">
        <f t="shared" ref="AH259:AH322" si="115">N259</f>
        <v>28.8</v>
      </c>
      <c r="AI259" s="11">
        <f t="shared" si="102"/>
        <v>42.49403727381209</v>
      </c>
    </row>
    <row r="260" spans="1:35" x14ac:dyDescent="0.35">
      <c r="A260" t="str">
        <f t="shared" si="103"/>
        <v>1978_7</v>
      </c>
      <c r="B260">
        <v>1978</v>
      </c>
      <c r="C260">
        <v>7</v>
      </c>
      <c r="D260">
        <v>19.100000000000001</v>
      </c>
      <c r="E260">
        <v>11.4</v>
      </c>
      <c r="F260">
        <v>86.5</v>
      </c>
      <c r="G260">
        <f t="shared" ref="G260:G323" si="116">AVERAGE(D260:E260)</f>
        <v>15.25</v>
      </c>
      <c r="H260">
        <f t="shared" ref="H260:H323" si="117">IF(G260&lt;0,0,(IF(G260&gt;=6,1,(G260*0.166666666))))</f>
        <v>1</v>
      </c>
      <c r="I260">
        <f t="shared" ref="I260:I323" si="118">H260*F260</f>
        <v>86.5</v>
      </c>
      <c r="J260">
        <f t="shared" ref="J260:J323" si="119">(1-H260)*F260</f>
        <v>0</v>
      </c>
      <c r="K260" s="3">
        <f t="shared" ref="K260:K323" si="120">M259</f>
        <v>0</v>
      </c>
      <c r="L260" s="3">
        <f t="shared" si="104"/>
        <v>0</v>
      </c>
      <c r="M260" s="3">
        <f t="shared" ref="M260:M323" si="121">(((1-H260)^2)*F260)+((1-H260)*K260)</f>
        <v>0</v>
      </c>
      <c r="N260">
        <f t="shared" ref="N260:N323" si="122">I260+L260</f>
        <v>86.5</v>
      </c>
      <c r="O260">
        <v>31</v>
      </c>
      <c r="P260" s="12">
        <v>15.868332000000001</v>
      </c>
      <c r="Q260">
        <f t="shared" si="105"/>
        <v>1.5249652131035101</v>
      </c>
      <c r="R260" s="1">
        <v>2</v>
      </c>
      <c r="S260" s="1">
        <v>300.84575000000001</v>
      </c>
      <c r="T260" s="1">
        <v>50.85</v>
      </c>
      <c r="U260">
        <f t="shared" si="106"/>
        <v>104.15424999999999</v>
      </c>
      <c r="V260">
        <f t="shared" si="107"/>
        <v>3.4906584999999997E-2</v>
      </c>
      <c r="W260">
        <f t="shared" si="108"/>
        <v>1.8178345903681248</v>
      </c>
      <c r="X260">
        <f t="shared" si="109"/>
        <v>0.88749992362499996</v>
      </c>
      <c r="Y260">
        <f t="shared" si="110"/>
        <v>0.84763110502400341</v>
      </c>
      <c r="Z260">
        <f t="shared" si="111"/>
        <v>100.14397446154138</v>
      </c>
      <c r="AA260" s="1">
        <v>56</v>
      </c>
      <c r="AB260" s="4">
        <f t="shared" si="101"/>
        <v>0</v>
      </c>
      <c r="AC260" s="3">
        <f t="shared" ref="AC260:AC323" si="123">MIN(AA260,IF(((N260-Z260)+AB260)&lt;=0,0,((N260-Z260)+AB260)))</f>
        <v>0</v>
      </c>
      <c r="AD260">
        <f t="shared" ref="AD260:AD323" si="124">(AB260*(1-(1-(EXP(-1*(Z260-N260)/AA260)))))</f>
        <v>0</v>
      </c>
      <c r="AE260">
        <f t="shared" si="112"/>
        <v>86.5</v>
      </c>
      <c r="AF260" s="10">
        <f t="shared" si="113"/>
        <v>86.5</v>
      </c>
      <c r="AG260" s="8">
        <f t="shared" si="114"/>
        <v>100.14397446154138</v>
      </c>
      <c r="AH260" s="9">
        <f t="shared" si="115"/>
        <v>86.5</v>
      </c>
      <c r="AI260" s="11">
        <f t="shared" si="102"/>
        <v>13.643974461541376</v>
      </c>
    </row>
    <row r="261" spans="1:35" x14ac:dyDescent="0.35">
      <c r="A261" t="str">
        <f t="shared" si="103"/>
        <v>1978_8</v>
      </c>
      <c r="B261">
        <v>1978</v>
      </c>
      <c r="C261">
        <v>8</v>
      </c>
      <c r="D261">
        <v>19.8</v>
      </c>
      <c r="E261">
        <v>10.7</v>
      </c>
      <c r="F261">
        <v>44.7</v>
      </c>
      <c r="G261">
        <f t="shared" si="116"/>
        <v>15.25</v>
      </c>
      <c r="H261">
        <f t="shared" si="117"/>
        <v>1</v>
      </c>
      <c r="I261">
        <f t="shared" si="118"/>
        <v>44.7</v>
      </c>
      <c r="J261">
        <f t="shared" si="119"/>
        <v>0</v>
      </c>
      <c r="K261" s="3">
        <f t="shared" si="120"/>
        <v>0</v>
      </c>
      <c r="L261" s="3">
        <f t="shared" si="104"/>
        <v>0</v>
      </c>
      <c r="M261" s="3">
        <f t="shared" si="121"/>
        <v>0</v>
      </c>
      <c r="N261">
        <f t="shared" si="122"/>
        <v>44.7</v>
      </c>
      <c r="O261">
        <v>31</v>
      </c>
      <c r="P261" s="12">
        <v>14.198074</v>
      </c>
      <c r="Q261">
        <f t="shared" si="105"/>
        <v>1.5249652131035101</v>
      </c>
      <c r="R261" s="1">
        <v>2</v>
      </c>
      <c r="S261" s="1">
        <v>300.84575000000001</v>
      </c>
      <c r="T261" s="1">
        <v>50.85</v>
      </c>
      <c r="U261">
        <f t="shared" si="106"/>
        <v>104.15424999999999</v>
      </c>
      <c r="V261">
        <f t="shared" si="107"/>
        <v>3.4906584999999997E-2</v>
      </c>
      <c r="W261">
        <f t="shared" si="108"/>
        <v>1.8178345903681248</v>
      </c>
      <c r="X261">
        <f t="shared" si="109"/>
        <v>0.88749992362499996</v>
      </c>
      <c r="Y261">
        <f t="shared" si="110"/>
        <v>0.84763110502400341</v>
      </c>
      <c r="Z261">
        <f t="shared" si="111"/>
        <v>89.60308872155403</v>
      </c>
      <c r="AA261" s="1">
        <v>56</v>
      </c>
      <c r="AB261" s="4">
        <f t="shared" si="101"/>
        <v>0</v>
      </c>
      <c r="AC261" s="3">
        <f t="shared" si="123"/>
        <v>0</v>
      </c>
      <c r="AD261">
        <f t="shared" si="124"/>
        <v>0</v>
      </c>
      <c r="AE261">
        <f t="shared" si="112"/>
        <v>44.7</v>
      </c>
      <c r="AF261" s="10">
        <f t="shared" si="113"/>
        <v>44.7</v>
      </c>
      <c r="AG261" s="8">
        <f t="shared" si="114"/>
        <v>89.60308872155403</v>
      </c>
      <c r="AH261" s="9">
        <f t="shared" si="115"/>
        <v>44.7</v>
      </c>
      <c r="AI261" s="11">
        <f t="shared" si="102"/>
        <v>44.903088721554028</v>
      </c>
    </row>
    <row r="262" spans="1:35" x14ac:dyDescent="0.35">
      <c r="A262" t="str">
        <f t="shared" si="103"/>
        <v>1978_9</v>
      </c>
      <c r="B262">
        <v>1978</v>
      </c>
      <c r="C262">
        <v>9</v>
      </c>
      <c r="D262">
        <v>18.899999999999999</v>
      </c>
      <c r="E262">
        <v>8.6999999999999993</v>
      </c>
      <c r="F262">
        <v>19.7</v>
      </c>
      <c r="G262">
        <f t="shared" si="116"/>
        <v>13.799999999999999</v>
      </c>
      <c r="H262">
        <f t="shared" si="117"/>
        <v>1</v>
      </c>
      <c r="I262">
        <f t="shared" si="118"/>
        <v>19.7</v>
      </c>
      <c r="J262">
        <f t="shared" si="119"/>
        <v>0</v>
      </c>
      <c r="K262" s="3">
        <f t="shared" si="120"/>
        <v>0</v>
      </c>
      <c r="L262" s="3">
        <f t="shared" si="104"/>
        <v>0</v>
      </c>
      <c r="M262" s="3">
        <f t="shared" si="121"/>
        <v>0</v>
      </c>
      <c r="N262">
        <f t="shared" si="122"/>
        <v>19.7</v>
      </c>
      <c r="O262">
        <v>30</v>
      </c>
      <c r="P262" s="12">
        <v>12.243238</v>
      </c>
      <c r="Q262">
        <f t="shared" si="105"/>
        <v>1.4038077556945954</v>
      </c>
      <c r="R262" s="1">
        <v>2</v>
      </c>
      <c r="S262" s="1">
        <v>300.84575000000001</v>
      </c>
      <c r="T262" s="1">
        <v>50.85</v>
      </c>
      <c r="U262">
        <f t="shared" si="106"/>
        <v>104.15424999999999</v>
      </c>
      <c r="V262">
        <f t="shared" si="107"/>
        <v>3.4906584999999997E-2</v>
      </c>
      <c r="W262">
        <f t="shared" si="108"/>
        <v>1.8178345903681248</v>
      </c>
      <c r="X262">
        <f t="shared" si="109"/>
        <v>0.88749992362499996</v>
      </c>
      <c r="Y262">
        <f t="shared" si="110"/>
        <v>0.84763110502400341</v>
      </c>
      <c r="Z262">
        <f t="shared" si="111"/>
        <v>62.602867663939534</v>
      </c>
      <c r="AA262" s="1">
        <v>56</v>
      </c>
      <c r="AB262" s="4">
        <f t="shared" ref="AB262:AB325" si="125">AC261</f>
        <v>0</v>
      </c>
      <c r="AC262" s="3">
        <f t="shared" si="123"/>
        <v>0</v>
      </c>
      <c r="AD262">
        <f t="shared" si="124"/>
        <v>0</v>
      </c>
      <c r="AE262">
        <f t="shared" si="112"/>
        <v>19.7</v>
      </c>
      <c r="AF262" s="10">
        <f t="shared" si="113"/>
        <v>19.7</v>
      </c>
      <c r="AG262" s="8">
        <f t="shared" si="114"/>
        <v>62.602867663939534</v>
      </c>
      <c r="AH262" s="9">
        <f t="shared" si="115"/>
        <v>19.7</v>
      </c>
      <c r="AI262" s="11">
        <f t="shared" si="102"/>
        <v>42.902867663939531</v>
      </c>
    </row>
    <row r="263" spans="1:35" x14ac:dyDescent="0.35">
      <c r="A263" t="str">
        <f t="shared" si="103"/>
        <v>1978_10</v>
      </c>
      <c r="B263">
        <v>1978</v>
      </c>
      <c r="C263">
        <v>10</v>
      </c>
      <c r="D263">
        <v>16.399999999999999</v>
      </c>
      <c r="E263">
        <v>7.3</v>
      </c>
      <c r="F263">
        <v>2.2999999999999998</v>
      </c>
      <c r="G263">
        <f t="shared" si="116"/>
        <v>11.85</v>
      </c>
      <c r="H263">
        <f t="shared" si="117"/>
        <v>1</v>
      </c>
      <c r="I263">
        <f t="shared" si="118"/>
        <v>2.2999999999999998</v>
      </c>
      <c r="J263">
        <f t="shared" si="119"/>
        <v>0</v>
      </c>
      <c r="K263" s="3">
        <f t="shared" si="120"/>
        <v>0</v>
      </c>
      <c r="L263" s="3">
        <f t="shared" si="104"/>
        <v>0</v>
      </c>
      <c r="M263" s="3">
        <f t="shared" si="121"/>
        <v>0</v>
      </c>
      <c r="N263">
        <f t="shared" si="122"/>
        <v>2.2999999999999998</v>
      </c>
      <c r="O263">
        <v>31</v>
      </c>
      <c r="P263" s="12">
        <v>10.329917999999999</v>
      </c>
      <c r="Q263">
        <f t="shared" si="105"/>
        <v>1.2542418620310987</v>
      </c>
      <c r="R263" s="1">
        <v>2</v>
      </c>
      <c r="S263" s="1">
        <v>300.84575000000001</v>
      </c>
      <c r="T263" s="1">
        <v>50.85</v>
      </c>
      <c r="U263">
        <f t="shared" si="106"/>
        <v>104.15424999999999</v>
      </c>
      <c r="V263">
        <f t="shared" si="107"/>
        <v>3.4906584999999997E-2</v>
      </c>
      <c r="W263">
        <f t="shared" si="108"/>
        <v>1.8178345903681248</v>
      </c>
      <c r="X263">
        <f t="shared" si="109"/>
        <v>0.88749992362499996</v>
      </c>
      <c r="Y263">
        <f t="shared" si="110"/>
        <v>0.84763110502400341</v>
      </c>
      <c r="Z263">
        <f t="shared" si="111"/>
        <v>42.160716572270495</v>
      </c>
      <c r="AA263" s="1">
        <v>56</v>
      </c>
      <c r="AB263" s="4">
        <f t="shared" si="125"/>
        <v>0</v>
      </c>
      <c r="AC263" s="3">
        <f t="shared" si="123"/>
        <v>0</v>
      </c>
      <c r="AD263">
        <f t="shared" si="124"/>
        <v>0</v>
      </c>
      <c r="AE263">
        <f t="shared" si="112"/>
        <v>2.2999999999999998</v>
      </c>
      <c r="AF263" s="10">
        <f t="shared" si="113"/>
        <v>2.2999999999999998</v>
      </c>
      <c r="AG263" s="8">
        <f t="shared" si="114"/>
        <v>42.160716572270495</v>
      </c>
      <c r="AH263" s="9">
        <f t="shared" si="115"/>
        <v>2.2999999999999998</v>
      </c>
      <c r="AI263" s="11">
        <f t="shared" si="102"/>
        <v>39.860716572270498</v>
      </c>
    </row>
    <row r="264" spans="1:35" x14ac:dyDescent="0.35">
      <c r="A264" t="str">
        <f t="shared" si="103"/>
        <v>1978_11</v>
      </c>
      <c r="B264">
        <v>1978</v>
      </c>
      <c r="C264">
        <v>11</v>
      </c>
      <c r="D264">
        <v>12.5</v>
      </c>
      <c r="E264">
        <v>5</v>
      </c>
      <c r="F264">
        <v>18.7</v>
      </c>
      <c r="G264">
        <f t="shared" si="116"/>
        <v>8.75</v>
      </c>
      <c r="H264">
        <f t="shared" si="117"/>
        <v>1</v>
      </c>
      <c r="I264">
        <f t="shared" si="118"/>
        <v>18.7</v>
      </c>
      <c r="J264">
        <f t="shared" si="119"/>
        <v>0</v>
      </c>
      <c r="K264" s="3">
        <f t="shared" si="120"/>
        <v>0</v>
      </c>
      <c r="L264" s="3">
        <f t="shared" si="104"/>
        <v>0</v>
      </c>
      <c r="M264" s="3">
        <f t="shared" si="121"/>
        <v>0</v>
      </c>
      <c r="N264">
        <f t="shared" si="122"/>
        <v>18.7</v>
      </c>
      <c r="O264">
        <v>30</v>
      </c>
      <c r="P264" s="12">
        <v>8.7307649999999999</v>
      </c>
      <c r="Q264">
        <f t="shared" si="105"/>
        <v>1.0452202752113151</v>
      </c>
      <c r="R264" s="1">
        <v>2</v>
      </c>
      <c r="S264" s="1">
        <v>300.84575000000001</v>
      </c>
      <c r="T264" s="1">
        <v>50.85</v>
      </c>
      <c r="U264">
        <f t="shared" si="106"/>
        <v>104.15424999999999</v>
      </c>
      <c r="V264">
        <f t="shared" si="107"/>
        <v>3.4906584999999997E-2</v>
      </c>
      <c r="W264">
        <f t="shared" si="108"/>
        <v>1.8178345903681248</v>
      </c>
      <c r="X264">
        <f t="shared" si="109"/>
        <v>0.88749992362499996</v>
      </c>
      <c r="Y264">
        <f t="shared" si="110"/>
        <v>0.84763110502400341</v>
      </c>
      <c r="Z264">
        <f t="shared" si="111"/>
        <v>21.452923174549447</v>
      </c>
      <c r="AA264" s="1">
        <v>56</v>
      </c>
      <c r="AB264" s="4">
        <f t="shared" si="125"/>
        <v>0</v>
      </c>
      <c r="AC264" s="3">
        <f t="shared" si="123"/>
        <v>0</v>
      </c>
      <c r="AD264">
        <f t="shared" si="124"/>
        <v>0</v>
      </c>
      <c r="AE264">
        <f t="shared" si="112"/>
        <v>18.7</v>
      </c>
      <c r="AF264" s="10">
        <f t="shared" si="113"/>
        <v>18.7</v>
      </c>
      <c r="AG264" s="8">
        <f t="shared" si="114"/>
        <v>21.452923174549447</v>
      </c>
      <c r="AH264" s="9">
        <f t="shared" si="115"/>
        <v>18.7</v>
      </c>
      <c r="AI264" s="11">
        <f t="shared" si="102"/>
        <v>2.7529231745494478</v>
      </c>
    </row>
    <row r="265" spans="1:35" x14ac:dyDescent="0.35">
      <c r="A265" t="str">
        <f t="shared" si="103"/>
        <v>1978_12</v>
      </c>
      <c r="B265">
        <v>1978</v>
      </c>
      <c r="C265">
        <v>12</v>
      </c>
      <c r="D265">
        <v>8.6</v>
      </c>
      <c r="E265">
        <v>3.1</v>
      </c>
      <c r="F265">
        <v>208.2</v>
      </c>
      <c r="G265">
        <f t="shared" si="116"/>
        <v>5.85</v>
      </c>
      <c r="H265">
        <f t="shared" si="117"/>
        <v>0.97499999609999988</v>
      </c>
      <c r="I265">
        <f t="shared" si="118"/>
        <v>202.99499918801996</v>
      </c>
      <c r="J265">
        <f t="shared" si="119"/>
        <v>5.2050008119800255</v>
      </c>
      <c r="K265" s="3">
        <f t="shared" si="120"/>
        <v>0</v>
      </c>
      <c r="L265" s="3">
        <f t="shared" si="104"/>
        <v>5.0748757713810209</v>
      </c>
      <c r="M265" s="3">
        <f t="shared" si="121"/>
        <v>0.13012504059900443</v>
      </c>
      <c r="N265">
        <f t="shared" si="122"/>
        <v>208.06987495940098</v>
      </c>
      <c r="O265">
        <v>31</v>
      </c>
      <c r="P265" s="12">
        <v>7.9967740000000003</v>
      </c>
      <c r="Q265">
        <f t="shared" si="105"/>
        <v>0.87811178103936482</v>
      </c>
      <c r="R265" s="1">
        <v>2</v>
      </c>
      <c r="S265" s="1">
        <v>300.84575000000001</v>
      </c>
      <c r="T265" s="1">
        <v>50.85</v>
      </c>
      <c r="U265">
        <f t="shared" si="106"/>
        <v>104.15424999999999</v>
      </c>
      <c r="V265">
        <f t="shared" si="107"/>
        <v>3.4906584999999997E-2</v>
      </c>
      <c r="W265">
        <f t="shared" si="108"/>
        <v>1.8178345903681248</v>
      </c>
      <c r="X265">
        <f t="shared" si="109"/>
        <v>0.88749992362499996</v>
      </c>
      <c r="Y265">
        <f t="shared" si="110"/>
        <v>0.84763110502400341</v>
      </c>
      <c r="Z265">
        <f t="shared" si="111"/>
        <v>11.523056821417914</v>
      </c>
      <c r="AA265" s="1">
        <v>56</v>
      </c>
      <c r="AB265" s="4">
        <f t="shared" si="125"/>
        <v>0</v>
      </c>
      <c r="AC265" s="3">
        <f t="shared" si="123"/>
        <v>56</v>
      </c>
      <c r="AD265">
        <f t="shared" si="124"/>
        <v>0</v>
      </c>
      <c r="AE265">
        <f t="shared" si="112"/>
        <v>208.06987495940098</v>
      </c>
      <c r="AF265" s="10">
        <f t="shared" si="113"/>
        <v>11.523056821417914</v>
      </c>
      <c r="AG265" s="8">
        <f t="shared" si="114"/>
        <v>11.523056821417914</v>
      </c>
      <c r="AH265" s="9">
        <f t="shared" si="115"/>
        <v>208.06987495940098</v>
      </c>
      <c r="AI265" s="11">
        <f t="shared" si="102"/>
        <v>0</v>
      </c>
    </row>
    <row r="266" spans="1:35" x14ac:dyDescent="0.35">
      <c r="A266" t="str">
        <f t="shared" si="103"/>
        <v>1979_1</v>
      </c>
      <c r="B266">
        <v>1979</v>
      </c>
      <c r="C266">
        <v>1</v>
      </c>
      <c r="D266">
        <v>4.8</v>
      </c>
      <c r="E266">
        <v>-3.9</v>
      </c>
      <c r="F266">
        <v>97.7</v>
      </c>
      <c r="G266">
        <f t="shared" si="116"/>
        <v>0.44999999999999996</v>
      </c>
      <c r="H266">
        <f t="shared" si="117"/>
        <v>7.4999999699999986E-2</v>
      </c>
      <c r="I266">
        <f t="shared" si="118"/>
        <v>7.327499970689999</v>
      </c>
      <c r="J266">
        <f t="shared" si="119"/>
        <v>90.372500029310004</v>
      </c>
      <c r="K266" s="3">
        <f t="shared" si="120"/>
        <v>0.13012504059900443</v>
      </c>
      <c r="L266" s="3">
        <f t="shared" si="104"/>
        <v>6.7876968530923865</v>
      </c>
      <c r="M266" s="3">
        <f t="shared" si="121"/>
        <v>83.714928216816631</v>
      </c>
      <c r="N266">
        <f t="shared" si="122"/>
        <v>14.115196823782385</v>
      </c>
      <c r="O266">
        <v>31</v>
      </c>
      <c r="P266" s="12">
        <v>8.5759939999999997</v>
      </c>
      <c r="Q266">
        <f t="shared" si="105"/>
        <v>0.62863179740961117</v>
      </c>
      <c r="R266" s="1">
        <v>2</v>
      </c>
      <c r="S266" s="1">
        <v>300.84575000000001</v>
      </c>
      <c r="T266" s="1">
        <v>50.85</v>
      </c>
      <c r="U266">
        <f t="shared" si="106"/>
        <v>104.15424999999999</v>
      </c>
      <c r="V266">
        <f t="shared" si="107"/>
        <v>3.4906584999999997E-2</v>
      </c>
      <c r="W266">
        <f t="shared" si="108"/>
        <v>1.8178345903681248</v>
      </c>
      <c r="X266">
        <f t="shared" si="109"/>
        <v>0.88749992362499996</v>
      </c>
      <c r="Y266">
        <f t="shared" si="110"/>
        <v>0.84763110502400341</v>
      </c>
      <c r="Z266">
        <f t="shared" si="111"/>
        <v>0.69394338851173898</v>
      </c>
      <c r="AA266" s="1">
        <v>56</v>
      </c>
      <c r="AB266" s="4">
        <f t="shared" si="125"/>
        <v>56</v>
      </c>
      <c r="AC266" s="3">
        <f t="shared" si="123"/>
        <v>56</v>
      </c>
      <c r="AD266">
        <f t="shared" si="124"/>
        <v>71.166124851996557</v>
      </c>
      <c r="AE266">
        <f t="shared" si="112"/>
        <v>85.281321675778941</v>
      </c>
      <c r="AF266" s="10">
        <f t="shared" si="113"/>
        <v>0.69394338851173898</v>
      </c>
      <c r="AG266" s="8">
        <f t="shared" si="114"/>
        <v>0.69394338851173898</v>
      </c>
      <c r="AH266" s="9">
        <f t="shared" si="115"/>
        <v>14.115196823782385</v>
      </c>
      <c r="AI266" s="11">
        <f t="shared" si="102"/>
        <v>0</v>
      </c>
    </row>
    <row r="267" spans="1:35" x14ac:dyDescent="0.35">
      <c r="A267" t="str">
        <f t="shared" si="103"/>
        <v>1979_2</v>
      </c>
      <c r="B267">
        <v>1979</v>
      </c>
      <c r="C267">
        <v>2</v>
      </c>
      <c r="D267">
        <v>5.3</v>
      </c>
      <c r="E267">
        <v>-1.5</v>
      </c>
      <c r="F267">
        <v>67.3</v>
      </c>
      <c r="G267">
        <f t="shared" si="116"/>
        <v>1.9</v>
      </c>
      <c r="H267">
        <f t="shared" si="117"/>
        <v>0.31666666539999999</v>
      </c>
      <c r="I267">
        <f t="shared" si="118"/>
        <v>21.311666581419999</v>
      </c>
      <c r="J267">
        <f t="shared" si="119"/>
        <v>45.988333418579998</v>
      </c>
      <c r="K267" s="3">
        <f t="shared" si="120"/>
        <v>83.714928216816631</v>
      </c>
      <c r="L267" s="3">
        <f t="shared" si="104"/>
        <v>41.072699353584802</v>
      </c>
      <c r="M267" s="3">
        <f t="shared" si="121"/>
        <v>88.630562281811834</v>
      </c>
      <c r="N267">
        <f t="shared" si="122"/>
        <v>62.384365935004801</v>
      </c>
      <c r="O267">
        <v>28</v>
      </c>
      <c r="P267" s="12">
        <v>10.021737999999999</v>
      </c>
      <c r="Q267">
        <f t="shared" si="105"/>
        <v>0.68854507417391064</v>
      </c>
      <c r="R267" s="1">
        <v>2</v>
      </c>
      <c r="S267" s="1">
        <v>300.84575000000001</v>
      </c>
      <c r="T267" s="1">
        <v>50.85</v>
      </c>
      <c r="U267">
        <f t="shared" si="106"/>
        <v>104.15424999999999</v>
      </c>
      <c r="V267">
        <f t="shared" si="107"/>
        <v>3.4906584999999997E-2</v>
      </c>
      <c r="W267">
        <f t="shared" si="108"/>
        <v>1.8178345903681248</v>
      </c>
      <c r="X267">
        <f t="shared" si="109"/>
        <v>0.88749992362499996</v>
      </c>
      <c r="Y267">
        <f t="shared" si="110"/>
        <v>0.84763110502400341</v>
      </c>
      <c r="Z267">
        <f t="shared" si="111"/>
        <v>3.3694713858762078</v>
      </c>
      <c r="AA267" s="1">
        <v>56</v>
      </c>
      <c r="AB267" s="4">
        <f t="shared" si="125"/>
        <v>56</v>
      </c>
      <c r="AC267" s="3">
        <f t="shared" si="123"/>
        <v>56</v>
      </c>
      <c r="AD267">
        <f t="shared" si="124"/>
        <v>160.64373603102402</v>
      </c>
      <c r="AE267">
        <f t="shared" si="112"/>
        <v>223.02810196602883</v>
      </c>
      <c r="AF267" s="10">
        <f t="shared" si="113"/>
        <v>3.3694713858762078</v>
      </c>
      <c r="AG267" s="8">
        <f t="shared" si="114"/>
        <v>3.3694713858762078</v>
      </c>
      <c r="AH267" s="9">
        <f t="shared" si="115"/>
        <v>62.384365935004801</v>
      </c>
      <c r="AI267" s="11">
        <f t="shared" si="102"/>
        <v>0</v>
      </c>
    </row>
    <row r="268" spans="1:35" x14ac:dyDescent="0.35">
      <c r="A268" t="str">
        <f t="shared" si="103"/>
        <v>1979_3</v>
      </c>
      <c r="B268">
        <v>1979</v>
      </c>
      <c r="C268">
        <v>3</v>
      </c>
      <c r="D268">
        <v>8.6999999999999993</v>
      </c>
      <c r="E268">
        <v>1.8</v>
      </c>
      <c r="F268">
        <v>93.9</v>
      </c>
      <c r="G268">
        <f t="shared" si="116"/>
        <v>5.25</v>
      </c>
      <c r="H268">
        <f t="shared" si="117"/>
        <v>0.87499999649999993</v>
      </c>
      <c r="I268">
        <f t="shared" si="118"/>
        <v>82.162499671350005</v>
      </c>
      <c r="J268">
        <f t="shared" si="119"/>
        <v>11.737500328650007</v>
      </c>
      <c r="K268" s="3">
        <f t="shared" si="120"/>
        <v>88.630562281811834</v>
      </c>
      <c r="L268" s="3">
        <f t="shared" si="104"/>
        <v>87.822054432865883</v>
      </c>
      <c r="M268" s="3">
        <f t="shared" si="121"/>
        <v>12.546008177595956</v>
      </c>
      <c r="N268">
        <f t="shared" si="122"/>
        <v>169.98455410421587</v>
      </c>
      <c r="O268">
        <v>31</v>
      </c>
      <c r="P268" s="12">
        <v>11.819653000000001</v>
      </c>
      <c r="Q268">
        <f t="shared" si="105"/>
        <v>0.84664171633612195</v>
      </c>
      <c r="R268" s="1">
        <v>2</v>
      </c>
      <c r="S268" s="1">
        <v>300.84575000000001</v>
      </c>
      <c r="T268" s="1">
        <v>50.85</v>
      </c>
      <c r="U268">
        <f t="shared" si="106"/>
        <v>104.15424999999999</v>
      </c>
      <c r="V268">
        <f t="shared" si="107"/>
        <v>3.4906584999999997E-2</v>
      </c>
      <c r="W268">
        <f t="shared" si="108"/>
        <v>1.8178345903681248</v>
      </c>
      <c r="X268">
        <f t="shared" si="109"/>
        <v>0.88749992362499996</v>
      </c>
      <c r="Y268">
        <f t="shared" si="110"/>
        <v>0.84763110502400341</v>
      </c>
      <c r="Z268">
        <f t="shared" si="111"/>
        <v>14.768805608091171</v>
      </c>
      <c r="AA268" s="1">
        <v>56</v>
      </c>
      <c r="AB268" s="4">
        <f t="shared" si="125"/>
        <v>56</v>
      </c>
      <c r="AC268" s="3">
        <f t="shared" si="123"/>
        <v>56</v>
      </c>
      <c r="AD268">
        <f t="shared" si="124"/>
        <v>895.21282679598028</v>
      </c>
      <c r="AE268">
        <f t="shared" si="112"/>
        <v>1065.1973809001961</v>
      </c>
      <c r="AF268" s="10">
        <f t="shared" si="113"/>
        <v>14.768805608091171</v>
      </c>
      <c r="AG268" s="8">
        <f t="shared" si="114"/>
        <v>14.768805608091171</v>
      </c>
      <c r="AH268" s="9">
        <f t="shared" si="115"/>
        <v>169.98455410421587</v>
      </c>
      <c r="AI268" s="11">
        <f t="shared" si="102"/>
        <v>0</v>
      </c>
    </row>
    <row r="269" spans="1:35" x14ac:dyDescent="0.35">
      <c r="A269" t="str">
        <f t="shared" si="103"/>
        <v>1979_4</v>
      </c>
      <c r="B269">
        <v>1979</v>
      </c>
      <c r="C269">
        <v>4</v>
      </c>
      <c r="D269">
        <v>12.2</v>
      </c>
      <c r="E269">
        <v>4.3</v>
      </c>
      <c r="F269">
        <v>56.1</v>
      </c>
      <c r="G269">
        <f t="shared" si="116"/>
        <v>8.25</v>
      </c>
      <c r="H269">
        <f t="shared" si="117"/>
        <v>1</v>
      </c>
      <c r="I269">
        <f t="shared" si="118"/>
        <v>56.1</v>
      </c>
      <c r="J269">
        <f t="shared" si="119"/>
        <v>0</v>
      </c>
      <c r="K269" s="3">
        <f t="shared" si="120"/>
        <v>12.546008177595956</v>
      </c>
      <c r="L269" s="3">
        <f t="shared" si="104"/>
        <v>12.546008177595956</v>
      </c>
      <c r="M269" s="3">
        <f t="shared" si="121"/>
        <v>0</v>
      </c>
      <c r="N269">
        <f t="shared" si="122"/>
        <v>68.646008177595959</v>
      </c>
      <c r="O269">
        <v>30</v>
      </c>
      <c r="P269" s="12">
        <v>13.758759</v>
      </c>
      <c r="Q269">
        <f t="shared" si="105"/>
        <v>1.0145526111226266</v>
      </c>
      <c r="R269" s="1">
        <v>2</v>
      </c>
      <c r="S269" s="1">
        <v>300.84575000000001</v>
      </c>
      <c r="T269" s="1">
        <v>50.85</v>
      </c>
      <c r="U269">
        <f t="shared" si="106"/>
        <v>104.15424999999999</v>
      </c>
      <c r="V269">
        <f t="shared" si="107"/>
        <v>3.4906584999999997E-2</v>
      </c>
      <c r="W269">
        <f t="shared" si="108"/>
        <v>1.8178345903681248</v>
      </c>
      <c r="X269">
        <f t="shared" si="109"/>
        <v>0.88749992362499996</v>
      </c>
      <c r="Y269">
        <f t="shared" si="110"/>
        <v>0.84763110502400341</v>
      </c>
      <c r="Z269">
        <f t="shared" si="111"/>
        <v>30.995358048918199</v>
      </c>
      <c r="AA269" s="1">
        <v>56</v>
      </c>
      <c r="AB269" s="4">
        <f t="shared" si="125"/>
        <v>56</v>
      </c>
      <c r="AC269" s="3">
        <f t="shared" si="123"/>
        <v>56</v>
      </c>
      <c r="AD269">
        <f t="shared" si="124"/>
        <v>109.69290938199364</v>
      </c>
      <c r="AE269">
        <f t="shared" si="112"/>
        <v>178.33891755958962</v>
      </c>
      <c r="AF269" s="10">
        <f t="shared" si="113"/>
        <v>30.995358048918199</v>
      </c>
      <c r="AG269" s="8">
        <f t="shared" si="114"/>
        <v>30.995358048918199</v>
      </c>
      <c r="AH269" s="9">
        <f t="shared" si="115"/>
        <v>68.646008177595959</v>
      </c>
      <c r="AI269" s="11">
        <f t="shared" si="102"/>
        <v>0</v>
      </c>
    </row>
    <row r="270" spans="1:35" x14ac:dyDescent="0.35">
      <c r="A270" t="str">
        <f t="shared" si="103"/>
        <v>1979_5</v>
      </c>
      <c r="B270">
        <v>1979</v>
      </c>
      <c r="C270">
        <v>5</v>
      </c>
      <c r="D270">
        <v>14.2</v>
      </c>
      <c r="E270">
        <v>5.2</v>
      </c>
      <c r="F270">
        <v>113.7</v>
      </c>
      <c r="G270">
        <f t="shared" si="116"/>
        <v>9.6999999999999993</v>
      </c>
      <c r="H270">
        <f t="shared" si="117"/>
        <v>1</v>
      </c>
      <c r="I270">
        <f t="shared" si="118"/>
        <v>113.7</v>
      </c>
      <c r="J270">
        <f t="shared" si="119"/>
        <v>0</v>
      </c>
      <c r="K270" s="3">
        <f t="shared" si="120"/>
        <v>0</v>
      </c>
      <c r="L270" s="3">
        <f t="shared" si="104"/>
        <v>0</v>
      </c>
      <c r="M270" s="3">
        <f t="shared" si="121"/>
        <v>0</v>
      </c>
      <c r="N270">
        <f t="shared" si="122"/>
        <v>113.7</v>
      </c>
      <c r="O270">
        <v>31</v>
      </c>
      <c r="P270" s="12">
        <v>15.514859</v>
      </c>
      <c r="Q270">
        <f t="shared" si="105"/>
        <v>1.1057451831051774</v>
      </c>
      <c r="R270" s="1">
        <v>2</v>
      </c>
      <c r="S270" s="1">
        <v>300.84575000000001</v>
      </c>
      <c r="T270" s="1">
        <v>50.85</v>
      </c>
      <c r="U270">
        <f t="shared" si="106"/>
        <v>104.15424999999999</v>
      </c>
      <c r="V270">
        <f t="shared" si="107"/>
        <v>3.4906584999999997E-2</v>
      </c>
      <c r="W270">
        <f t="shared" si="108"/>
        <v>1.8178345903681248</v>
      </c>
      <c r="X270">
        <f t="shared" si="109"/>
        <v>0.88749992362499996</v>
      </c>
      <c r="Y270">
        <f t="shared" si="110"/>
        <v>0.84763110502400341</v>
      </c>
      <c r="Z270">
        <f t="shared" si="111"/>
        <v>46.043998514153948</v>
      </c>
      <c r="AA270" s="1">
        <v>56</v>
      </c>
      <c r="AB270" s="4">
        <f t="shared" si="125"/>
        <v>56</v>
      </c>
      <c r="AC270" s="3">
        <f t="shared" si="123"/>
        <v>56</v>
      </c>
      <c r="AD270">
        <f t="shared" si="124"/>
        <v>187.4467067628147</v>
      </c>
      <c r="AE270">
        <f t="shared" si="112"/>
        <v>301.14670676281469</v>
      </c>
      <c r="AF270" s="10">
        <f t="shared" si="113"/>
        <v>46.043998514153948</v>
      </c>
      <c r="AG270" s="8">
        <f t="shared" si="114"/>
        <v>46.043998514153948</v>
      </c>
      <c r="AH270" s="9">
        <f t="shared" si="115"/>
        <v>113.7</v>
      </c>
      <c r="AI270" s="11">
        <f t="shared" si="102"/>
        <v>0</v>
      </c>
    </row>
    <row r="271" spans="1:35" x14ac:dyDescent="0.35">
      <c r="A271" t="str">
        <f t="shared" si="103"/>
        <v>1979_6</v>
      </c>
      <c r="B271">
        <v>1979</v>
      </c>
      <c r="C271">
        <v>6</v>
      </c>
      <c r="D271">
        <v>18.100000000000001</v>
      </c>
      <c r="E271">
        <v>9.6</v>
      </c>
      <c r="F271">
        <v>35.4</v>
      </c>
      <c r="G271">
        <f t="shared" si="116"/>
        <v>13.850000000000001</v>
      </c>
      <c r="H271">
        <f t="shared" si="117"/>
        <v>1</v>
      </c>
      <c r="I271">
        <f t="shared" si="118"/>
        <v>35.4</v>
      </c>
      <c r="J271">
        <f t="shared" si="119"/>
        <v>0</v>
      </c>
      <c r="K271" s="3">
        <f t="shared" si="120"/>
        <v>0</v>
      </c>
      <c r="L271" s="3">
        <f t="shared" si="104"/>
        <v>0</v>
      </c>
      <c r="M271" s="3">
        <f t="shared" si="121"/>
        <v>0</v>
      </c>
      <c r="N271">
        <f t="shared" si="122"/>
        <v>35.4</v>
      </c>
      <c r="O271">
        <v>30</v>
      </c>
      <c r="P271" s="12">
        <v>16.439261999999999</v>
      </c>
      <c r="Q271">
        <f t="shared" si="105"/>
        <v>1.4078403824881867</v>
      </c>
      <c r="R271" s="1">
        <v>2</v>
      </c>
      <c r="S271" s="1">
        <v>300.84575000000001</v>
      </c>
      <c r="T271" s="1">
        <v>50.85</v>
      </c>
      <c r="U271">
        <f t="shared" si="106"/>
        <v>104.15424999999999</v>
      </c>
      <c r="V271">
        <f t="shared" si="107"/>
        <v>3.4906584999999997E-2</v>
      </c>
      <c r="W271">
        <f t="shared" si="108"/>
        <v>1.8178345903681248</v>
      </c>
      <c r="X271">
        <f t="shared" si="109"/>
        <v>0.88749992362499996</v>
      </c>
      <c r="Y271">
        <f t="shared" si="110"/>
        <v>0.84763110502400341</v>
      </c>
      <c r="Z271">
        <f t="shared" si="111"/>
        <v>84.590402682967323</v>
      </c>
      <c r="AA271" s="1">
        <v>56</v>
      </c>
      <c r="AB271" s="4">
        <f t="shared" si="125"/>
        <v>56</v>
      </c>
      <c r="AC271" s="3">
        <f t="shared" si="123"/>
        <v>6.8095973170326758</v>
      </c>
      <c r="AD271">
        <f t="shared" si="124"/>
        <v>23.265036235926598</v>
      </c>
      <c r="AE271">
        <f t="shared" si="112"/>
        <v>58.665036235926593</v>
      </c>
      <c r="AF271" s="10">
        <f t="shared" si="113"/>
        <v>58.665036235926593</v>
      </c>
      <c r="AG271" s="8">
        <f t="shared" si="114"/>
        <v>84.590402682967323</v>
      </c>
      <c r="AH271" s="9">
        <f t="shared" si="115"/>
        <v>35.4</v>
      </c>
      <c r="AI271" s="11">
        <f t="shared" si="102"/>
        <v>25.92536644704073</v>
      </c>
    </row>
    <row r="272" spans="1:35" x14ac:dyDescent="0.35">
      <c r="A272" t="str">
        <f t="shared" si="103"/>
        <v>1979_7</v>
      </c>
      <c r="B272">
        <v>1979</v>
      </c>
      <c r="C272">
        <v>7</v>
      </c>
      <c r="D272">
        <v>22.1</v>
      </c>
      <c r="E272">
        <v>11.5</v>
      </c>
      <c r="F272">
        <v>32.4</v>
      </c>
      <c r="G272">
        <f t="shared" si="116"/>
        <v>16.8</v>
      </c>
      <c r="H272">
        <f t="shared" si="117"/>
        <v>1</v>
      </c>
      <c r="I272">
        <f t="shared" si="118"/>
        <v>32.4</v>
      </c>
      <c r="J272">
        <f t="shared" si="119"/>
        <v>0</v>
      </c>
      <c r="K272" s="3">
        <f t="shared" si="120"/>
        <v>0</v>
      </c>
      <c r="L272" s="3">
        <f t="shared" si="104"/>
        <v>0</v>
      </c>
      <c r="M272" s="3">
        <f t="shared" si="121"/>
        <v>0</v>
      </c>
      <c r="N272">
        <f t="shared" si="122"/>
        <v>32.4</v>
      </c>
      <c r="O272">
        <v>31</v>
      </c>
      <c r="P272" s="12">
        <v>15.868332000000001</v>
      </c>
      <c r="Q272">
        <f t="shared" si="105"/>
        <v>1.6645396134212378</v>
      </c>
      <c r="R272" s="1">
        <v>2</v>
      </c>
      <c r="S272" s="1">
        <v>300.84575000000001</v>
      </c>
      <c r="T272" s="1">
        <v>50.85</v>
      </c>
      <c r="U272">
        <f t="shared" si="106"/>
        <v>104.15424999999999</v>
      </c>
      <c r="V272">
        <f t="shared" si="107"/>
        <v>3.4906584999999997E-2</v>
      </c>
      <c r="W272">
        <f t="shared" si="108"/>
        <v>1.8178345903681248</v>
      </c>
      <c r="X272">
        <f t="shared" si="109"/>
        <v>0.88749992362499996</v>
      </c>
      <c r="Y272">
        <f t="shared" si="110"/>
        <v>0.84763110502400341</v>
      </c>
      <c r="Z272">
        <f t="shared" si="111"/>
        <v>119.77655274954819</v>
      </c>
      <c r="AA272" s="1">
        <v>56</v>
      </c>
      <c r="AB272" s="4">
        <f t="shared" si="125"/>
        <v>6.8095973170326758</v>
      </c>
      <c r="AC272" s="3">
        <f t="shared" si="123"/>
        <v>0</v>
      </c>
      <c r="AD272">
        <f t="shared" si="124"/>
        <v>1.4305191244334516</v>
      </c>
      <c r="AE272">
        <f t="shared" si="112"/>
        <v>33.830519124433451</v>
      </c>
      <c r="AF272" s="10">
        <f t="shared" si="113"/>
        <v>33.830519124433451</v>
      </c>
      <c r="AG272" s="8">
        <f t="shared" si="114"/>
        <v>119.77655274954819</v>
      </c>
      <c r="AH272" s="9">
        <f t="shared" si="115"/>
        <v>32.4</v>
      </c>
      <c r="AI272" s="11">
        <f t="shared" si="102"/>
        <v>85.946033625114737</v>
      </c>
    </row>
    <row r="273" spans="1:35" x14ac:dyDescent="0.35">
      <c r="A273" t="str">
        <f t="shared" si="103"/>
        <v>1979_8</v>
      </c>
      <c r="B273">
        <v>1979</v>
      </c>
      <c r="C273">
        <v>8</v>
      </c>
      <c r="D273">
        <v>19.2</v>
      </c>
      <c r="E273">
        <v>10.7</v>
      </c>
      <c r="F273">
        <v>48.3</v>
      </c>
      <c r="G273">
        <f t="shared" si="116"/>
        <v>14.95</v>
      </c>
      <c r="H273">
        <f t="shared" si="117"/>
        <v>1</v>
      </c>
      <c r="I273">
        <f t="shared" si="118"/>
        <v>48.3</v>
      </c>
      <c r="J273">
        <f t="shared" si="119"/>
        <v>0</v>
      </c>
      <c r="K273" s="3">
        <f t="shared" si="120"/>
        <v>0</v>
      </c>
      <c r="L273" s="3">
        <f t="shared" si="104"/>
        <v>0</v>
      </c>
      <c r="M273" s="3">
        <f t="shared" si="121"/>
        <v>0</v>
      </c>
      <c r="N273">
        <f t="shared" si="122"/>
        <v>48.3</v>
      </c>
      <c r="O273">
        <v>31</v>
      </c>
      <c r="P273" s="12">
        <v>14.198074</v>
      </c>
      <c r="Q273">
        <f t="shared" si="105"/>
        <v>1.4991711517525188</v>
      </c>
      <c r="R273" s="1">
        <v>2</v>
      </c>
      <c r="S273" s="1">
        <v>300.84575000000001</v>
      </c>
      <c r="T273" s="1">
        <v>50.85</v>
      </c>
      <c r="U273">
        <f t="shared" si="106"/>
        <v>104.15424999999999</v>
      </c>
      <c r="V273">
        <f t="shared" si="107"/>
        <v>3.4906584999999997E-2</v>
      </c>
      <c r="W273">
        <f t="shared" si="108"/>
        <v>1.8178345903681248</v>
      </c>
      <c r="X273">
        <f t="shared" si="109"/>
        <v>0.88749992362499996</v>
      </c>
      <c r="Y273">
        <f t="shared" si="110"/>
        <v>0.84763110502400341</v>
      </c>
      <c r="Z273">
        <f t="shared" si="111"/>
        <v>86.444501052101202</v>
      </c>
      <c r="AA273" s="1">
        <v>56</v>
      </c>
      <c r="AB273" s="4">
        <f t="shared" si="125"/>
        <v>0</v>
      </c>
      <c r="AC273" s="3">
        <f t="shared" si="123"/>
        <v>0</v>
      </c>
      <c r="AD273">
        <f t="shared" si="124"/>
        <v>0</v>
      </c>
      <c r="AE273">
        <f t="shared" si="112"/>
        <v>48.3</v>
      </c>
      <c r="AF273" s="10">
        <f t="shared" si="113"/>
        <v>48.3</v>
      </c>
      <c r="AG273" s="8">
        <f t="shared" si="114"/>
        <v>86.444501052101202</v>
      </c>
      <c r="AH273" s="9">
        <f t="shared" si="115"/>
        <v>48.3</v>
      </c>
      <c r="AI273" s="11">
        <f t="shared" si="102"/>
        <v>38.144501052101205</v>
      </c>
    </row>
    <row r="274" spans="1:35" x14ac:dyDescent="0.35">
      <c r="A274" t="str">
        <f t="shared" si="103"/>
        <v>1979_9</v>
      </c>
      <c r="B274">
        <v>1979</v>
      </c>
      <c r="C274">
        <v>9</v>
      </c>
      <c r="D274">
        <v>18</v>
      </c>
      <c r="E274">
        <v>7.9</v>
      </c>
      <c r="F274">
        <v>11.2</v>
      </c>
      <c r="G274">
        <f t="shared" si="116"/>
        <v>12.95</v>
      </c>
      <c r="H274">
        <f t="shared" si="117"/>
        <v>1</v>
      </c>
      <c r="I274">
        <f t="shared" si="118"/>
        <v>11.2</v>
      </c>
      <c r="J274">
        <f t="shared" si="119"/>
        <v>0</v>
      </c>
      <c r="K274" s="3">
        <f t="shared" si="120"/>
        <v>0</v>
      </c>
      <c r="L274" s="3">
        <f t="shared" si="104"/>
        <v>0</v>
      </c>
      <c r="M274" s="3">
        <f t="shared" si="121"/>
        <v>0</v>
      </c>
      <c r="N274">
        <f t="shared" si="122"/>
        <v>11.2</v>
      </c>
      <c r="O274">
        <v>30</v>
      </c>
      <c r="P274" s="12">
        <v>12.243238</v>
      </c>
      <c r="Q274">
        <f t="shared" si="105"/>
        <v>1.3367886584712594</v>
      </c>
      <c r="R274" s="1">
        <v>2</v>
      </c>
      <c r="S274" s="1">
        <v>300.84575000000001</v>
      </c>
      <c r="T274" s="1">
        <v>50.85</v>
      </c>
      <c r="U274">
        <f t="shared" si="106"/>
        <v>104.15424999999999</v>
      </c>
      <c r="V274">
        <f t="shared" si="107"/>
        <v>3.4906584999999997E-2</v>
      </c>
      <c r="W274">
        <f t="shared" si="108"/>
        <v>1.8178345903681248</v>
      </c>
      <c r="X274">
        <f t="shared" si="109"/>
        <v>0.88749992362499996</v>
      </c>
      <c r="Y274">
        <f t="shared" si="110"/>
        <v>0.84763110502400341</v>
      </c>
      <c r="Z274">
        <f t="shared" si="111"/>
        <v>56.108378946782395</v>
      </c>
      <c r="AA274" s="1">
        <v>56</v>
      </c>
      <c r="AB274" s="4">
        <f t="shared" si="125"/>
        <v>0</v>
      </c>
      <c r="AC274" s="3">
        <f t="shared" si="123"/>
        <v>0</v>
      </c>
      <c r="AD274">
        <f t="shared" si="124"/>
        <v>0</v>
      </c>
      <c r="AE274">
        <f t="shared" si="112"/>
        <v>11.2</v>
      </c>
      <c r="AF274" s="10">
        <f t="shared" si="113"/>
        <v>11.2</v>
      </c>
      <c r="AG274" s="8">
        <f t="shared" si="114"/>
        <v>56.108378946782395</v>
      </c>
      <c r="AH274" s="9">
        <f t="shared" si="115"/>
        <v>11.2</v>
      </c>
      <c r="AI274" s="11">
        <f t="shared" si="102"/>
        <v>44.908378946782392</v>
      </c>
    </row>
    <row r="275" spans="1:35" x14ac:dyDescent="0.35">
      <c r="A275" t="str">
        <f t="shared" si="103"/>
        <v>1979_10</v>
      </c>
      <c r="B275">
        <v>1979</v>
      </c>
      <c r="C275">
        <v>10</v>
      </c>
      <c r="D275">
        <v>15.8</v>
      </c>
      <c r="E275">
        <v>7.8</v>
      </c>
      <c r="F275">
        <v>62.8</v>
      </c>
      <c r="G275">
        <f t="shared" si="116"/>
        <v>11.8</v>
      </c>
      <c r="H275">
        <f t="shared" si="117"/>
        <v>1</v>
      </c>
      <c r="I275">
        <f t="shared" si="118"/>
        <v>62.8</v>
      </c>
      <c r="J275">
        <f t="shared" si="119"/>
        <v>0</v>
      </c>
      <c r="K275" s="3">
        <f t="shared" si="120"/>
        <v>0</v>
      </c>
      <c r="L275" s="3">
        <f t="shared" si="104"/>
        <v>0</v>
      </c>
      <c r="M275" s="3">
        <f t="shared" si="121"/>
        <v>0</v>
      </c>
      <c r="N275">
        <f t="shared" si="122"/>
        <v>62.8</v>
      </c>
      <c r="O275">
        <v>31</v>
      </c>
      <c r="P275" s="12">
        <v>10.329917999999999</v>
      </c>
      <c r="Q275">
        <f t="shared" si="105"/>
        <v>1.2505986816091503</v>
      </c>
      <c r="R275" s="1">
        <v>2</v>
      </c>
      <c r="S275" s="1">
        <v>300.84575000000001</v>
      </c>
      <c r="T275" s="1">
        <v>50.85</v>
      </c>
      <c r="U275">
        <f t="shared" si="106"/>
        <v>104.15424999999999</v>
      </c>
      <c r="V275">
        <f t="shared" si="107"/>
        <v>3.4906584999999997E-2</v>
      </c>
      <c r="W275">
        <f t="shared" si="108"/>
        <v>1.8178345903681248</v>
      </c>
      <c r="X275">
        <f t="shared" si="109"/>
        <v>0.88749992362499996</v>
      </c>
      <c r="Y275">
        <f t="shared" si="110"/>
        <v>0.84763110502400341</v>
      </c>
      <c r="Z275">
        <f t="shared" si="111"/>
        <v>41.868217716842679</v>
      </c>
      <c r="AA275" s="1">
        <v>56</v>
      </c>
      <c r="AB275" s="4">
        <f t="shared" si="125"/>
        <v>0</v>
      </c>
      <c r="AC275" s="3">
        <f t="shared" si="123"/>
        <v>20.931782283157318</v>
      </c>
      <c r="AD275">
        <f t="shared" si="124"/>
        <v>0</v>
      </c>
      <c r="AE275">
        <f t="shared" si="112"/>
        <v>62.8</v>
      </c>
      <c r="AF275" s="10">
        <f t="shared" si="113"/>
        <v>41.868217716842679</v>
      </c>
      <c r="AG275" s="8">
        <f t="shared" si="114"/>
        <v>41.868217716842679</v>
      </c>
      <c r="AH275" s="9">
        <f t="shared" si="115"/>
        <v>62.8</v>
      </c>
      <c r="AI275" s="11">
        <f t="shared" si="102"/>
        <v>0</v>
      </c>
    </row>
    <row r="276" spans="1:35" x14ac:dyDescent="0.35">
      <c r="A276" t="str">
        <f t="shared" si="103"/>
        <v>1979_11</v>
      </c>
      <c r="B276">
        <v>1979</v>
      </c>
      <c r="C276">
        <v>11</v>
      </c>
      <c r="D276">
        <v>11.3</v>
      </c>
      <c r="E276">
        <v>2.2000000000000002</v>
      </c>
      <c r="F276">
        <v>37.799999999999997</v>
      </c>
      <c r="G276">
        <f t="shared" si="116"/>
        <v>6.75</v>
      </c>
      <c r="H276">
        <f t="shared" si="117"/>
        <v>1</v>
      </c>
      <c r="I276">
        <f t="shared" si="118"/>
        <v>37.799999999999997</v>
      </c>
      <c r="J276">
        <f t="shared" si="119"/>
        <v>0</v>
      </c>
      <c r="K276" s="3">
        <f t="shared" si="120"/>
        <v>0</v>
      </c>
      <c r="L276" s="3">
        <f t="shared" si="104"/>
        <v>0</v>
      </c>
      <c r="M276" s="3">
        <f t="shared" si="121"/>
        <v>0</v>
      </c>
      <c r="N276">
        <f t="shared" si="122"/>
        <v>37.799999999999997</v>
      </c>
      <c r="O276">
        <v>30</v>
      </c>
      <c r="P276" s="12">
        <v>8.7307649999999999</v>
      </c>
      <c r="Q276">
        <f t="shared" si="105"/>
        <v>0.92725167033461897</v>
      </c>
      <c r="R276" s="1">
        <v>2</v>
      </c>
      <c r="S276" s="1">
        <v>300.84575000000001</v>
      </c>
      <c r="T276" s="1">
        <v>50.85</v>
      </c>
      <c r="U276">
        <f t="shared" si="106"/>
        <v>104.15424999999999</v>
      </c>
      <c r="V276">
        <f t="shared" si="107"/>
        <v>3.4906584999999997E-2</v>
      </c>
      <c r="W276">
        <f t="shared" si="108"/>
        <v>1.8178345903681248</v>
      </c>
      <c r="X276">
        <f t="shared" si="109"/>
        <v>0.88749992362499996</v>
      </c>
      <c r="Y276">
        <f t="shared" si="110"/>
        <v>0.84763110502400341</v>
      </c>
      <c r="Z276">
        <f t="shared" si="111"/>
        <v>14.786402471889209</v>
      </c>
      <c r="AA276" s="1">
        <v>56</v>
      </c>
      <c r="AB276" s="4">
        <f t="shared" si="125"/>
        <v>20.931782283157318</v>
      </c>
      <c r="AC276" s="3">
        <f t="shared" si="123"/>
        <v>43.945379811268104</v>
      </c>
      <c r="AD276">
        <f t="shared" si="124"/>
        <v>31.570583528023697</v>
      </c>
      <c r="AE276">
        <f t="shared" si="112"/>
        <v>69.370583528023701</v>
      </c>
      <c r="AF276" s="10">
        <f t="shared" si="113"/>
        <v>14.786402471889209</v>
      </c>
      <c r="AG276" s="8">
        <f t="shared" si="114"/>
        <v>14.786402471889209</v>
      </c>
      <c r="AH276" s="9">
        <f t="shared" si="115"/>
        <v>37.799999999999997</v>
      </c>
      <c r="AI276" s="11">
        <f t="shared" si="102"/>
        <v>0</v>
      </c>
    </row>
    <row r="277" spans="1:35" x14ac:dyDescent="0.35">
      <c r="A277" t="str">
        <f t="shared" si="103"/>
        <v>1979_12</v>
      </c>
      <c r="B277">
        <v>1979</v>
      </c>
      <c r="C277">
        <v>12</v>
      </c>
      <c r="D277">
        <v>9.6</v>
      </c>
      <c r="E277">
        <v>3.1</v>
      </c>
      <c r="F277">
        <v>147.80000000000001</v>
      </c>
      <c r="G277">
        <f t="shared" si="116"/>
        <v>6.35</v>
      </c>
      <c r="H277">
        <f t="shared" si="117"/>
        <v>1</v>
      </c>
      <c r="I277">
        <f t="shared" si="118"/>
        <v>147.80000000000001</v>
      </c>
      <c r="J277">
        <f t="shared" si="119"/>
        <v>0</v>
      </c>
      <c r="K277" s="3">
        <f t="shared" si="120"/>
        <v>0</v>
      </c>
      <c r="L277" s="3">
        <f t="shared" si="104"/>
        <v>0</v>
      </c>
      <c r="M277" s="3">
        <f t="shared" si="121"/>
        <v>0</v>
      </c>
      <c r="N277">
        <f t="shared" si="122"/>
        <v>147.80000000000001</v>
      </c>
      <c r="O277">
        <v>31</v>
      </c>
      <c r="P277" s="12">
        <v>7.9967740000000003</v>
      </c>
      <c r="Q277">
        <f t="shared" si="105"/>
        <v>0.90512024762208809</v>
      </c>
      <c r="R277" s="1">
        <v>2</v>
      </c>
      <c r="S277" s="1">
        <v>300.84575000000001</v>
      </c>
      <c r="T277" s="1">
        <v>50.85</v>
      </c>
      <c r="U277">
        <f t="shared" si="106"/>
        <v>104.15424999999999</v>
      </c>
      <c r="V277">
        <f t="shared" si="107"/>
        <v>3.4906584999999997E-2</v>
      </c>
      <c r="W277">
        <f t="shared" si="108"/>
        <v>1.8178345903681248</v>
      </c>
      <c r="X277">
        <f t="shared" si="109"/>
        <v>0.88749992362499996</v>
      </c>
      <c r="Y277">
        <f t="shared" si="110"/>
        <v>0.84763110502400341</v>
      </c>
      <c r="Z277">
        <f t="shared" si="111"/>
        <v>12.869594036124685</v>
      </c>
      <c r="AA277" s="1">
        <v>56</v>
      </c>
      <c r="AB277" s="4">
        <f t="shared" si="125"/>
        <v>43.945379811268104</v>
      </c>
      <c r="AC277" s="3">
        <f t="shared" si="123"/>
        <v>56</v>
      </c>
      <c r="AD277">
        <f t="shared" si="124"/>
        <v>489.02764906240265</v>
      </c>
      <c r="AE277">
        <f t="shared" si="112"/>
        <v>636.82764906240266</v>
      </c>
      <c r="AF277" s="10">
        <f t="shared" si="113"/>
        <v>12.869594036124685</v>
      </c>
      <c r="AG277" s="8">
        <f t="shared" si="114"/>
        <v>12.869594036124685</v>
      </c>
      <c r="AH277" s="9">
        <f t="shared" si="115"/>
        <v>147.80000000000001</v>
      </c>
      <c r="AI277" s="11">
        <f t="shared" si="102"/>
        <v>0</v>
      </c>
    </row>
    <row r="278" spans="1:35" x14ac:dyDescent="0.35">
      <c r="A278" t="str">
        <f t="shared" si="103"/>
        <v>1980_1</v>
      </c>
      <c r="B278">
        <v>1980</v>
      </c>
      <c r="C278">
        <v>1</v>
      </c>
      <c r="D278">
        <v>6.2</v>
      </c>
      <c r="E278">
        <v>-2.2999999999999998</v>
      </c>
      <c r="F278">
        <v>54.2</v>
      </c>
      <c r="G278">
        <f t="shared" si="116"/>
        <v>1.9500000000000002</v>
      </c>
      <c r="H278">
        <f t="shared" si="117"/>
        <v>0.32499999870000001</v>
      </c>
      <c r="I278">
        <f t="shared" si="118"/>
        <v>17.614999929540001</v>
      </c>
      <c r="J278">
        <f t="shared" si="119"/>
        <v>36.585000070459998</v>
      </c>
      <c r="K278" s="3">
        <f t="shared" si="120"/>
        <v>0</v>
      </c>
      <c r="L278" s="3">
        <f t="shared" si="104"/>
        <v>11.890124975338999</v>
      </c>
      <c r="M278" s="3">
        <f t="shared" si="121"/>
        <v>24.694875095120999</v>
      </c>
      <c r="N278">
        <f t="shared" si="122"/>
        <v>29.505124904879001</v>
      </c>
      <c r="O278">
        <v>31</v>
      </c>
      <c r="P278" s="12">
        <v>8.5759939999999997</v>
      </c>
      <c r="Q278">
        <f t="shared" si="105"/>
        <v>0.69069808982377046</v>
      </c>
      <c r="R278" s="1">
        <v>2</v>
      </c>
      <c r="S278" s="1">
        <v>300.84575000000001</v>
      </c>
      <c r="T278" s="1">
        <v>50.85</v>
      </c>
      <c r="U278">
        <f t="shared" si="106"/>
        <v>104.15424999999999</v>
      </c>
      <c r="V278">
        <f t="shared" si="107"/>
        <v>3.4906584999999997E-2</v>
      </c>
      <c r="W278">
        <f t="shared" si="108"/>
        <v>1.8178345903681248</v>
      </c>
      <c r="X278">
        <f t="shared" si="109"/>
        <v>0.88749992362499996</v>
      </c>
      <c r="Y278">
        <f t="shared" si="110"/>
        <v>0.84763110502400341</v>
      </c>
      <c r="Z278">
        <f t="shared" si="111"/>
        <v>3.2859795056322318</v>
      </c>
      <c r="AA278" s="1">
        <v>56</v>
      </c>
      <c r="AB278" s="4">
        <f t="shared" si="125"/>
        <v>56</v>
      </c>
      <c r="AC278" s="3">
        <f t="shared" si="123"/>
        <v>56</v>
      </c>
      <c r="AD278">
        <f t="shared" si="124"/>
        <v>89.438453266179934</v>
      </c>
      <c r="AE278">
        <f t="shared" si="112"/>
        <v>118.94357817105893</v>
      </c>
      <c r="AF278" s="10">
        <f t="shared" si="113"/>
        <v>3.2859795056322318</v>
      </c>
      <c r="AG278" s="8">
        <f t="shared" si="114"/>
        <v>3.2859795056322318</v>
      </c>
      <c r="AH278" s="9">
        <f t="shared" si="115"/>
        <v>29.505124904879001</v>
      </c>
      <c r="AI278" s="11">
        <f t="shared" si="102"/>
        <v>0</v>
      </c>
    </row>
    <row r="279" spans="1:35" x14ac:dyDescent="0.35">
      <c r="A279" t="str">
        <f t="shared" si="103"/>
        <v>1980_2</v>
      </c>
      <c r="B279">
        <v>1980</v>
      </c>
      <c r="C279">
        <v>2</v>
      </c>
      <c r="D279">
        <v>9.9</v>
      </c>
      <c r="E279">
        <v>3.1</v>
      </c>
      <c r="F279">
        <v>76.900000000000006</v>
      </c>
      <c r="G279">
        <f t="shared" si="116"/>
        <v>6.5</v>
      </c>
      <c r="H279">
        <f t="shared" si="117"/>
        <v>1</v>
      </c>
      <c r="I279">
        <f t="shared" si="118"/>
        <v>76.900000000000006</v>
      </c>
      <c r="J279">
        <f t="shared" si="119"/>
        <v>0</v>
      </c>
      <c r="K279" s="3">
        <f t="shared" si="120"/>
        <v>24.694875095120999</v>
      </c>
      <c r="L279" s="3">
        <f t="shared" si="104"/>
        <v>24.694875095120999</v>
      </c>
      <c r="M279" s="3">
        <f t="shared" si="121"/>
        <v>0</v>
      </c>
      <c r="N279">
        <f t="shared" si="122"/>
        <v>101.59487509512101</v>
      </c>
      <c r="O279">
        <v>28</v>
      </c>
      <c r="P279" s="12">
        <v>10.021737999999999</v>
      </c>
      <c r="Q279">
        <f t="shared" si="105"/>
        <v>0.91336433806030415</v>
      </c>
      <c r="R279" s="1">
        <v>2</v>
      </c>
      <c r="S279" s="1">
        <v>300.84575000000001</v>
      </c>
      <c r="T279" s="1">
        <v>50.85</v>
      </c>
      <c r="U279">
        <f t="shared" si="106"/>
        <v>104.15424999999999</v>
      </c>
      <c r="V279">
        <f t="shared" si="107"/>
        <v>3.4906584999999997E-2</v>
      </c>
      <c r="W279">
        <f t="shared" si="108"/>
        <v>1.8178345903681248</v>
      </c>
      <c r="X279">
        <f t="shared" si="109"/>
        <v>0.88749992362499996</v>
      </c>
      <c r="Y279">
        <f t="shared" si="110"/>
        <v>0.84763110502400341</v>
      </c>
      <c r="Z279">
        <f t="shared" si="111"/>
        <v>15.039518171074613</v>
      </c>
      <c r="AA279" s="1">
        <v>56</v>
      </c>
      <c r="AB279" s="4">
        <f t="shared" si="125"/>
        <v>56</v>
      </c>
      <c r="AC279" s="3">
        <f t="shared" si="123"/>
        <v>56</v>
      </c>
      <c r="AD279">
        <f t="shared" si="124"/>
        <v>262.69221570679827</v>
      </c>
      <c r="AE279">
        <f t="shared" si="112"/>
        <v>364.28709080191925</v>
      </c>
      <c r="AF279" s="10">
        <f t="shared" si="113"/>
        <v>15.039518171074613</v>
      </c>
      <c r="AG279" s="8">
        <f t="shared" si="114"/>
        <v>15.039518171074613</v>
      </c>
      <c r="AH279" s="9">
        <f t="shared" si="115"/>
        <v>101.59487509512101</v>
      </c>
      <c r="AI279" s="11">
        <f t="shared" si="102"/>
        <v>0</v>
      </c>
    </row>
    <row r="280" spans="1:35" x14ac:dyDescent="0.35">
      <c r="A280" t="str">
        <f t="shared" si="103"/>
        <v>1980_3</v>
      </c>
      <c r="B280">
        <v>1980</v>
      </c>
      <c r="C280">
        <v>3</v>
      </c>
      <c r="D280">
        <v>8.8000000000000007</v>
      </c>
      <c r="E280">
        <v>1.7</v>
      </c>
      <c r="F280">
        <v>94.6</v>
      </c>
      <c r="G280">
        <f t="shared" si="116"/>
        <v>5.25</v>
      </c>
      <c r="H280">
        <f t="shared" si="117"/>
        <v>0.87499999649999993</v>
      </c>
      <c r="I280">
        <f t="shared" si="118"/>
        <v>82.774999668899994</v>
      </c>
      <c r="J280">
        <f t="shared" si="119"/>
        <v>11.825000331100005</v>
      </c>
      <c r="K280" s="3">
        <f t="shared" si="120"/>
        <v>0</v>
      </c>
      <c r="L280" s="3">
        <f t="shared" si="104"/>
        <v>10.346875248325002</v>
      </c>
      <c r="M280" s="3">
        <f t="shared" si="121"/>
        <v>1.4781250827750028</v>
      </c>
      <c r="N280">
        <f t="shared" si="122"/>
        <v>93.121874917225</v>
      </c>
      <c r="O280">
        <v>31</v>
      </c>
      <c r="P280" s="12">
        <v>11.819653000000001</v>
      </c>
      <c r="Q280">
        <f t="shared" si="105"/>
        <v>0.84664171633612195</v>
      </c>
      <c r="R280" s="1">
        <v>2</v>
      </c>
      <c r="S280" s="1">
        <v>300.84575000000001</v>
      </c>
      <c r="T280" s="1">
        <v>50.85</v>
      </c>
      <c r="U280">
        <f t="shared" si="106"/>
        <v>104.15424999999999</v>
      </c>
      <c r="V280">
        <f t="shared" si="107"/>
        <v>3.4906584999999997E-2</v>
      </c>
      <c r="W280">
        <f t="shared" si="108"/>
        <v>1.8178345903681248</v>
      </c>
      <c r="X280">
        <f t="shared" si="109"/>
        <v>0.88749992362499996</v>
      </c>
      <c r="Y280">
        <f t="shared" si="110"/>
        <v>0.84763110502400341</v>
      </c>
      <c r="Z280">
        <f t="shared" si="111"/>
        <v>14.768805608091171</v>
      </c>
      <c r="AA280" s="1">
        <v>56</v>
      </c>
      <c r="AB280" s="4">
        <f t="shared" si="125"/>
        <v>56</v>
      </c>
      <c r="AC280" s="3">
        <f t="shared" si="123"/>
        <v>56</v>
      </c>
      <c r="AD280">
        <f t="shared" si="124"/>
        <v>226.90096453084516</v>
      </c>
      <c r="AE280">
        <f t="shared" si="112"/>
        <v>320.02283944807016</v>
      </c>
      <c r="AF280" s="10">
        <f t="shared" si="113"/>
        <v>14.768805608091171</v>
      </c>
      <c r="AG280" s="8">
        <f t="shared" si="114"/>
        <v>14.768805608091171</v>
      </c>
      <c r="AH280" s="9">
        <f t="shared" si="115"/>
        <v>93.121874917225</v>
      </c>
      <c r="AI280" s="11">
        <f t="shared" si="102"/>
        <v>0</v>
      </c>
    </row>
    <row r="281" spans="1:35" x14ac:dyDescent="0.35">
      <c r="A281" t="str">
        <f t="shared" si="103"/>
        <v>1980_4</v>
      </c>
      <c r="B281">
        <v>1980</v>
      </c>
      <c r="C281">
        <v>4</v>
      </c>
      <c r="D281">
        <v>14.1</v>
      </c>
      <c r="E281">
        <v>4</v>
      </c>
      <c r="F281">
        <v>30.7</v>
      </c>
      <c r="G281">
        <f t="shared" si="116"/>
        <v>9.0500000000000007</v>
      </c>
      <c r="H281">
        <f t="shared" si="117"/>
        <v>1</v>
      </c>
      <c r="I281">
        <f t="shared" si="118"/>
        <v>30.7</v>
      </c>
      <c r="J281">
        <f t="shared" si="119"/>
        <v>0</v>
      </c>
      <c r="K281" s="3">
        <f t="shared" si="120"/>
        <v>1.4781250827750028</v>
      </c>
      <c r="L281" s="3">
        <f t="shared" si="104"/>
        <v>1.4781250827750028</v>
      </c>
      <c r="M281" s="3">
        <f t="shared" si="121"/>
        <v>0</v>
      </c>
      <c r="N281">
        <f t="shared" si="122"/>
        <v>32.178125082775004</v>
      </c>
      <c r="O281">
        <v>30</v>
      </c>
      <c r="P281" s="12">
        <v>13.758759</v>
      </c>
      <c r="Q281">
        <f t="shared" si="105"/>
        <v>1.0640101788116019</v>
      </c>
      <c r="R281" s="1">
        <v>2</v>
      </c>
      <c r="S281" s="1">
        <v>300.84575000000001</v>
      </c>
      <c r="T281" s="1">
        <v>50.85</v>
      </c>
      <c r="U281">
        <f t="shared" si="106"/>
        <v>104.15424999999999</v>
      </c>
      <c r="V281">
        <f t="shared" si="107"/>
        <v>3.4906584999999997E-2</v>
      </c>
      <c r="W281">
        <f t="shared" si="108"/>
        <v>1.8178345903681248</v>
      </c>
      <c r="X281">
        <f t="shared" si="109"/>
        <v>0.88749992362499996</v>
      </c>
      <c r="Y281">
        <f t="shared" si="110"/>
        <v>0.84763110502400341</v>
      </c>
      <c r="Z281">
        <f t="shared" si="111"/>
        <v>35.557419665826203</v>
      </c>
      <c r="AA281" s="1">
        <v>56</v>
      </c>
      <c r="AB281" s="4">
        <f t="shared" si="125"/>
        <v>56</v>
      </c>
      <c r="AC281" s="3">
        <f t="shared" si="123"/>
        <v>52.620705416948802</v>
      </c>
      <c r="AD281">
        <f t="shared" si="124"/>
        <v>52.720646056716426</v>
      </c>
      <c r="AE281">
        <f t="shared" si="112"/>
        <v>84.89877113949143</v>
      </c>
      <c r="AF281" s="10">
        <f t="shared" si="113"/>
        <v>35.557419665826203</v>
      </c>
      <c r="AG281" s="8">
        <f t="shared" si="114"/>
        <v>35.557419665826203</v>
      </c>
      <c r="AH281" s="9">
        <f t="shared" si="115"/>
        <v>32.178125082775004</v>
      </c>
      <c r="AI281" s="11">
        <f t="shared" si="102"/>
        <v>0</v>
      </c>
    </row>
    <row r="282" spans="1:35" x14ac:dyDescent="0.35">
      <c r="A282" t="str">
        <f t="shared" si="103"/>
        <v>1980_5</v>
      </c>
      <c r="B282">
        <v>1980</v>
      </c>
      <c r="C282">
        <v>5</v>
      </c>
      <c r="D282">
        <v>17</v>
      </c>
      <c r="E282">
        <v>5.4</v>
      </c>
      <c r="F282">
        <v>32.4</v>
      </c>
      <c r="G282">
        <f t="shared" si="116"/>
        <v>11.2</v>
      </c>
      <c r="H282">
        <f t="shared" si="117"/>
        <v>1</v>
      </c>
      <c r="I282">
        <f t="shared" si="118"/>
        <v>32.4</v>
      </c>
      <c r="J282">
        <f t="shared" si="119"/>
        <v>0</v>
      </c>
      <c r="K282" s="3">
        <f t="shared" si="120"/>
        <v>0</v>
      </c>
      <c r="L282" s="3">
        <f t="shared" si="104"/>
        <v>0</v>
      </c>
      <c r="M282" s="3">
        <f t="shared" si="121"/>
        <v>0</v>
      </c>
      <c r="N282">
        <f t="shared" si="122"/>
        <v>32.4</v>
      </c>
      <c r="O282">
        <v>31</v>
      </c>
      <c r="P282" s="12">
        <v>15.514859</v>
      </c>
      <c r="Q282">
        <f t="shared" si="105"/>
        <v>1.2076008616457792</v>
      </c>
      <c r="R282" s="1">
        <v>2</v>
      </c>
      <c r="S282" s="1">
        <v>300.84575000000001</v>
      </c>
      <c r="T282" s="1">
        <v>50.85</v>
      </c>
      <c r="U282">
        <f t="shared" si="106"/>
        <v>104.15424999999999</v>
      </c>
      <c r="V282">
        <f t="shared" si="107"/>
        <v>3.4906584999999997E-2</v>
      </c>
      <c r="W282">
        <f t="shared" si="108"/>
        <v>1.8178345903681248</v>
      </c>
      <c r="X282">
        <f t="shared" si="109"/>
        <v>0.88749992362499996</v>
      </c>
      <c r="Y282">
        <f t="shared" si="110"/>
        <v>0.84763110502400341</v>
      </c>
      <c r="Z282">
        <f t="shared" si="111"/>
        <v>57.755299792394077</v>
      </c>
      <c r="AA282" s="1">
        <v>56</v>
      </c>
      <c r="AB282" s="4">
        <f t="shared" si="125"/>
        <v>52.620705416948802</v>
      </c>
      <c r="AC282" s="3">
        <f t="shared" si="123"/>
        <v>27.265405624554724</v>
      </c>
      <c r="AD282">
        <f t="shared" si="124"/>
        <v>33.459524043466473</v>
      </c>
      <c r="AE282">
        <f t="shared" si="112"/>
        <v>65.859524043466479</v>
      </c>
      <c r="AF282" s="10">
        <f t="shared" si="113"/>
        <v>57.755299792394077</v>
      </c>
      <c r="AG282" s="8">
        <f t="shared" si="114"/>
        <v>57.755299792394077</v>
      </c>
      <c r="AH282" s="9">
        <f t="shared" si="115"/>
        <v>32.4</v>
      </c>
      <c r="AI282" s="11">
        <f t="shared" si="102"/>
        <v>0</v>
      </c>
    </row>
    <row r="283" spans="1:35" x14ac:dyDescent="0.35">
      <c r="A283" t="str">
        <f t="shared" si="103"/>
        <v>1980_6</v>
      </c>
      <c r="B283">
        <v>1980</v>
      </c>
      <c r="C283">
        <v>6</v>
      </c>
      <c r="D283">
        <v>18.7</v>
      </c>
      <c r="E283">
        <v>9.4</v>
      </c>
      <c r="F283">
        <v>109</v>
      </c>
      <c r="G283">
        <f t="shared" si="116"/>
        <v>14.05</v>
      </c>
      <c r="H283">
        <f t="shared" si="117"/>
        <v>1</v>
      </c>
      <c r="I283">
        <f t="shared" si="118"/>
        <v>109</v>
      </c>
      <c r="J283">
        <f t="shared" si="119"/>
        <v>0</v>
      </c>
      <c r="K283" s="3">
        <f t="shared" si="120"/>
        <v>0</v>
      </c>
      <c r="L283" s="3">
        <f t="shared" si="104"/>
        <v>0</v>
      </c>
      <c r="M283" s="3">
        <f t="shared" si="121"/>
        <v>0</v>
      </c>
      <c r="N283">
        <f t="shared" si="122"/>
        <v>109</v>
      </c>
      <c r="O283">
        <v>30</v>
      </c>
      <c r="P283" s="12">
        <v>16.439261999999999</v>
      </c>
      <c r="Q283">
        <f t="shared" si="105"/>
        <v>1.4240728444978319</v>
      </c>
      <c r="R283" s="1">
        <v>2</v>
      </c>
      <c r="S283" s="1">
        <v>300.84575000000001</v>
      </c>
      <c r="T283" s="1">
        <v>50.85</v>
      </c>
      <c r="U283">
        <f t="shared" si="106"/>
        <v>104.15424999999999</v>
      </c>
      <c r="V283">
        <f t="shared" si="107"/>
        <v>3.4906584999999997E-2</v>
      </c>
      <c r="W283">
        <f t="shared" si="108"/>
        <v>1.8178345903681248</v>
      </c>
      <c r="X283">
        <f t="shared" si="109"/>
        <v>0.88749992362499996</v>
      </c>
      <c r="Y283">
        <f t="shared" si="110"/>
        <v>0.84763110502400341</v>
      </c>
      <c r="Z283">
        <f t="shared" si="111"/>
        <v>86.740924977296316</v>
      </c>
      <c r="AA283" s="1">
        <v>56</v>
      </c>
      <c r="AB283" s="4">
        <f t="shared" si="125"/>
        <v>27.265405624554724</v>
      </c>
      <c r="AC283" s="3">
        <f t="shared" si="123"/>
        <v>49.524480647258407</v>
      </c>
      <c r="AD283">
        <f t="shared" si="124"/>
        <v>40.572974324642246</v>
      </c>
      <c r="AE283">
        <f t="shared" si="112"/>
        <v>149.57297432464225</v>
      </c>
      <c r="AF283" s="10">
        <f t="shared" si="113"/>
        <v>86.740924977296316</v>
      </c>
      <c r="AG283" s="8">
        <f t="shared" si="114"/>
        <v>86.740924977296316</v>
      </c>
      <c r="AH283" s="9">
        <f t="shared" si="115"/>
        <v>109</v>
      </c>
      <c r="AI283" s="11">
        <f t="shared" si="102"/>
        <v>0</v>
      </c>
    </row>
    <row r="284" spans="1:35" x14ac:dyDescent="0.35">
      <c r="A284" t="str">
        <f t="shared" si="103"/>
        <v>1980_7</v>
      </c>
      <c r="B284">
        <v>1980</v>
      </c>
      <c r="C284">
        <v>7</v>
      </c>
      <c r="D284">
        <v>19.100000000000001</v>
      </c>
      <c r="E284">
        <v>10.3</v>
      </c>
      <c r="F284">
        <v>38.6</v>
      </c>
      <c r="G284">
        <f t="shared" si="116"/>
        <v>14.700000000000001</v>
      </c>
      <c r="H284">
        <f t="shared" si="117"/>
        <v>1</v>
      </c>
      <c r="I284">
        <f t="shared" si="118"/>
        <v>38.6</v>
      </c>
      <c r="J284">
        <f t="shared" si="119"/>
        <v>0</v>
      </c>
      <c r="K284" s="3">
        <f t="shared" si="120"/>
        <v>0</v>
      </c>
      <c r="L284" s="3">
        <f t="shared" si="104"/>
        <v>0</v>
      </c>
      <c r="M284" s="3">
        <f t="shared" si="121"/>
        <v>0</v>
      </c>
      <c r="N284">
        <f t="shared" si="122"/>
        <v>38.6</v>
      </c>
      <c r="O284">
        <v>31</v>
      </c>
      <c r="P284" s="12">
        <v>15.868332000000001</v>
      </c>
      <c r="Q284">
        <f t="shared" si="105"/>
        <v>1.4779695563951363</v>
      </c>
      <c r="R284" s="1">
        <v>2</v>
      </c>
      <c r="S284" s="1">
        <v>300.84575000000001</v>
      </c>
      <c r="T284" s="1">
        <v>50.85</v>
      </c>
      <c r="U284">
        <f t="shared" si="106"/>
        <v>104.15424999999999</v>
      </c>
      <c r="V284">
        <f t="shared" si="107"/>
        <v>3.4906584999999997E-2</v>
      </c>
      <c r="W284">
        <f t="shared" si="108"/>
        <v>1.8178345903681248</v>
      </c>
      <c r="X284">
        <f t="shared" si="109"/>
        <v>0.88749992362499996</v>
      </c>
      <c r="Y284">
        <f t="shared" si="110"/>
        <v>0.84763110502400341</v>
      </c>
      <c r="Z284">
        <f t="shared" si="111"/>
        <v>93.736008652539311</v>
      </c>
      <c r="AA284" s="1">
        <v>56</v>
      </c>
      <c r="AB284" s="4">
        <f t="shared" si="125"/>
        <v>49.524480647258407</v>
      </c>
      <c r="AC284" s="3">
        <f t="shared" si="123"/>
        <v>0</v>
      </c>
      <c r="AD284">
        <f t="shared" si="124"/>
        <v>18.502308771744893</v>
      </c>
      <c r="AE284">
        <f t="shared" si="112"/>
        <v>57.102308771744894</v>
      </c>
      <c r="AF284" s="10">
        <f t="shared" si="113"/>
        <v>57.102308771744894</v>
      </c>
      <c r="AG284" s="8">
        <f t="shared" si="114"/>
        <v>93.736008652539311</v>
      </c>
      <c r="AH284" s="9">
        <f t="shared" si="115"/>
        <v>38.6</v>
      </c>
      <c r="AI284" s="11">
        <f t="shared" si="102"/>
        <v>36.633699880794417</v>
      </c>
    </row>
    <row r="285" spans="1:35" x14ac:dyDescent="0.35">
      <c r="A285" t="str">
        <f t="shared" si="103"/>
        <v>1980_8</v>
      </c>
      <c r="B285">
        <v>1980</v>
      </c>
      <c r="C285">
        <v>8</v>
      </c>
      <c r="D285">
        <v>20.8</v>
      </c>
      <c r="E285">
        <v>11.9</v>
      </c>
      <c r="F285">
        <v>72.400000000000006</v>
      </c>
      <c r="G285">
        <f t="shared" si="116"/>
        <v>16.350000000000001</v>
      </c>
      <c r="H285">
        <f t="shared" si="117"/>
        <v>1</v>
      </c>
      <c r="I285">
        <f t="shared" si="118"/>
        <v>72.400000000000006</v>
      </c>
      <c r="J285">
        <f t="shared" si="119"/>
        <v>0</v>
      </c>
      <c r="K285" s="3">
        <f t="shared" si="120"/>
        <v>0</v>
      </c>
      <c r="L285" s="3">
        <f t="shared" si="104"/>
        <v>0</v>
      </c>
      <c r="M285" s="3">
        <f t="shared" si="121"/>
        <v>0</v>
      </c>
      <c r="N285">
        <f t="shared" si="122"/>
        <v>72.400000000000006</v>
      </c>
      <c r="O285">
        <v>31</v>
      </c>
      <c r="P285" s="12">
        <v>14.198074</v>
      </c>
      <c r="Q285">
        <f t="shared" si="105"/>
        <v>1.6229079876969175</v>
      </c>
      <c r="R285" s="1">
        <v>2</v>
      </c>
      <c r="S285" s="1">
        <v>300.84575000000001</v>
      </c>
      <c r="T285" s="1">
        <v>50.85</v>
      </c>
      <c r="U285">
        <f t="shared" si="106"/>
        <v>104.15424999999999</v>
      </c>
      <c r="V285">
        <f t="shared" si="107"/>
        <v>3.4906584999999997E-2</v>
      </c>
      <c r="W285">
        <f t="shared" si="108"/>
        <v>1.8178345903681248</v>
      </c>
      <c r="X285">
        <f t="shared" si="109"/>
        <v>0.88749992362499996</v>
      </c>
      <c r="Y285">
        <f t="shared" si="110"/>
        <v>0.84763110502400341</v>
      </c>
      <c r="Z285">
        <f t="shared" si="111"/>
        <v>101.84797548974751</v>
      </c>
      <c r="AA285" s="1">
        <v>56</v>
      </c>
      <c r="AB285" s="4">
        <f t="shared" si="125"/>
        <v>0</v>
      </c>
      <c r="AC285" s="3">
        <f t="shared" si="123"/>
        <v>0</v>
      </c>
      <c r="AD285">
        <f t="shared" si="124"/>
        <v>0</v>
      </c>
      <c r="AE285">
        <f t="shared" si="112"/>
        <v>72.400000000000006</v>
      </c>
      <c r="AF285" s="10">
        <f t="shared" si="113"/>
        <v>72.400000000000006</v>
      </c>
      <c r="AG285" s="8">
        <f t="shared" si="114"/>
        <v>101.84797548974751</v>
      </c>
      <c r="AH285" s="9">
        <f t="shared" si="115"/>
        <v>72.400000000000006</v>
      </c>
      <c r="AI285" s="11">
        <f t="shared" si="102"/>
        <v>29.447975489747506</v>
      </c>
    </row>
    <row r="286" spans="1:35" x14ac:dyDescent="0.35">
      <c r="A286" t="str">
        <f t="shared" si="103"/>
        <v>1980_9</v>
      </c>
      <c r="B286">
        <v>1980</v>
      </c>
      <c r="C286">
        <v>9</v>
      </c>
      <c r="D286">
        <v>18.899999999999999</v>
      </c>
      <c r="E286">
        <v>11.3</v>
      </c>
      <c r="F286">
        <v>60.6</v>
      </c>
      <c r="G286">
        <f t="shared" si="116"/>
        <v>15.1</v>
      </c>
      <c r="H286">
        <f t="shared" si="117"/>
        <v>1</v>
      </c>
      <c r="I286">
        <f t="shared" si="118"/>
        <v>60.6</v>
      </c>
      <c r="J286">
        <f t="shared" si="119"/>
        <v>0</v>
      </c>
      <c r="K286" s="3">
        <f t="shared" si="120"/>
        <v>0</v>
      </c>
      <c r="L286" s="3">
        <f t="shared" si="104"/>
        <v>0</v>
      </c>
      <c r="M286" s="3">
        <f t="shared" si="121"/>
        <v>0</v>
      </c>
      <c r="N286">
        <f t="shared" si="122"/>
        <v>60.6</v>
      </c>
      <c r="O286">
        <v>30</v>
      </c>
      <c r="P286" s="12">
        <v>12.243238</v>
      </c>
      <c r="Q286">
        <f t="shared" si="105"/>
        <v>1.5120198896237877</v>
      </c>
      <c r="R286" s="1">
        <v>2</v>
      </c>
      <c r="S286" s="1">
        <v>300.84575000000001</v>
      </c>
      <c r="T286" s="1">
        <v>50.85</v>
      </c>
      <c r="U286">
        <f t="shared" si="106"/>
        <v>104.15424999999999</v>
      </c>
      <c r="V286">
        <f t="shared" si="107"/>
        <v>3.4906584999999997E-2</v>
      </c>
      <c r="W286">
        <f t="shared" si="108"/>
        <v>1.8178345903681248</v>
      </c>
      <c r="X286">
        <f t="shared" si="109"/>
        <v>0.88749992362499996</v>
      </c>
      <c r="Y286">
        <f t="shared" si="110"/>
        <v>0.84763110502400341</v>
      </c>
      <c r="Z286">
        <f t="shared" si="111"/>
        <v>73.447985972643039</v>
      </c>
      <c r="AA286" s="1">
        <v>56</v>
      </c>
      <c r="AB286" s="4">
        <f t="shared" si="125"/>
        <v>0</v>
      </c>
      <c r="AC286" s="3">
        <f t="shared" si="123"/>
        <v>0</v>
      </c>
      <c r="AD286">
        <f t="shared" si="124"/>
        <v>0</v>
      </c>
      <c r="AE286">
        <f t="shared" si="112"/>
        <v>60.6</v>
      </c>
      <c r="AF286" s="10">
        <f t="shared" si="113"/>
        <v>60.6</v>
      </c>
      <c r="AG286" s="8">
        <f t="shared" si="114"/>
        <v>73.447985972643039</v>
      </c>
      <c r="AH286" s="9">
        <f t="shared" si="115"/>
        <v>60.6</v>
      </c>
      <c r="AI286" s="11">
        <f t="shared" si="102"/>
        <v>12.847985972643038</v>
      </c>
    </row>
    <row r="287" spans="1:35" x14ac:dyDescent="0.35">
      <c r="A287" t="str">
        <f t="shared" si="103"/>
        <v>1980_10</v>
      </c>
      <c r="B287">
        <v>1980</v>
      </c>
      <c r="C287">
        <v>10</v>
      </c>
      <c r="D287">
        <v>13.7</v>
      </c>
      <c r="E287">
        <v>4.8</v>
      </c>
      <c r="F287">
        <v>114.5</v>
      </c>
      <c r="G287">
        <f t="shared" si="116"/>
        <v>9.25</v>
      </c>
      <c r="H287">
        <f t="shared" si="117"/>
        <v>1</v>
      </c>
      <c r="I287">
        <f t="shared" si="118"/>
        <v>114.5</v>
      </c>
      <c r="J287">
        <f t="shared" si="119"/>
        <v>0</v>
      </c>
      <c r="K287" s="3">
        <f t="shared" si="120"/>
        <v>0</v>
      </c>
      <c r="L287" s="3">
        <f t="shared" si="104"/>
        <v>0</v>
      </c>
      <c r="M287" s="3">
        <f t="shared" si="121"/>
        <v>0</v>
      </c>
      <c r="N287">
        <f t="shared" si="122"/>
        <v>114.5</v>
      </c>
      <c r="O287">
        <v>31</v>
      </c>
      <c r="P287" s="12">
        <v>10.329917999999999</v>
      </c>
      <c r="Q287">
        <f t="shared" si="105"/>
        <v>1.0767014271963811</v>
      </c>
      <c r="R287" s="1">
        <v>2</v>
      </c>
      <c r="S287" s="1">
        <v>300.84575000000001</v>
      </c>
      <c r="T287" s="1">
        <v>50.85</v>
      </c>
      <c r="U287">
        <f t="shared" si="106"/>
        <v>104.15424999999999</v>
      </c>
      <c r="V287">
        <f t="shared" si="107"/>
        <v>3.4906584999999997E-2</v>
      </c>
      <c r="W287">
        <f t="shared" si="108"/>
        <v>1.8178345903681248</v>
      </c>
      <c r="X287">
        <f t="shared" si="109"/>
        <v>0.88749992362499996</v>
      </c>
      <c r="Y287">
        <f t="shared" si="110"/>
        <v>0.84763110502400341</v>
      </c>
      <c r="Z287">
        <f t="shared" si="111"/>
        <v>28.511720643268092</v>
      </c>
      <c r="AA287" s="1">
        <v>56</v>
      </c>
      <c r="AB287" s="4">
        <f t="shared" si="125"/>
        <v>0</v>
      </c>
      <c r="AC287" s="3">
        <f t="shared" si="123"/>
        <v>56</v>
      </c>
      <c r="AD287">
        <f t="shared" si="124"/>
        <v>0</v>
      </c>
      <c r="AE287">
        <f t="shared" si="112"/>
        <v>114.5</v>
      </c>
      <c r="AF287" s="10">
        <f t="shared" si="113"/>
        <v>28.511720643268092</v>
      </c>
      <c r="AG287" s="8">
        <f t="shared" si="114"/>
        <v>28.511720643268092</v>
      </c>
      <c r="AH287" s="9">
        <f t="shared" si="115"/>
        <v>114.5</v>
      </c>
      <c r="AI287" s="11">
        <f t="shared" si="102"/>
        <v>0</v>
      </c>
    </row>
    <row r="288" spans="1:35" x14ac:dyDescent="0.35">
      <c r="A288" t="str">
        <f t="shared" si="103"/>
        <v>1980_11</v>
      </c>
      <c r="B288">
        <v>1980</v>
      </c>
      <c r="C288">
        <v>11</v>
      </c>
      <c r="D288">
        <v>9.4</v>
      </c>
      <c r="E288">
        <v>3.6</v>
      </c>
      <c r="F288">
        <v>47.5</v>
      </c>
      <c r="G288">
        <f t="shared" si="116"/>
        <v>6.5</v>
      </c>
      <c r="H288">
        <f t="shared" si="117"/>
        <v>1</v>
      </c>
      <c r="I288">
        <f t="shared" si="118"/>
        <v>47.5</v>
      </c>
      <c r="J288">
        <f t="shared" si="119"/>
        <v>0</v>
      </c>
      <c r="K288" s="3">
        <f t="shared" si="120"/>
        <v>0</v>
      </c>
      <c r="L288" s="3">
        <f t="shared" si="104"/>
        <v>0</v>
      </c>
      <c r="M288" s="3">
        <f t="shared" si="121"/>
        <v>0</v>
      </c>
      <c r="N288">
        <f t="shared" si="122"/>
        <v>47.5</v>
      </c>
      <c r="O288">
        <v>30</v>
      </c>
      <c r="P288" s="12">
        <v>8.7307649999999999</v>
      </c>
      <c r="Q288">
        <f t="shared" si="105"/>
        <v>0.91336433806030415</v>
      </c>
      <c r="R288" s="1">
        <v>2</v>
      </c>
      <c r="S288" s="1">
        <v>300.84575000000001</v>
      </c>
      <c r="T288" s="1">
        <v>50.85</v>
      </c>
      <c r="U288">
        <f t="shared" si="106"/>
        <v>104.15424999999999</v>
      </c>
      <c r="V288">
        <f t="shared" si="107"/>
        <v>3.4906584999999997E-2</v>
      </c>
      <c r="W288">
        <f t="shared" si="108"/>
        <v>1.8178345903681248</v>
      </c>
      <c r="X288">
        <f t="shared" si="109"/>
        <v>0.88749992362499996</v>
      </c>
      <c r="Y288">
        <f t="shared" si="110"/>
        <v>0.84763110502400341</v>
      </c>
      <c r="Z288">
        <f t="shared" si="111"/>
        <v>14.038037563752724</v>
      </c>
      <c r="AA288" s="1">
        <v>56</v>
      </c>
      <c r="AB288" s="4">
        <f t="shared" si="125"/>
        <v>56</v>
      </c>
      <c r="AC288" s="3">
        <f t="shared" si="123"/>
        <v>56</v>
      </c>
      <c r="AD288">
        <f t="shared" si="124"/>
        <v>101.78744172120849</v>
      </c>
      <c r="AE288">
        <f t="shared" si="112"/>
        <v>149.28744172120849</v>
      </c>
      <c r="AF288" s="10">
        <f t="shared" si="113"/>
        <v>14.038037563752724</v>
      </c>
      <c r="AG288" s="8">
        <f t="shared" si="114"/>
        <v>14.038037563752724</v>
      </c>
      <c r="AH288" s="9">
        <f t="shared" si="115"/>
        <v>47.5</v>
      </c>
      <c r="AI288" s="11">
        <f t="shared" si="102"/>
        <v>0</v>
      </c>
    </row>
    <row r="289" spans="1:35" x14ac:dyDescent="0.35">
      <c r="A289" t="str">
        <f t="shared" si="103"/>
        <v>1980_12</v>
      </c>
      <c r="B289">
        <v>1980</v>
      </c>
      <c r="C289">
        <v>12</v>
      </c>
      <c r="D289">
        <v>9.4</v>
      </c>
      <c r="E289">
        <v>2.2000000000000002</v>
      </c>
      <c r="F289">
        <v>56.4</v>
      </c>
      <c r="G289">
        <f t="shared" si="116"/>
        <v>5.8000000000000007</v>
      </c>
      <c r="H289">
        <f t="shared" si="117"/>
        <v>0.96666666280000002</v>
      </c>
      <c r="I289">
        <f t="shared" si="118"/>
        <v>54.519999781919999</v>
      </c>
      <c r="J289">
        <f t="shared" si="119"/>
        <v>1.8800002180799988</v>
      </c>
      <c r="K289" s="3">
        <f t="shared" si="120"/>
        <v>0</v>
      </c>
      <c r="L289" s="3">
        <f t="shared" si="104"/>
        <v>1.8173335368746648</v>
      </c>
      <c r="M289" s="3">
        <f t="shared" si="121"/>
        <v>6.2666681205334099E-2</v>
      </c>
      <c r="N289">
        <f t="shared" si="122"/>
        <v>56.337333318794663</v>
      </c>
      <c r="O289">
        <v>31</v>
      </c>
      <c r="P289" s="12">
        <v>7.9967740000000003</v>
      </c>
      <c r="Q289">
        <f t="shared" si="105"/>
        <v>0.87545043453864624</v>
      </c>
      <c r="R289" s="1">
        <v>2</v>
      </c>
      <c r="S289" s="1">
        <v>300.84575000000001</v>
      </c>
      <c r="T289" s="1">
        <v>50.85</v>
      </c>
      <c r="U289">
        <f t="shared" si="106"/>
        <v>104.15424999999999</v>
      </c>
      <c r="V289">
        <f t="shared" si="107"/>
        <v>3.4906584999999997E-2</v>
      </c>
      <c r="W289">
        <f t="shared" si="108"/>
        <v>1.8178345903681248</v>
      </c>
      <c r="X289">
        <f t="shared" si="109"/>
        <v>0.88749992362499996</v>
      </c>
      <c r="Y289">
        <f t="shared" si="110"/>
        <v>0.84763110502400341</v>
      </c>
      <c r="Z289">
        <f t="shared" si="111"/>
        <v>11.391984500599625</v>
      </c>
      <c r="AA289" s="1">
        <v>56</v>
      </c>
      <c r="AB289" s="4">
        <f t="shared" si="125"/>
        <v>56</v>
      </c>
      <c r="AC289" s="3">
        <f t="shared" si="123"/>
        <v>56</v>
      </c>
      <c r="AD289">
        <f t="shared" si="124"/>
        <v>124.95419190101313</v>
      </c>
      <c r="AE289">
        <f t="shared" si="112"/>
        <v>181.2915252198078</v>
      </c>
      <c r="AF289" s="10">
        <f t="shared" si="113"/>
        <v>11.391984500599625</v>
      </c>
      <c r="AG289" s="8">
        <f t="shared" si="114"/>
        <v>11.391984500599625</v>
      </c>
      <c r="AH289" s="9">
        <f t="shared" si="115"/>
        <v>56.337333318794663</v>
      </c>
      <c r="AI289" s="11">
        <f t="shared" si="102"/>
        <v>0</v>
      </c>
    </row>
    <row r="290" spans="1:35" x14ac:dyDescent="0.35">
      <c r="A290" t="str">
        <f t="shared" si="103"/>
        <v>1981_1</v>
      </c>
      <c r="B290">
        <v>1981</v>
      </c>
      <c r="C290">
        <v>1</v>
      </c>
      <c r="D290">
        <v>8.6</v>
      </c>
      <c r="E290">
        <v>1.7</v>
      </c>
      <c r="F290">
        <v>29.3</v>
      </c>
      <c r="G290">
        <f t="shared" si="116"/>
        <v>5.1499999999999995</v>
      </c>
      <c r="H290">
        <f t="shared" si="117"/>
        <v>0.85833332989999989</v>
      </c>
      <c r="I290">
        <f t="shared" si="118"/>
        <v>25.149166566069997</v>
      </c>
      <c r="J290">
        <f t="shared" si="119"/>
        <v>4.1508334339300035</v>
      </c>
      <c r="K290" s="3">
        <f t="shared" si="120"/>
        <v>6.2666681205334099E-2</v>
      </c>
      <c r="L290" s="3">
        <f t="shared" si="104"/>
        <v>3.6165875843581472</v>
      </c>
      <c r="M290" s="3">
        <f t="shared" si="121"/>
        <v>0.59691253077719031</v>
      </c>
      <c r="N290">
        <f t="shared" si="122"/>
        <v>28.765754150428144</v>
      </c>
      <c r="O290">
        <v>31</v>
      </c>
      <c r="P290" s="12">
        <v>8.5759939999999997</v>
      </c>
      <c r="Q290">
        <f t="shared" si="105"/>
        <v>0.84149459365199331</v>
      </c>
      <c r="R290" s="1">
        <v>2</v>
      </c>
      <c r="S290" s="1">
        <v>300.84575000000001</v>
      </c>
      <c r="T290" s="1">
        <v>50.85</v>
      </c>
      <c r="U290">
        <f t="shared" si="106"/>
        <v>104.15424999999999</v>
      </c>
      <c r="V290">
        <f t="shared" si="107"/>
        <v>3.4906584999999997E-2</v>
      </c>
      <c r="W290">
        <f t="shared" si="108"/>
        <v>1.8178345903681248</v>
      </c>
      <c r="X290">
        <f t="shared" si="109"/>
        <v>0.88749992362499996</v>
      </c>
      <c r="Y290">
        <f t="shared" si="110"/>
        <v>0.84763110502400341</v>
      </c>
      <c r="Z290">
        <f t="shared" si="111"/>
        <v>10.451548704499888</v>
      </c>
      <c r="AA290" s="1">
        <v>56</v>
      </c>
      <c r="AB290" s="4">
        <f t="shared" si="125"/>
        <v>56</v>
      </c>
      <c r="AC290" s="3">
        <f t="shared" si="123"/>
        <v>56</v>
      </c>
      <c r="AD290">
        <f t="shared" si="124"/>
        <v>77.663941297995564</v>
      </c>
      <c r="AE290">
        <f t="shared" si="112"/>
        <v>106.4296954484237</v>
      </c>
      <c r="AF290" s="10">
        <f t="shared" si="113"/>
        <v>10.451548704499888</v>
      </c>
      <c r="AG290" s="8">
        <f t="shared" si="114"/>
        <v>10.451548704499888</v>
      </c>
      <c r="AH290" s="9">
        <f t="shared" si="115"/>
        <v>28.765754150428144</v>
      </c>
      <c r="AI290" s="11">
        <f t="shared" si="102"/>
        <v>0</v>
      </c>
    </row>
    <row r="291" spans="1:35" x14ac:dyDescent="0.35">
      <c r="A291" t="str">
        <f t="shared" si="103"/>
        <v>1981_2</v>
      </c>
      <c r="B291">
        <v>1981</v>
      </c>
      <c r="C291">
        <v>2</v>
      </c>
      <c r="D291">
        <v>7.3</v>
      </c>
      <c r="E291">
        <v>-0.8</v>
      </c>
      <c r="F291">
        <v>54.5</v>
      </c>
      <c r="G291">
        <f t="shared" si="116"/>
        <v>3.25</v>
      </c>
      <c r="H291">
        <f t="shared" si="117"/>
        <v>0.54166666450000001</v>
      </c>
      <c r="I291">
        <f t="shared" si="118"/>
        <v>29.520833215250001</v>
      </c>
      <c r="J291">
        <f t="shared" si="119"/>
        <v>24.979166784749999</v>
      </c>
      <c r="K291" s="3">
        <f t="shared" si="120"/>
        <v>0.59691253077719031</v>
      </c>
      <c r="L291" s="3">
        <f t="shared" si="104"/>
        <v>13.853709573829056</v>
      </c>
      <c r="M291" s="3">
        <f t="shared" si="121"/>
        <v>11.722369741698135</v>
      </c>
      <c r="N291">
        <f t="shared" si="122"/>
        <v>43.374542789079058</v>
      </c>
      <c r="O291">
        <v>28</v>
      </c>
      <c r="P291" s="12">
        <v>10.021737999999999</v>
      </c>
      <c r="Q291">
        <f t="shared" si="105"/>
        <v>0.74880539195247864</v>
      </c>
      <c r="R291" s="1">
        <v>2</v>
      </c>
      <c r="S291" s="1">
        <v>300.84575000000001</v>
      </c>
      <c r="T291" s="1">
        <v>50.85</v>
      </c>
      <c r="U291">
        <f t="shared" si="106"/>
        <v>104.15424999999999</v>
      </c>
      <c r="V291">
        <f t="shared" si="107"/>
        <v>3.4906584999999997E-2</v>
      </c>
      <c r="W291">
        <f t="shared" si="108"/>
        <v>1.8178345903681248</v>
      </c>
      <c r="X291">
        <f t="shared" si="109"/>
        <v>0.88749992362499996</v>
      </c>
      <c r="Y291">
        <f t="shared" si="110"/>
        <v>0.84763110502400341</v>
      </c>
      <c r="Z291">
        <f t="shared" si="111"/>
        <v>6.2373898134988188</v>
      </c>
      <c r="AA291" s="1">
        <v>56</v>
      </c>
      <c r="AB291" s="4">
        <f t="shared" si="125"/>
        <v>56</v>
      </c>
      <c r="AC291" s="3">
        <f t="shared" si="123"/>
        <v>56</v>
      </c>
      <c r="AD291">
        <f t="shared" si="124"/>
        <v>108.69166766004507</v>
      </c>
      <c r="AE291">
        <f t="shared" si="112"/>
        <v>152.06621044912413</v>
      </c>
      <c r="AF291" s="10">
        <f t="shared" si="113"/>
        <v>6.2373898134988188</v>
      </c>
      <c r="AG291" s="8">
        <f t="shared" si="114"/>
        <v>6.2373898134988188</v>
      </c>
      <c r="AH291" s="9">
        <f t="shared" si="115"/>
        <v>43.374542789079058</v>
      </c>
      <c r="AI291" s="11">
        <f t="shared" si="102"/>
        <v>0</v>
      </c>
    </row>
    <row r="292" spans="1:35" x14ac:dyDescent="0.35">
      <c r="A292" t="str">
        <f t="shared" si="103"/>
        <v>1981_3</v>
      </c>
      <c r="B292">
        <v>1981</v>
      </c>
      <c r="C292">
        <v>3</v>
      </c>
      <c r="D292">
        <v>11.4</v>
      </c>
      <c r="E292">
        <v>5.9</v>
      </c>
      <c r="F292">
        <v>120.8</v>
      </c>
      <c r="G292">
        <f t="shared" si="116"/>
        <v>8.65</v>
      </c>
      <c r="H292">
        <f t="shared" si="117"/>
        <v>1</v>
      </c>
      <c r="I292">
        <f t="shared" si="118"/>
        <v>120.8</v>
      </c>
      <c r="J292">
        <f t="shared" si="119"/>
        <v>0</v>
      </c>
      <c r="K292" s="3">
        <f t="shared" si="120"/>
        <v>11.722369741698135</v>
      </c>
      <c r="L292" s="3">
        <f t="shared" si="104"/>
        <v>11.722369741698135</v>
      </c>
      <c r="M292" s="3">
        <f t="shared" si="121"/>
        <v>0</v>
      </c>
      <c r="N292">
        <f t="shared" si="122"/>
        <v>132.52236974169813</v>
      </c>
      <c r="O292">
        <v>31</v>
      </c>
      <c r="P292" s="12">
        <v>11.819653000000001</v>
      </c>
      <c r="Q292">
        <f t="shared" si="105"/>
        <v>1.0390222457541776</v>
      </c>
      <c r="R292" s="1">
        <v>2</v>
      </c>
      <c r="S292" s="1">
        <v>300.84575000000001</v>
      </c>
      <c r="T292" s="1">
        <v>50.85</v>
      </c>
      <c r="U292">
        <f t="shared" si="106"/>
        <v>104.15424999999999</v>
      </c>
      <c r="V292">
        <f t="shared" si="107"/>
        <v>3.4906584999999997E-2</v>
      </c>
      <c r="W292">
        <f t="shared" si="108"/>
        <v>1.8178345903681248</v>
      </c>
      <c r="X292">
        <f t="shared" si="109"/>
        <v>0.88749992362499996</v>
      </c>
      <c r="Y292">
        <f t="shared" si="110"/>
        <v>0.84763110502400341</v>
      </c>
      <c r="Z292">
        <f t="shared" si="111"/>
        <v>29.502473206592704</v>
      </c>
      <c r="AA292" s="1">
        <v>56</v>
      </c>
      <c r="AB292" s="4">
        <f t="shared" si="125"/>
        <v>56</v>
      </c>
      <c r="AC292" s="3">
        <f t="shared" si="123"/>
        <v>56</v>
      </c>
      <c r="AD292">
        <f t="shared" si="124"/>
        <v>352.47958309979288</v>
      </c>
      <c r="AE292">
        <f t="shared" si="112"/>
        <v>485.001952841491</v>
      </c>
      <c r="AF292" s="10">
        <f t="shared" si="113"/>
        <v>29.502473206592704</v>
      </c>
      <c r="AG292" s="8">
        <f t="shared" si="114"/>
        <v>29.502473206592704</v>
      </c>
      <c r="AH292" s="9">
        <f t="shared" si="115"/>
        <v>132.52236974169813</v>
      </c>
      <c r="AI292" s="11">
        <f t="shared" si="102"/>
        <v>0</v>
      </c>
    </row>
    <row r="293" spans="1:35" x14ac:dyDescent="0.35">
      <c r="A293" t="str">
        <f t="shared" si="103"/>
        <v>1981_4</v>
      </c>
      <c r="B293">
        <v>1981</v>
      </c>
      <c r="C293">
        <v>4</v>
      </c>
      <c r="D293">
        <v>13.2</v>
      </c>
      <c r="E293">
        <v>3.9</v>
      </c>
      <c r="F293">
        <v>47</v>
      </c>
      <c r="G293">
        <f t="shared" si="116"/>
        <v>8.5499999999999989</v>
      </c>
      <c r="H293">
        <f t="shared" si="117"/>
        <v>1</v>
      </c>
      <c r="I293">
        <f t="shared" si="118"/>
        <v>47</v>
      </c>
      <c r="J293">
        <f t="shared" si="119"/>
        <v>0</v>
      </c>
      <c r="K293" s="3">
        <f t="shared" si="120"/>
        <v>0</v>
      </c>
      <c r="L293" s="3">
        <f t="shared" si="104"/>
        <v>0</v>
      </c>
      <c r="M293" s="3">
        <f t="shared" si="121"/>
        <v>0</v>
      </c>
      <c r="N293">
        <f t="shared" si="122"/>
        <v>47</v>
      </c>
      <c r="O293">
        <v>30</v>
      </c>
      <c r="P293" s="12">
        <v>13.758759</v>
      </c>
      <c r="Q293">
        <f t="shared" si="105"/>
        <v>1.0328566092857632</v>
      </c>
      <c r="R293" s="1">
        <v>2</v>
      </c>
      <c r="S293" s="1">
        <v>300.84575000000001</v>
      </c>
      <c r="T293" s="1">
        <v>50.85</v>
      </c>
      <c r="U293">
        <f t="shared" si="106"/>
        <v>104.15424999999999</v>
      </c>
      <c r="V293">
        <f t="shared" si="107"/>
        <v>3.4906584999999997E-2</v>
      </c>
      <c r="W293">
        <f t="shared" si="108"/>
        <v>1.8178345903681248</v>
      </c>
      <c r="X293">
        <f t="shared" si="109"/>
        <v>0.88749992362499996</v>
      </c>
      <c r="Y293">
        <f t="shared" si="110"/>
        <v>0.84763110502400341</v>
      </c>
      <c r="Z293">
        <f t="shared" si="111"/>
        <v>32.667189830856408</v>
      </c>
      <c r="AA293" s="1">
        <v>56</v>
      </c>
      <c r="AB293" s="4">
        <f t="shared" si="125"/>
        <v>56</v>
      </c>
      <c r="AC293" s="3">
        <f t="shared" si="123"/>
        <v>56</v>
      </c>
      <c r="AD293">
        <f t="shared" si="124"/>
        <v>72.334032409264438</v>
      </c>
      <c r="AE293">
        <f t="shared" si="112"/>
        <v>119.33403240926444</v>
      </c>
      <c r="AF293" s="10">
        <f t="shared" si="113"/>
        <v>32.667189830856408</v>
      </c>
      <c r="AG293" s="8">
        <f t="shared" si="114"/>
        <v>32.667189830856408</v>
      </c>
      <c r="AH293" s="9">
        <f t="shared" si="115"/>
        <v>47</v>
      </c>
      <c r="AI293" s="11">
        <f t="shared" si="102"/>
        <v>0</v>
      </c>
    </row>
    <row r="294" spans="1:35" x14ac:dyDescent="0.35">
      <c r="A294" t="str">
        <f t="shared" si="103"/>
        <v>1981_5</v>
      </c>
      <c r="B294">
        <v>1981</v>
      </c>
      <c r="C294">
        <v>5</v>
      </c>
      <c r="D294">
        <v>14.8</v>
      </c>
      <c r="E294">
        <v>8</v>
      </c>
      <c r="F294">
        <v>103</v>
      </c>
      <c r="G294">
        <f t="shared" si="116"/>
        <v>11.4</v>
      </c>
      <c r="H294">
        <f t="shared" si="117"/>
        <v>1</v>
      </c>
      <c r="I294">
        <f t="shared" si="118"/>
        <v>103</v>
      </c>
      <c r="J294">
        <f t="shared" si="119"/>
        <v>0</v>
      </c>
      <c r="K294" s="3">
        <f t="shared" si="120"/>
        <v>0</v>
      </c>
      <c r="L294" s="3">
        <f t="shared" si="104"/>
        <v>0</v>
      </c>
      <c r="M294" s="3">
        <f t="shared" si="121"/>
        <v>0</v>
      </c>
      <c r="N294">
        <f t="shared" si="122"/>
        <v>103</v>
      </c>
      <c r="O294">
        <v>31</v>
      </c>
      <c r="P294" s="12">
        <v>15.514859</v>
      </c>
      <c r="Q294">
        <f t="shared" si="105"/>
        <v>1.2217866727626763</v>
      </c>
      <c r="R294" s="1">
        <v>2</v>
      </c>
      <c r="S294" s="1">
        <v>300.84575000000001</v>
      </c>
      <c r="T294" s="1">
        <v>50.85</v>
      </c>
      <c r="U294">
        <f t="shared" si="106"/>
        <v>104.15424999999999</v>
      </c>
      <c r="V294">
        <f t="shared" si="107"/>
        <v>3.4906584999999997E-2</v>
      </c>
      <c r="W294">
        <f t="shared" si="108"/>
        <v>1.8178345903681248</v>
      </c>
      <c r="X294">
        <f t="shared" si="109"/>
        <v>0.88749992362499996</v>
      </c>
      <c r="Y294">
        <f t="shared" si="110"/>
        <v>0.84763110502400341</v>
      </c>
      <c r="Z294">
        <f t="shared" si="111"/>
        <v>59.435434790627809</v>
      </c>
      <c r="AA294" s="1">
        <v>56</v>
      </c>
      <c r="AB294" s="4">
        <f t="shared" si="125"/>
        <v>56</v>
      </c>
      <c r="AC294" s="3">
        <f t="shared" si="123"/>
        <v>56</v>
      </c>
      <c r="AD294">
        <f t="shared" si="124"/>
        <v>121.91088843591493</v>
      </c>
      <c r="AE294">
        <f t="shared" si="112"/>
        <v>224.91088843591493</v>
      </c>
      <c r="AF294" s="10">
        <f t="shared" si="113"/>
        <v>59.435434790627809</v>
      </c>
      <c r="AG294" s="8">
        <f t="shared" si="114"/>
        <v>59.435434790627809</v>
      </c>
      <c r="AH294" s="9">
        <f t="shared" si="115"/>
        <v>103</v>
      </c>
      <c r="AI294" s="11">
        <f t="shared" si="102"/>
        <v>0</v>
      </c>
    </row>
    <row r="295" spans="1:35" x14ac:dyDescent="0.35">
      <c r="A295" t="str">
        <f t="shared" si="103"/>
        <v>1981_6</v>
      </c>
      <c r="B295">
        <v>1981</v>
      </c>
      <c r="C295">
        <v>6</v>
      </c>
      <c r="D295">
        <v>17.7</v>
      </c>
      <c r="E295">
        <v>9.4</v>
      </c>
      <c r="F295">
        <v>67.900000000000006</v>
      </c>
      <c r="G295">
        <f t="shared" si="116"/>
        <v>13.55</v>
      </c>
      <c r="H295">
        <f t="shared" si="117"/>
        <v>1</v>
      </c>
      <c r="I295">
        <f t="shared" si="118"/>
        <v>67.900000000000006</v>
      </c>
      <c r="J295">
        <f t="shared" si="119"/>
        <v>0</v>
      </c>
      <c r="K295" s="3">
        <f t="shared" si="120"/>
        <v>0</v>
      </c>
      <c r="L295" s="3">
        <f t="shared" si="104"/>
        <v>0</v>
      </c>
      <c r="M295" s="3">
        <f t="shared" si="121"/>
        <v>0</v>
      </c>
      <c r="N295">
        <f t="shared" si="122"/>
        <v>67.900000000000006</v>
      </c>
      <c r="O295">
        <v>30</v>
      </c>
      <c r="P295" s="12">
        <v>16.439261999999999</v>
      </c>
      <c r="Q295">
        <f t="shared" si="105"/>
        <v>1.3837964631668653</v>
      </c>
      <c r="R295" s="1">
        <v>2</v>
      </c>
      <c r="S295" s="1">
        <v>300.84575000000001</v>
      </c>
      <c r="T295" s="1">
        <v>50.85</v>
      </c>
      <c r="U295">
        <f t="shared" si="106"/>
        <v>104.15424999999999</v>
      </c>
      <c r="V295">
        <f t="shared" si="107"/>
        <v>3.4906584999999997E-2</v>
      </c>
      <c r="W295">
        <f t="shared" si="108"/>
        <v>1.8178345903681248</v>
      </c>
      <c r="X295">
        <f t="shared" si="109"/>
        <v>0.88749992362499996</v>
      </c>
      <c r="Y295">
        <f t="shared" si="110"/>
        <v>0.84763110502400341</v>
      </c>
      <c r="Z295">
        <f t="shared" si="111"/>
        <v>81.429801944906927</v>
      </c>
      <c r="AA295" s="1">
        <v>56</v>
      </c>
      <c r="AB295" s="4">
        <f t="shared" si="125"/>
        <v>56</v>
      </c>
      <c r="AC295" s="3">
        <f t="shared" si="123"/>
        <v>42.470198055093078</v>
      </c>
      <c r="AD295">
        <f t="shared" si="124"/>
        <v>43.980576117561618</v>
      </c>
      <c r="AE295">
        <f t="shared" si="112"/>
        <v>111.88057611756162</v>
      </c>
      <c r="AF295" s="10">
        <f t="shared" si="113"/>
        <v>81.429801944906927</v>
      </c>
      <c r="AG295" s="8">
        <f t="shared" si="114"/>
        <v>81.429801944906927</v>
      </c>
      <c r="AH295" s="9">
        <f t="shared" si="115"/>
        <v>67.900000000000006</v>
      </c>
      <c r="AI295" s="11">
        <f t="shared" si="102"/>
        <v>0</v>
      </c>
    </row>
    <row r="296" spans="1:35" x14ac:dyDescent="0.35">
      <c r="A296" t="str">
        <f t="shared" si="103"/>
        <v>1981_7</v>
      </c>
      <c r="B296">
        <v>1981</v>
      </c>
      <c r="C296">
        <v>7</v>
      </c>
      <c r="D296">
        <v>21.4</v>
      </c>
      <c r="E296">
        <v>11.1</v>
      </c>
      <c r="F296">
        <v>41.6</v>
      </c>
      <c r="G296">
        <f t="shared" si="116"/>
        <v>16.25</v>
      </c>
      <c r="H296">
        <f t="shared" si="117"/>
        <v>1</v>
      </c>
      <c r="I296">
        <f t="shared" si="118"/>
        <v>41.6</v>
      </c>
      <c r="J296">
        <f t="shared" si="119"/>
        <v>0</v>
      </c>
      <c r="K296" s="3">
        <f t="shared" si="120"/>
        <v>0</v>
      </c>
      <c r="L296" s="3">
        <f t="shared" si="104"/>
        <v>0</v>
      </c>
      <c r="M296" s="3">
        <f t="shared" si="121"/>
        <v>0</v>
      </c>
      <c r="N296">
        <f t="shared" si="122"/>
        <v>41.6</v>
      </c>
      <c r="O296">
        <v>31</v>
      </c>
      <c r="P296" s="12">
        <v>15.868332000000001</v>
      </c>
      <c r="Q296">
        <f t="shared" si="105"/>
        <v>1.6137815860645282</v>
      </c>
      <c r="R296" s="1">
        <v>2</v>
      </c>
      <c r="S296" s="1">
        <v>300.84575000000001</v>
      </c>
      <c r="T296" s="1">
        <v>50.85</v>
      </c>
      <c r="U296">
        <f t="shared" si="106"/>
        <v>104.15424999999999</v>
      </c>
      <c r="V296">
        <f t="shared" si="107"/>
        <v>3.4906584999999997E-2</v>
      </c>
      <c r="W296">
        <f t="shared" si="108"/>
        <v>1.8178345903681248</v>
      </c>
      <c r="X296">
        <f t="shared" si="109"/>
        <v>0.88749992362499996</v>
      </c>
      <c r="Y296">
        <f t="shared" si="110"/>
        <v>0.84763110502400341</v>
      </c>
      <c r="Z296">
        <f t="shared" si="111"/>
        <v>112.53579240152453</v>
      </c>
      <c r="AA296" s="1">
        <v>56</v>
      </c>
      <c r="AB296" s="4">
        <f t="shared" si="125"/>
        <v>42.470198055093078</v>
      </c>
      <c r="AC296" s="3">
        <f t="shared" si="123"/>
        <v>0</v>
      </c>
      <c r="AD296">
        <f t="shared" si="124"/>
        <v>11.966272040044514</v>
      </c>
      <c r="AE296">
        <f t="shared" si="112"/>
        <v>53.566272040044517</v>
      </c>
      <c r="AF296" s="10">
        <f t="shared" si="113"/>
        <v>53.566272040044517</v>
      </c>
      <c r="AG296" s="8">
        <f t="shared" si="114"/>
        <v>112.53579240152453</v>
      </c>
      <c r="AH296" s="9">
        <f t="shared" si="115"/>
        <v>41.6</v>
      </c>
      <c r="AI296" s="11">
        <f t="shared" si="102"/>
        <v>58.969520361480015</v>
      </c>
    </row>
    <row r="297" spans="1:35" x14ac:dyDescent="0.35">
      <c r="A297" t="str">
        <f t="shared" si="103"/>
        <v>1981_8</v>
      </c>
      <c r="B297">
        <v>1981</v>
      </c>
      <c r="C297">
        <v>8</v>
      </c>
      <c r="D297">
        <v>22.5</v>
      </c>
      <c r="E297">
        <v>10.8</v>
      </c>
      <c r="F297">
        <v>7</v>
      </c>
      <c r="G297">
        <f t="shared" si="116"/>
        <v>16.649999999999999</v>
      </c>
      <c r="H297">
        <f t="shared" si="117"/>
        <v>1</v>
      </c>
      <c r="I297">
        <f t="shared" si="118"/>
        <v>7</v>
      </c>
      <c r="J297">
        <f t="shared" si="119"/>
        <v>0</v>
      </c>
      <c r="K297" s="3">
        <f t="shared" si="120"/>
        <v>0</v>
      </c>
      <c r="L297" s="3">
        <f t="shared" si="104"/>
        <v>0</v>
      </c>
      <c r="M297" s="3">
        <f t="shared" si="121"/>
        <v>0</v>
      </c>
      <c r="N297">
        <f t="shared" si="122"/>
        <v>7</v>
      </c>
      <c r="O297">
        <v>31</v>
      </c>
      <c r="P297" s="12">
        <v>14.198074</v>
      </c>
      <c r="Q297">
        <f t="shared" si="105"/>
        <v>1.650559499781177</v>
      </c>
      <c r="R297" s="1">
        <v>2</v>
      </c>
      <c r="S297" s="1">
        <v>300.84575000000001</v>
      </c>
      <c r="T297" s="1">
        <v>50.85</v>
      </c>
      <c r="U297">
        <f t="shared" si="106"/>
        <v>104.15424999999999</v>
      </c>
      <c r="V297">
        <f t="shared" si="107"/>
        <v>3.4906584999999997E-2</v>
      </c>
      <c r="W297">
        <f t="shared" si="108"/>
        <v>1.8178345903681248</v>
      </c>
      <c r="X297">
        <f t="shared" si="109"/>
        <v>0.88749992362499996</v>
      </c>
      <c r="Y297">
        <f t="shared" si="110"/>
        <v>0.84763110502400341</v>
      </c>
      <c r="Z297">
        <f t="shared" si="111"/>
        <v>105.37475743779655</v>
      </c>
      <c r="AA297" s="1">
        <v>56</v>
      </c>
      <c r="AB297" s="4">
        <f t="shared" si="125"/>
        <v>0</v>
      </c>
      <c r="AC297" s="3">
        <f t="shared" si="123"/>
        <v>0</v>
      </c>
      <c r="AD297">
        <f t="shared" si="124"/>
        <v>0</v>
      </c>
      <c r="AE297">
        <f t="shared" si="112"/>
        <v>7</v>
      </c>
      <c r="AF297" s="10">
        <f t="shared" si="113"/>
        <v>7</v>
      </c>
      <c r="AG297" s="8">
        <f t="shared" si="114"/>
        <v>105.37475743779655</v>
      </c>
      <c r="AH297" s="9">
        <f t="shared" si="115"/>
        <v>7</v>
      </c>
      <c r="AI297" s="11">
        <f t="shared" si="102"/>
        <v>98.374757437796546</v>
      </c>
    </row>
    <row r="298" spans="1:35" x14ac:dyDescent="0.35">
      <c r="A298" t="str">
        <f t="shared" si="103"/>
        <v>1981_9</v>
      </c>
      <c r="B298">
        <v>1981</v>
      </c>
      <c r="C298">
        <v>9</v>
      </c>
      <c r="D298">
        <v>19.8</v>
      </c>
      <c r="E298">
        <v>9.3000000000000007</v>
      </c>
      <c r="F298">
        <v>149.80000000000001</v>
      </c>
      <c r="G298">
        <f t="shared" si="116"/>
        <v>14.55</v>
      </c>
      <c r="H298">
        <f t="shared" si="117"/>
        <v>1</v>
      </c>
      <c r="I298">
        <f t="shared" si="118"/>
        <v>149.80000000000001</v>
      </c>
      <c r="J298">
        <f t="shared" si="119"/>
        <v>0</v>
      </c>
      <c r="K298" s="3">
        <f t="shared" si="120"/>
        <v>0</v>
      </c>
      <c r="L298" s="3">
        <f t="shared" si="104"/>
        <v>0</v>
      </c>
      <c r="M298" s="3">
        <f t="shared" si="121"/>
        <v>0</v>
      </c>
      <c r="N298">
        <f t="shared" si="122"/>
        <v>149.80000000000001</v>
      </c>
      <c r="O298">
        <v>30</v>
      </c>
      <c r="P298" s="12">
        <v>12.243238</v>
      </c>
      <c r="Q298">
        <f t="shared" si="105"/>
        <v>1.4653753856881806</v>
      </c>
      <c r="R298" s="1">
        <v>2</v>
      </c>
      <c r="S298" s="1">
        <v>300.84575000000001</v>
      </c>
      <c r="T298" s="1">
        <v>50.85</v>
      </c>
      <c r="U298">
        <f t="shared" si="106"/>
        <v>104.15424999999999</v>
      </c>
      <c r="V298">
        <f t="shared" si="107"/>
        <v>3.4906584999999997E-2</v>
      </c>
      <c r="W298">
        <f t="shared" si="108"/>
        <v>1.8178345903681248</v>
      </c>
      <c r="X298">
        <f t="shared" si="109"/>
        <v>0.88749992362499996</v>
      </c>
      <c r="Y298">
        <f t="shared" si="110"/>
        <v>0.84763110502400341</v>
      </c>
      <c r="Z298">
        <f t="shared" si="111"/>
        <v>68.720505897500601</v>
      </c>
      <c r="AA298" s="1">
        <v>56</v>
      </c>
      <c r="AB298" s="4">
        <f t="shared" si="125"/>
        <v>0</v>
      </c>
      <c r="AC298" s="3">
        <f t="shared" si="123"/>
        <v>56</v>
      </c>
      <c r="AD298">
        <f t="shared" si="124"/>
        <v>0</v>
      </c>
      <c r="AE298">
        <f t="shared" si="112"/>
        <v>149.80000000000001</v>
      </c>
      <c r="AF298" s="10">
        <f t="shared" si="113"/>
        <v>68.720505897500601</v>
      </c>
      <c r="AG298" s="8">
        <f t="shared" si="114"/>
        <v>68.720505897500601</v>
      </c>
      <c r="AH298" s="9">
        <f t="shared" si="115"/>
        <v>149.80000000000001</v>
      </c>
      <c r="AI298" s="11">
        <f t="shared" si="102"/>
        <v>0</v>
      </c>
    </row>
    <row r="299" spans="1:35" x14ac:dyDescent="0.35">
      <c r="A299" t="str">
        <f t="shared" si="103"/>
        <v>1981_10</v>
      </c>
      <c r="B299">
        <v>1981</v>
      </c>
      <c r="C299">
        <v>10</v>
      </c>
      <c r="D299">
        <v>12.7</v>
      </c>
      <c r="E299">
        <v>5.0999999999999996</v>
      </c>
      <c r="F299">
        <v>88.7</v>
      </c>
      <c r="G299">
        <f t="shared" si="116"/>
        <v>8.8999999999999986</v>
      </c>
      <c r="H299">
        <f t="shared" si="117"/>
        <v>1</v>
      </c>
      <c r="I299">
        <f t="shared" si="118"/>
        <v>88.7</v>
      </c>
      <c r="J299">
        <f t="shared" si="119"/>
        <v>0</v>
      </c>
      <c r="K299" s="3">
        <f t="shared" si="120"/>
        <v>0</v>
      </c>
      <c r="L299" s="3">
        <f t="shared" si="104"/>
        <v>0</v>
      </c>
      <c r="M299" s="3">
        <f t="shared" si="121"/>
        <v>0</v>
      </c>
      <c r="N299">
        <f t="shared" si="122"/>
        <v>88.7</v>
      </c>
      <c r="O299">
        <v>31</v>
      </c>
      <c r="P299" s="12">
        <v>10.329917999999999</v>
      </c>
      <c r="Q299">
        <f t="shared" si="105"/>
        <v>1.0545783745979438</v>
      </c>
      <c r="R299" s="1">
        <v>2</v>
      </c>
      <c r="S299" s="1">
        <v>300.84575000000001</v>
      </c>
      <c r="T299" s="1">
        <v>50.85</v>
      </c>
      <c r="U299">
        <f t="shared" si="106"/>
        <v>104.15424999999999</v>
      </c>
      <c r="V299">
        <f t="shared" si="107"/>
        <v>3.4906584999999997E-2</v>
      </c>
      <c r="W299">
        <f t="shared" si="108"/>
        <v>1.8178345903681248</v>
      </c>
      <c r="X299">
        <f t="shared" si="109"/>
        <v>0.88749992362499996</v>
      </c>
      <c r="Y299">
        <f t="shared" si="110"/>
        <v>0.84763110502400341</v>
      </c>
      <c r="Z299">
        <f t="shared" si="111"/>
        <v>26.90255797238218</v>
      </c>
      <c r="AA299" s="1">
        <v>56</v>
      </c>
      <c r="AB299" s="4">
        <f t="shared" si="125"/>
        <v>56</v>
      </c>
      <c r="AC299" s="3">
        <f t="shared" si="123"/>
        <v>56</v>
      </c>
      <c r="AD299">
        <f t="shared" si="124"/>
        <v>168.82749284908886</v>
      </c>
      <c r="AE299">
        <f t="shared" si="112"/>
        <v>257.52749284908884</v>
      </c>
      <c r="AF299" s="10">
        <f t="shared" si="113"/>
        <v>26.90255797238218</v>
      </c>
      <c r="AG299" s="8">
        <f t="shared" si="114"/>
        <v>26.90255797238218</v>
      </c>
      <c r="AH299" s="9">
        <f t="shared" si="115"/>
        <v>88.7</v>
      </c>
      <c r="AI299" s="11">
        <f t="shared" si="102"/>
        <v>0</v>
      </c>
    </row>
    <row r="300" spans="1:35" x14ac:dyDescent="0.35">
      <c r="A300" t="str">
        <f t="shared" si="103"/>
        <v>1981_11</v>
      </c>
      <c r="B300">
        <v>1981</v>
      </c>
      <c r="C300">
        <v>11</v>
      </c>
      <c r="D300">
        <v>11.5</v>
      </c>
      <c r="E300">
        <v>3.8</v>
      </c>
      <c r="F300">
        <v>36.299999999999997</v>
      </c>
      <c r="G300">
        <f t="shared" si="116"/>
        <v>7.65</v>
      </c>
      <c r="H300">
        <f t="shared" si="117"/>
        <v>1</v>
      </c>
      <c r="I300">
        <f t="shared" si="118"/>
        <v>36.299999999999997</v>
      </c>
      <c r="J300">
        <f t="shared" si="119"/>
        <v>0</v>
      </c>
      <c r="K300" s="3">
        <f t="shared" si="120"/>
        <v>0</v>
      </c>
      <c r="L300" s="3">
        <f t="shared" si="104"/>
        <v>0</v>
      </c>
      <c r="M300" s="3">
        <f t="shared" si="121"/>
        <v>0</v>
      </c>
      <c r="N300">
        <f t="shared" si="122"/>
        <v>36.299999999999997</v>
      </c>
      <c r="O300">
        <v>30</v>
      </c>
      <c r="P300" s="12">
        <v>8.7307649999999999</v>
      </c>
      <c r="Q300">
        <f t="shared" si="105"/>
        <v>0.97879982543773458</v>
      </c>
      <c r="R300" s="1">
        <v>2</v>
      </c>
      <c r="S300" s="1">
        <v>300.84575000000001</v>
      </c>
      <c r="T300" s="1">
        <v>50.85</v>
      </c>
      <c r="U300">
        <f t="shared" si="106"/>
        <v>104.15424999999999</v>
      </c>
      <c r="V300">
        <f t="shared" si="107"/>
        <v>3.4906584999999997E-2</v>
      </c>
      <c r="W300">
        <f t="shared" si="108"/>
        <v>1.8178345903681248</v>
      </c>
      <c r="X300">
        <f t="shared" si="109"/>
        <v>0.88749992362499996</v>
      </c>
      <c r="Y300">
        <f t="shared" si="110"/>
        <v>0.84763110502400341</v>
      </c>
      <c r="Z300">
        <f t="shared" si="111"/>
        <v>17.632869157581013</v>
      </c>
      <c r="AA300" s="1">
        <v>56</v>
      </c>
      <c r="AB300" s="4">
        <f t="shared" si="125"/>
        <v>56</v>
      </c>
      <c r="AC300" s="3">
        <f t="shared" si="123"/>
        <v>56</v>
      </c>
      <c r="AD300">
        <f t="shared" si="124"/>
        <v>78.154943616953176</v>
      </c>
      <c r="AE300">
        <f t="shared" si="112"/>
        <v>114.45494361695317</v>
      </c>
      <c r="AF300" s="10">
        <f t="shared" si="113"/>
        <v>17.632869157581013</v>
      </c>
      <c r="AG300" s="8">
        <f t="shared" si="114"/>
        <v>17.632869157581013</v>
      </c>
      <c r="AH300" s="9">
        <f t="shared" si="115"/>
        <v>36.299999999999997</v>
      </c>
      <c r="AI300" s="11">
        <f t="shared" si="102"/>
        <v>0</v>
      </c>
    </row>
    <row r="301" spans="1:35" x14ac:dyDescent="0.35">
      <c r="A301" t="str">
        <f t="shared" si="103"/>
        <v>1981_12</v>
      </c>
      <c r="B301">
        <v>1981</v>
      </c>
      <c r="C301">
        <v>12</v>
      </c>
      <c r="D301">
        <v>6</v>
      </c>
      <c r="E301">
        <v>-1.6</v>
      </c>
      <c r="F301">
        <v>119.7</v>
      </c>
      <c r="G301">
        <f t="shared" si="116"/>
        <v>2.2000000000000002</v>
      </c>
      <c r="H301">
        <f t="shared" si="117"/>
        <v>0.36666666520000002</v>
      </c>
      <c r="I301">
        <f t="shared" si="118"/>
        <v>43.889999824440004</v>
      </c>
      <c r="J301">
        <f t="shared" si="119"/>
        <v>75.810000175560006</v>
      </c>
      <c r="K301" s="3">
        <f t="shared" si="120"/>
        <v>0</v>
      </c>
      <c r="L301" s="3">
        <f t="shared" si="104"/>
        <v>27.796999953184002</v>
      </c>
      <c r="M301" s="3">
        <f t="shared" si="121"/>
        <v>48.013000222375993</v>
      </c>
      <c r="N301">
        <f t="shared" si="122"/>
        <v>71.68699977762401</v>
      </c>
      <c r="O301">
        <v>31</v>
      </c>
      <c r="P301" s="12">
        <v>7.9967740000000003</v>
      </c>
      <c r="Q301">
        <f t="shared" si="105"/>
        <v>0.70155264458793787</v>
      </c>
      <c r="R301" s="1">
        <v>2</v>
      </c>
      <c r="S301" s="1">
        <v>300.84575000000001</v>
      </c>
      <c r="T301" s="1">
        <v>50.85</v>
      </c>
      <c r="U301">
        <f t="shared" si="106"/>
        <v>104.15424999999999</v>
      </c>
      <c r="V301">
        <f t="shared" si="107"/>
        <v>3.4906584999999997E-2</v>
      </c>
      <c r="W301">
        <f t="shared" si="108"/>
        <v>1.8178345903681248</v>
      </c>
      <c r="X301">
        <f t="shared" si="109"/>
        <v>0.88749992362499996</v>
      </c>
      <c r="Y301">
        <f t="shared" si="110"/>
        <v>0.84763110502400341</v>
      </c>
      <c r="Z301">
        <f t="shared" si="111"/>
        <v>3.5080115083803589</v>
      </c>
      <c r="AA301" s="1">
        <v>56</v>
      </c>
      <c r="AB301" s="4">
        <f t="shared" si="125"/>
        <v>56</v>
      </c>
      <c r="AC301" s="3">
        <f t="shared" si="123"/>
        <v>56</v>
      </c>
      <c r="AD301">
        <f t="shared" si="124"/>
        <v>189.20548072976095</v>
      </c>
      <c r="AE301">
        <f t="shared" si="112"/>
        <v>260.89248050738496</v>
      </c>
      <c r="AF301" s="10">
        <f t="shared" si="113"/>
        <v>3.5080115083803589</v>
      </c>
      <c r="AG301" s="8">
        <f t="shared" si="114"/>
        <v>3.5080115083803589</v>
      </c>
      <c r="AH301" s="9">
        <f t="shared" si="115"/>
        <v>71.68699977762401</v>
      </c>
      <c r="AI301" s="11">
        <f t="shared" si="102"/>
        <v>0</v>
      </c>
    </row>
    <row r="302" spans="1:35" x14ac:dyDescent="0.35">
      <c r="A302" t="str">
        <f t="shared" si="103"/>
        <v>1982_1</v>
      </c>
      <c r="B302">
        <v>1982</v>
      </c>
      <c r="C302">
        <v>1</v>
      </c>
      <c r="D302">
        <v>7.2</v>
      </c>
      <c r="E302">
        <v>0.9</v>
      </c>
      <c r="F302">
        <v>47.7</v>
      </c>
      <c r="G302">
        <f t="shared" si="116"/>
        <v>4.05</v>
      </c>
      <c r="H302">
        <f t="shared" si="117"/>
        <v>0.67499999729999993</v>
      </c>
      <c r="I302">
        <f t="shared" si="118"/>
        <v>32.197499871209999</v>
      </c>
      <c r="J302">
        <f t="shared" si="119"/>
        <v>15.502500128790004</v>
      </c>
      <c r="K302" s="3">
        <f t="shared" si="120"/>
        <v>48.013000222375993</v>
      </c>
      <c r="L302" s="3">
        <f t="shared" si="104"/>
        <v>42.872962565545194</v>
      </c>
      <c r="M302" s="3">
        <f t="shared" si="121"/>
        <v>20.642537785620803</v>
      </c>
      <c r="N302">
        <f t="shared" si="122"/>
        <v>75.070462436755193</v>
      </c>
      <c r="O302">
        <v>31</v>
      </c>
      <c r="P302" s="12">
        <v>8.5759939999999997</v>
      </c>
      <c r="Q302">
        <f t="shared" si="105"/>
        <v>0.78667178530160187</v>
      </c>
      <c r="R302" s="1">
        <v>2</v>
      </c>
      <c r="S302" s="1">
        <v>300.84575000000001</v>
      </c>
      <c r="T302" s="1">
        <v>50.85</v>
      </c>
      <c r="U302">
        <f t="shared" si="106"/>
        <v>104.15424999999999</v>
      </c>
      <c r="V302">
        <f t="shared" si="107"/>
        <v>3.4906584999999997E-2</v>
      </c>
      <c r="W302">
        <f t="shared" si="108"/>
        <v>1.8178345903681248</v>
      </c>
      <c r="X302">
        <f t="shared" si="109"/>
        <v>0.88749992362499996</v>
      </c>
      <c r="Y302">
        <f t="shared" si="110"/>
        <v>0.84763110502400341</v>
      </c>
      <c r="Z302">
        <f t="shared" si="111"/>
        <v>7.7141794769706165</v>
      </c>
      <c r="AA302" s="1">
        <v>56</v>
      </c>
      <c r="AB302" s="4">
        <f t="shared" si="125"/>
        <v>56</v>
      </c>
      <c r="AC302" s="3">
        <f t="shared" si="123"/>
        <v>56</v>
      </c>
      <c r="AD302">
        <f t="shared" si="124"/>
        <v>186.4461500801857</v>
      </c>
      <c r="AE302">
        <f t="shared" si="112"/>
        <v>261.51661251694088</v>
      </c>
      <c r="AF302" s="10">
        <f t="shared" si="113"/>
        <v>7.7141794769706165</v>
      </c>
      <c r="AG302" s="8">
        <f t="shared" si="114"/>
        <v>7.7141794769706165</v>
      </c>
      <c r="AH302" s="9">
        <f t="shared" si="115"/>
        <v>75.070462436755193</v>
      </c>
      <c r="AI302" s="11">
        <f t="shared" si="102"/>
        <v>0</v>
      </c>
    </row>
    <row r="303" spans="1:35" x14ac:dyDescent="0.35">
      <c r="A303" t="str">
        <f t="shared" si="103"/>
        <v>1982_2</v>
      </c>
      <c r="B303">
        <v>1982</v>
      </c>
      <c r="C303">
        <v>2</v>
      </c>
      <c r="D303">
        <v>8.5</v>
      </c>
      <c r="E303">
        <v>2.2000000000000002</v>
      </c>
      <c r="F303">
        <v>48.2</v>
      </c>
      <c r="G303">
        <f t="shared" si="116"/>
        <v>5.35</v>
      </c>
      <c r="H303">
        <f t="shared" si="117"/>
        <v>0.89166666309999987</v>
      </c>
      <c r="I303">
        <f t="shared" si="118"/>
        <v>42.978333161419997</v>
      </c>
      <c r="J303">
        <f t="shared" si="119"/>
        <v>5.2216668385800062</v>
      </c>
      <c r="K303" s="3">
        <f t="shared" si="120"/>
        <v>20.642537785620803</v>
      </c>
      <c r="L303" s="3">
        <f t="shared" si="104"/>
        <v>23.062249030996721</v>
      </c>
      <c r="M303" s="3">
        <f t="shared" si="121"/>
        <v>2.8019555932040876</v>
      </c>
      <c r="N303">
        <f t="shared" si="122"/>
        <v>66.040582192416721</v>
      </c>
      <c r="O303">
        <v>29</v>
      </c>
      <c r="P303" s="12">
        <v>10.021737999999999</v>
      </c>
      <c r="Q303">
        <f t="shared" si="105"/>
        <v>0.8518165925365051</v>
      </c>
      <c r="R303" s="1">
        <v>2</v>
      </c>
      <c r="S303" s="1">
        <v>300.84575000000001</v>
      </c>
      <c r="T303" s="1">
        <v>50.85</v>
      </c>
      <c r="U303">
        <f t="shared" si="106"/>
        <v>104.15424999999999</v>
      </c>
      <c r="V303">
        <f t="shared" si="107"/>
        <v>3.4906584999999997E-2</v>
      </c>
      <c r="W303">
        <f t="shared" si="108"/>
        <v>1.8178345903681248</v>
      </c>
      <c r="X303">
        <f t="shared" si="109"/>
        <v>0.88749992362499996</v>
      </c>
      <c r="Y303">
        <f t="shared" si="110"/>
        <v>0.84763110502400341</v>
      </c>
      <c r="Z303">
        <f t="shared" si="111"/>
        <v>12.006184755458795</v>
      </c>
      <c r="AA303" s="1">
        <v>56</v>
      </c>
      <c r="AB303" s="4">
        <f t="shared" si="125"/>
        <v>56</v>
      </c>
      <c r="AC303" s="3">
        <f t="shared" si="123"/>
        <v>56</v>
      </c>
      <c r="AD303">
        <f t="shared" si="124"/>
        <v>146.97340395984767</v>
      </c>
      <c r="AE303">
        <f t="shared" si="112"/>
        <v>213.01398615226441</v>
      </c>
      <c r="AF303" s="10">
        <f t="shared" si="113"/>
        <v>12.006184755458795</v>
      </c>
      <c r="AG303" s="8">
        <f t="shared" si="114"/>
        <v>12.006184755458795</v>
      </c>
      <c r="AH303" s="9">
        <f t="shared" si="115"/>
        <v>66.040582192416721</v>
      </c>
      <c r="AI303" s="11">
        <f t="shared" si="102"/>
        <v>0</v>
      </c>
    </row>
    <row r="304" spans="1:35" x14ac:dyDescent="0.35">
      <c r="A304" t="str">
        <f t="shared" si="103"/>
        <v>1982_3</v>
      </c>
      <c r="B304">
        <v>1982</v>
      </c>
      <c r="C304">
        <v>3</v>
      </c>
      <c r="D304">
        <v>10.5</v>
      </c>
      <c r="E304">
        <v>1.4</v>
      </c>
      <c r="F304">
        <v>101.1</v>
      </c>
      <c r="G304">
        <f t="shared" si="116"/>
        <v>5.95</v>
      </c>
      <c r="H304">
        <f t="shared" si="117"/>
        <v>0.99166666269999992</v>
      </c>
      <c r="I304">
        <f t="shared" si="118"/>
        <v>100.25749959896999</v>
      </c>
      <c r="J304">
        <f t="shared" si="119"/>
        <v>0.84250040103000767</v>
      </c>
      <c r="K304" s="3">
        <f t="shared" si="120"/>
        <v>2.8019555932040876</v>
      </c>
      <c r="L304" s="3">
        <f t="shared" si="104"/>
        <v>3.6140855131591354</v>
      </c>
      <c r="M304" s="3">
        <f t="shared" si="121"/>
        <v>3.0370481074959849E-2</v>
      </c>
      <c r="N304">
        <f t="shared" si="122"/>
        <v>103.87158511212913</v>
      </c>
      <c r="O304">
        <v>31</v>
      </c>
      <c r="P304" s="12">
        <v>11.819653000000001</v>
      </c>
      <c r="Q304">
        <f t="shared" si="105"/>
        <v>0.88345588800170238</v>
      </c>
      <c r="R304" s="1">
        <v>2</v>
      </c>
      <c r="S304" s="1">
        <v>300.84575000000001</v>
      </c>
      <c r="T304" s="1">
        <v>50.85</v>
      </c>
      <c r="U304">
        <f t="shared" si="106"/>
        <v>104.15424999999999</v>
      </c>
      <c r="V304">
        <f t="shared" si="107"/>
        <v>3.4906584999999997E-2</v>
      </c>
      <c r="W304">
        <f t="shared" si="108"/>
        <v>1.8178345903681248</v>
      </c>
      <c r="X304">
        <f t="shared" si="109"/>
        <v>0.88749992362499996</v>
      </c>
      <c r="Y304">
        <f t="shared" si="110"/>
        <v>0.84763110502400341</v>
      </c>
      <c r="Z304">
        <f t="shared" si="111"/>
        <v>17.422008590461747</v>
      </c>
      <c r="AA304" s="1">
        <v>56</v>
      </c>
      <c r="AB304" s="4">
        <f t="shared" si="125"/>
        <v>56</v>
      </c>
      <c r="AC304" s="3">
        <f t="shared" si="123"/>
        <v>56</v>
      </c>
      <c r="AD304">
        <f t="shared" si="124"/>
        <v>262.19647534577547</v>
      </c>
      <c r="AE304">
        <f t="shared" si="112"/>
        <v>366.06806045790461</v>
      </c>
      <c r="AF304" s="10">
        <f t="shared" si="113"/>
        <v>17.422008590461747</v>
      </c>
      <c r="AG304" s="8">
        <f t="shared" si="114"/>
        <v>17.422008590461747</v>
      </c>
      <c r="AH304" s="9">
        <f t="shared" si="115"/>
        <v>103.87158511212913</v>
      </c>
      <c r="AI304" s="11">
        <f t="shared" si="102"/>
        <v>0</v>
      </c>
    </row>
    <row r="305" spans="1:35" x14ac:dyDescent="0.35">
      <c r="A305" t="str">
        <f t="shared" si="103"/>
        <v>1982_4</v>
      </c>
      <c r="B305">
        <v>1982</v>
      </c>
      <c r="C305">
        <v>4</v>
      </c>
      <c r="D305">
        <v>14.2</v>
      </c>
      <c r="E305">
        <v>2.5</v>
      </c>
      <c r="F305">
        <v>17.899999999999999</v>
      </c>
      <c r="G305">
        <f t="shared" si="116"/>
        <v>8.35</v>
      </c>
      <c r="H305">
        <f t="shared" si="117"/>
        <v>1</v>
      </c>
      <c r="I305">
        <f t="shared" si="118"/>
        <v>17.899999999999999</v>
      </c>
      <c r="J305">
        <f t="shared" si="119"/>
        <v>0</v>
      </c>
      <c r="K305" s="3">
        <f t="shared" si="120"/>
        <v>3.0370481074959849E-2</v>
      </c>
      <c r="L305" s="3">
        <f t="shared" si="104"/>
        <v>3.0370481074959849E-2</v>
      </c>
      <c r="M305" s="3">
        <f t="shared" si="121"/>
        <v>0</v>
      </c>
      <c r="N305">
        <f t="shared" si="122"/>
        <v>17.930370481074959</v>
      </c>
      <c r="O305">
        <v>30</v>
      </c>
      <c r="P305" s="12">
        <v>13.758759</v>
      </c>
      <c r="Q305">
        <f t="shared" si="105"/>
        <v>1.0206219361106974</v>
      </c>
      <c r="R305" s="1">
        <v>2</v>
      </c>
      <c r="S305" s="1">
        <v>300.84575000000001</v>
      </c>
      <c r="T305" s="1">
        <v>50.85</v>
      </c>
      <c r="U305">
        <f t="shared" si="106"/>
        <v>104.15424999999999</v>
      </c>
      <c r="V305">
        <f t="shared" si="107"/>
        <v>3.4906584999999997E-2</v>
      </c>
      <c r="W305">
        <f t="shared" si="108"/>
        <v>1.8178345903681248</v>
      </c>
      <c r="X305">
        <f t="shared" si="109"/>
        <v>0.88749992362499996</v>
      </c>
      <c r="Y305">
        <f t="shared" si="110"/>
        <v>0.84763110502400341</v>
      </c>
      <c r="Z305">
        <f t="shared" si="111"/>
        <v>31.547524477944144</v>
      </c>
      <c r="AA305" s="1">
        <v>56</v>
      </c>
      <c r="AB305" s="4">
        <f t="shared" si="125"/>
        <v>56</v>
      </c>
      <c r="AC305" s="3">
        <f t="shared" si="123"/>
        <v>42.382846003130815</v>
      </c>
      <c r="AD305">
        <f t="shared" si="124"/>
        <v>43.912026138966283</v>
      </c>
      <c r="AE305">
        <f t="shared" si="112"/>
        <v>61.842396620041242</v>
      </c>
      <c r="AF305" s="10">
        <f t="shared" si="113"/>
        <v>31.547524477944144</v>
      </c>
      <c r="AG305" s="8">
        <f t="shared" si="114"/>
        <v>31.547524477944144</v>
      </c>
      <c r="AH305" s="9">
        <f t="shared" si="115"/>
        <v>17.930370481074959</v>
      </c>
      <c r="AI305" s="11">
        <f t="shared" si="102"/>
        <v>0</v>
      </c>
    </row>
    <row r="306" spans="1:35" x14ac:dyDescent="0.35">
      <c r="A306" t="str">
        <f t="shared" si="103"/>
        <v>1982_5</v>
      </c>
      <c r="B306">
        <v>1982</v>
      </c>
      <c r="C306">
        <v>5</v>
      </c>
      <c r="D306">
        <v>17.2</v>
      </c>
      <c r="E306">
        <v>6</v>
      </c>
      <c r="F306">
        <v>34.6</v>
      </c>
      <c r="G306">
        <f t="shared" si="116"/>
        <v>11.6</v>
      </c>
      <c r="H306">
        <f t="shared" si="117"/>
        <v>1</v>
      </c>
      <c r="I306">
        <f t="shared" si="118"/>
        <v>34.6</v>
      </c>
      <c r="J306">
        <f t="shared" si="119"/>
        <v>0</v>
      </c>
      <c r="K306" s="3">
        <f t="shared" si="120"/>
        <v>0</v>
      </c>
      <c r="L306" s="3">
        <f t="shared" si="104"/>
        <v>0</v>
      </c>
      <c r="M306" s="3">
        <f t="shared" si="121"/>
        <v>0</v>
      </c>
      <c r="N306">
        <f t="shared" si="122"/>
        <v>34.6</v>
      </c>
      <c r="O306">
        <v>31</v>
      </c>
      <c r="P306" s="12">
        <v>15.514859</v>
      </c>
      <c r="Q306">
        <f t="shared" si="105"/>
        <v>1.2361188503454812</v>
      </c>
      <c r="R306" s="1">
        <v>2</v>
      </c>
      <c r="S306" s="1">
        <v>300.84575000000001</v>
      </c>
      <c r="T306" s="1">
        <v>50.85</v>
      </c>
      <c r="U306">
        <f t="shared" si="106"/>
        <v>104.15424999999999</v>
      </c>
      <c r="V306">
        <f t="shared" si="107"/>
        <v>3.4906584999999997E-2</v>
      </c>
      <c r="W306">
        <f t="shared" si="108"/>
        <v>1.8178345903681248</v>
      </c>
      <c r="X306">
        <f t="shared" si="109"/>
        <v>0.88749992362499996</v>
      </c>
      <c r="Y306">
        <f t="shared" si="110"/>
        <v>0.84763110502400341</v>
      </c>
      <c r="Z306">
        <f t="shared" si="111"/>
        <v>61.14464750016127</v>
      </c>
      <c r="AA306" s="1">
        <v>56</v>
      </c>
      <c r="AB306" s="4">
        <f t="shared" si="125"/>
        <v>42.382846003130815</v>
      </c>
      <c r="AC306" s="3">
        <f t="shared" si="123"/>
        <v>15.838198502969547</v>
      </c>
      <c r="AD306">
        <f t="shared" si="124"/>
        <v>26.383323962385415</v>
      </c>
      <c r="AE306">
        <f t="shared" si="112"/>
        <v>60.983323962385413</v>
      </c>
      <c r="AF306" s="10">
        <f t="shared" si="113"/>
        <v>60.983323962385413</v>
      </c>
      <c r="AG306" s="8">
        <f t="shared" si="114"/>
        <v>61.14464750016127</v>
      </c>
      <c r="AH306" s="9">
        <f t="shared" si="115"/>
        <v>34.6</v>
      </c>
      <c r="AI306" s="11">
        <f t="shared" si="102"/>
        <v>0.16132353777585706</v>
      </c>
    </row>
    <row r="307" spans="1:35" x14ac:dyDescent="0.35">
      <c r="A307" t="str">
        <f t="shared" si="103"/>
        <v>1982_6</v>
      </c>
      <c r="B307">
        <v>1982</v>
      </c>
      <c r="C307">
        <v>6</v>
      </c>
      <c r="D307">
        <v>20.5</v>
      </c>
      <c r="E307">
        <v>10.9</v>
      </c>
      <c r="F307">
        <v>90.4</v>
      </c>
      <c r="G307">
        <f t="shared" si="116"/>
        <v>15.7</v>
      </c>
      <c r="H307">
        <f t="shared" si="117"/>
        <v>1</v>
      </c>
      <c r="I307">
        <f t="shared" si="118"/>
        <v>90.4</v>
      </c>
      <c r="J307">
        <f t="shared" si="119"/>
        <v>0</v>
      </c>
      <c r="K307" s="3">
        <f t="shared" si="120"/>
        <v>0</v>
      </c>
      <c r="L307" s="3">
        <f t="shared" si="104"/>
        <v>0</v>
      </c>
      <c r="M307" s="3">
        <f t="shared" si="121"/>
        <v>0</v>
      </c>
      <c r="N307">
        <f t="shared" si="122"/>
        <v>90.4</v>
      </c>
      <c r="O307">
        <v>30</v>
      </c>
      <c r="P307" s="12">
        <v>16.439261999999999</v>
      </c>
      <c r="Q307">
        <f t="shared" si="105"/>
        <v>1.5643868874493616</v>
      </c>
      <c r="R307" s="1">
        <v>2</v>
      </c>
      <c r="S307" s="1">
        <v>300.84575000000001</v>
      </c>
      <c r="T307" s="1">
        <v>50.85</v>
      </c>
      <c r="U307">
        <f t="shared" si="106"/>
        <v>104.15424999999999</v>
      </c>
      <c r="V307">
        <f t="shared" si="107"/>
        <v>3.4906584999999997E-2</v>
      </c>
      <c r="W307">
        <f t="shared" si="108"/>
        <v>1.8178345903681248</v>
      </c>
      <c r="X307">
        <f t="shared" si="109"/>
        <v>0.88749992362499996</v>
      </c>
      <c r="Y307">
        <f t="shared" si="110"/>
        <v>0.84763110502400341</v>
      </c>
      <c r="Z307">
        <f t="shared" si="111"/>
        <v>105.8699475627343</v>
      </c>
      <c r="AA307" s="1">
        <v>56</v>
      </c>
      <c r="AB307" s="4">
        <f t="shared" si="125"/>
        <v>15.838198502969547</v>
      </c>
      <c r="AC307" s="3">
        <f t="shared" si="123"/>
        <v>0.36825094023525651</v>
      </c>
      <c r="AD307">
        <f t="shared" si="124"/>
        <v>12.0152368929182</v>
      </c>
      <c r="AE307">
        <f t="shared" si="112"/>
        <v>102.4152368929182</v>
      </c>
      <c r="AF307" s="10">
        <f t="shared" si="113"/>
        <v>102.4152368929182</v>
      </c>
      <c r="AG307" s="8">
        <f t="shared" si="114"/>
        <v>105.8699475627343</v>
      </c>
      <c r="AH307" s="9">
        <f t="shared" si="115"/>
        <v>90.4</v>
      </c>
      <c r="AI307" s="11">
        <f t="shared" si="102"/>
        <v>3.4547106698160945</v>
      </c>
    </row>
    <row r="308" spans="1:35" x14ac:dyDescent="0.35">
      <c r="A308" t="str">
        <f t="shared" si="103"/>
        <v>1982_7</v>
      </c>
      <c r="B308">
        <v>1982</v>
      </c>
      <c r="C308">
        <v>7</v>
      </c>
      <c r="D308">
        <v>22</v>
      </c>
      <c r="E308">
        <v>11.7</v>
      </c>
      <c r="F308">
        <v>88.5</v>
      </c>
      <c r="G308">
        <f t="shared" si="116"/>
        <v>16.850000000000001</v>
      </c>
      <c r="H308">
        <f t="shared" si="117"/>
        <v>1</v>
      </c>
      <c r="I308">
        <f t="shared" si="118"/>
        <v>88.5</v>
      </c>
      <c r="J308">
        <f t="shared" si="119"/>
        <v>0</v>
      </c>
      <c r="K308" s="3">
        <f t="shared" si="120"/>
        <v>0</v>
      </c>
      <c r="L308" s="3">
        <f t="shared" si="104"/>
        <v>0</v>
      </c>
      <c r="M308" s="3">
        <f t="shared" si="121"/>
        <v>0</v>
      </c>
      <c r="N308">
        <f t="shared" si="122"/>
        <v>88.5</v>
      </c>
      <c r="O308">
        <v>31</v>
      </c>
      <c r="P308" s="12">
        <v>15.868332000000001</v>
      </c>
      <c r="Q308">
        <f t="shared" si="105"/>
        <v>1.6692226794760068</v>
      </c>
      <c r="R308" s="1">
        <v>2</v>
      </c>
      <c r="S308" s="1">
        <v>300.84575000000001</v>
      </c>
      <c r="T308" s="1">
        <v>50.85</v>
      </c>
      <c r="U308">
        <f t="shared" si="106"/>
        <v>104.15424999999999</v>
      </c>
      <c r="V308">
        <f t="shared" si="107"/>
        <v>3.4906584999999997E-2</v>
      </c>
      <c r="W308">
        <f t="shared" si="108"/>
        <v>1.8178345903681248</v>
      </c>
      <c r="X308">
        <f t="shared" si="109"/>
        <v>0.88749992362499996</v>
      </c>
      <c r="Y308">
        <f t="shared" si="110"/>
        <v>0.84763110502400341</v>
      </c>
      <c r="Z308">
        <f t="shared" si="111"/>
        <v>120.45025635715372</v>
      </c>
      <c r="AA308" s="1">
        <v>56</v>
      </c>
      <c r="AB308" s="4">
        <f t="shared" si="125"/>
        <v>0.36825094023525651</v>
      </c>
      <c r="AC308" s="3">
        <f t="shared" si="123"/>
        <v>0</v>
      </c>
      <c r="AD308">
        <f t="shared" si="124"/>
        <v>0.2081427862411116</v>
      </c>
      <c r="AE308">
        <f t="shared" si="112"/>
        <v>88.708142786241112</v>
      </c>
      <c r="AF308" s="10">
        <f t="shared" si="113"/>
        <v>88.708142786241112</v>
      </c>
      <c r="AG308" s="8">
        <f t="shared" si="114"/>
        <v>120.45025635715372</v>
      </c>
      <c r="AH308" s="9">
        <f t="shared" si="115"/>
        <v>88.5</v>
      </c>
      <c r="AI308" s="11">
        <f t="shared" si="102"/>
        <v>31.742113570912608</v>
      </c>
    </row>
    <row r="309" spans="1:35" x14ac:dyDescent="0.35">
      <c r="A309" t="str">
        <f t="shared" si="103"/>
        <v>1982_8</v>
      </c>
      <c r="B309">
        <v>1982</v>
      </c>
      <c r="C309">
        <v>8</v>
      </c>
      <c r="D309">
        <v>20.3</v>
      </c>
      <c r="E309">
        <v>11.8</v>
      </c>
      <c r="F309">
        <v>79.599999999999994</v>
      </c>
      <c r="G309">
        <f t="shared" si="116"/>
        <v>16.05</v>
      </c>
      <c r="H309">
        <f t="shared" si="117"/>
        <v>1</v>
      </c>
      <c r="I309">
        <f t="shared" si="118"/>
        <v>79.599999999999994</v>
      </c>
      <c r="J309">
        <f t="shared" si="119"/>
        <v>0</v>
      </c>
      <c r="K309" s="3">
        <f t="shared" si="120"/>
        <v>0</v>
      </c>
      <c r="L309" s="3">
        <f t="shared" si="104"/>
        <v>0</v>
      </c>
      <c r="M309" s="3">
        <f t="shared" si="121"/>
        <v>0</v>
      </c>
      <c r="N309">
        <f t="shared" si="122"/>
        <v>79.599999999999994</v>
      </c>
      <c r="O309">
        <v>31</v>
      </c>
      <c r="P309" s="12">
        <v>14.198074</v>
      </c>
      <c r="Q309">
        <f t="shared" si="105"/>
        <v>1.5956637947773591</v>
      </c>
      <c r="R309" s="1">
        <v>2</v>
      </c>
      <c r="S309" s="1">
        <v>300.84575000000001</v>
      </c>
      <c r="T309" s="1">
        <v>50.85</v>
      </c>
      <c r="U309">
        <f t="shared" si="106"/>
        <v>104.15424999999999</v>
      </c>
      <c r="V309">
        <f t="shared" si="107"/>
        <v>3.4906584999999997E-2</v>
      </c>
      <c r="W309">
        <f t="shared" si="108"/>
        <v>1.8178345903681248</v>
      </c>
      <c r="X309">
        <f t="shared" si="109"/>
        <v>0.88749992362499996</v>
      </c>
      <c r="Y309">
        <f t="shared" si="110"/>
        <v>0.84763110502400341</v>
      </c>
      <c r="Z309">
        <f t="shared" si="111"/>
        <v>98.402746435742898</v>
      </c>
      <c r="AA309" s="1">
        <v>56</v>
      </c>
      <c r="AB309" s="4">
        <f t="shared" si="125"/>
        <v>0</v>
      </c>
      <c r="AC309" s="3">
        <f t="shared" si="123"/>
        <v>0</v>
      </c>
      <c r="AD309">
        <f t="shared" si="124"/>
        <v>0</v>
      </c>
      <c r="AE309">
        <f t="shared" si="112"/>
        <v>79.599999999999994</v>
      </c>
      <c r="AF309" s="10">
        <f t="shared" si="113"/>
        <v>79.599999999999994</v>
      </c>
      <c r="AG309" s="8">
        <f t="shared" si="114"/>
        <v>98.402746435742898</v>
      </c>
      <c r="AH309" s="9">
        <f t="shared" si="115"/>
        <v>79.599999999999994</v>
      </c>
      <c r="AI309" s="11">
        <f t="shared" si="102"/>
        <v>18.802746435742904</v>
      </c>
    </row>
    <row r="310" spans="1:35" x14ac:dyDescent="0.35">
      <c r="A310" t="str">
        <f t="shared" si="103"/>
        <v>1982_9</v>
      </c>
      <c r="B310">
        <v>1982</v>
      </c>
      <c r="C310">
        <v>9</v>
      </c>
      <c r="D310">
        <v>19.7</v>
      </c>
      <c r="E310">
        <v>9.3000000000000007</v>
      </c>
      <c r="F310">
        <v>66.7</v>
      </c>
      <c r="G310">
        <f t="shared" si="116"/>
        <v>14.5</v>
      </c>
      <c r="H310">
        <f t="shared" si="117"/>
        <v>1</v>
      </c>
      <c r="I310">
        <f t="shared" si="118"/>
        <v>66.7</v>
      </c>
      <c r="J310">
        <f t="shared" si="119"/>
        <v>0</v>
      </c>
      <c r="K310" s="3">
        <f t="shared" si="120"/>
        <v>0</v>
      </c>
      <c r="L310" s="3">
        <f t="shared" si="104"/>
        <v>0</v>
      </c>
      <c r="M310" s="3">
        <f t="shared" si="121"/>
        <v>0</v>
      </c>
      <c r="N310">
        <f t="shared" si="122"/>
        <v>66.7</v>
      </c>
      <c r="O310">
        <v>30</v>
      </c>
      <c r="P310" s="12">
        <v>12.243238</v>
      </c>
      <c r="Q310">
        <f t="shared" si="105"/>
        <v>1.4611983250038829</v>
      </c>
      <c r="R310" s="1">
        <v>2</v>
      </c>
      <c r="S310" s="1">
        <v>300.84575000000001</v>
      </c>
      <c r="T310" s="1">
        <v>50.85</v>
      </c>
      <c r="U310">
        <f t="shared" si="106"/>
        <v>104.15424999999999</v>
      </c>
      <c r="V310">
        <f t="shared" si="107"/>
        <v>3.4906584999999997E-2</v>
      </c>
      <c r="W310">
        <f t="shared" si="108"/>
        <v>1.8178345903681248</v>
      </c>
      <c r="X310">
        <f t="shared" si="109"/>
        <v>0.88749992362499996</v>
      </c>
      <c r="Y310">
        <f t="shared" si="110"/>
        <v>0.84763110502400341</v>
      </c>
      <c r="Z310">
        <f t="shared" si="111"/>
        <v>68.301001919397351</v>
      </c>
      <c r="AA310" s="1">
        <v>56</v>
      </c>
      <c r="AB310" s="4">
        <f t="shared" si="125"/>
        <v>0</v>
      </c>
      <c r="AC310" s="3">
        <f t="shared" si="123"/>
        <v>0</v>
      </c>
      <c r="AD310">
        <f t="shared" si="124"/>
        <v>0</v>
      </c>
      <c r="AE310">
        <f t="shared" si="112"/>
        <v>66.7</v>
      </c>
      <c r="AF310" s="10">
        <f t="shared" si="113"/>
        <v>66.7</v>
      </c>
      <c r="AG310" s="8">
        <f t="shared" si="114"/>
        <v>68.301001919397351</v>
      </c>
      <c r="AH310" s="9">
        <f t="shared" si="115"/>
        <v>66.7</v>
      </c>
      <c r="AI310" s="11">
        <f t="shared" si="102"/>
        <v>1.6010019193973477</v>
      </c>
    </row>
    <row r="311" spans="1:35" x14ac:dyDescent="0.35">
      <c r="A311" t="str">
        <f t="shared" si="103"/>
        <v>1982_10</v>
      </c>
      <c r="B311">
        <v>1982</v>
      </c>
      <c r="C311">
        <v>10</v>
      </c>
      <c r="D311">
        <v>14.3</v>
      </c>
      <c r="E311">
        <v>6.6</v>
      </c>
      <c r="F311">
        <v>183.8</v>
      </c>
      <c r="G311">
        <f t="shared" si="116"/>
        <v>10.45</v>
      </c>
      <c r="H311">
        <f t="shared" si="117"/>
        <v>1</v>
      </c>
      <c r="I311">
        <f t="shared" si="118"/>
        <v>183.8</v>
      </c>
      <c r="J311">
        <f t="shared" si="119"/>
        <v>0</v>
      </c>
      <c r="K311" s="3">
        <f t="shared" si="120"/>
        <v>0</v>
      </c>
      <c r="L311" s="3">
        <f t="shared" si="104"/>
        <v>0</v>
      </c>
      <c r="M311" s="3">
        <f t="shared" si="121"/>
        <v>0</v>
      </c>
      <c r="N311">
        <f t="shared" si="122"/>
        <v>183.8</v>
      </c>
      <c r="O311">
        <v>31</v>
      </c>
      <c r="P311" s="12">
        <v>10.329917999999999</v>
      </c>
      <c r="Q311">
        <f t="shared" si="105"/>
        <v>1.1556859352972568</v>
      </c>
      <c r="R311" s="1">
        <v>2</v>
      </c>
      <c r="S311" s="1">
        <v>300.84575000000001</v>
      </c>
      <c r="T311" s="1">
        <v>50.85</v>
      </c>
      <c r="U311">
        <f t="shared" si="106"/>
        <v>104.15424999999999</v>
      </c>
      <c r="V311">
        <f t="shared" si="107"/>
        <v>3.4906584999999997E-2</v>
      </c>
      <c r="W311">
        <f t="shared" si="108"/>
        <v>1.8178345903681248</v>
      </c>
      <c r="X311">
        <f t="shared" si="109"/>
        <v>0.88749992362499996</v>
      </c>
      <c r="Y311">
        <f t="shared" si="110"/>
        <v>0.84763110502400341</v>
      </c>
      <c r="Z311">
        <f t="shared" si="111"/>
        <v>34.427220850046488</v>
      </c>
      <c r="AA311" s="1">
        <v>56</v>
      </c>
      <c r="AB311" s="4">
        <f t="shared" si="125"/>
        <v>0</v>
      </c>
      <c r="AC311" s="3">
        <f t="shared" si="123"/>
        <v>56</v>
      </c>
      <c r="AD311">
        <f t="shared" si="124"/>
        <v>0</v>
      </c>
      <c r="AE311">
        <f t="shared" si="112"/>
        <v>183.8</v>
      </c>
      <c r="AF311" s="10">
        <f t="shared" si="113"/>
        <v>34.427220850046488</v>
      </c>
      <c r="AG311" s="8">
        <f t="shared" si="114"/>
        <v>34.427220850046488</v>
      </c>
      <c r="AH311" s="9">
        <f t="shared" si="115"/>
        <v>183.8</v>
      </c>
      <c r="AI311" s="11">
        <f t="shared" si="102"/>
        <v>0</v>
      </c>
    </row>
    <row r="312" spans="1:35" x14ac:dyDescent="0.35">
      <c r="A312" t="str">
        <f t="shared" si="103"/>
        <v>1982_11</v>
      </c>
      <c r="B312">
        <v>1982</v>
      </c>
      <c r="C312">
        <v>11</v>
      </c>
      <c r="D312">
        <v>11.8</v>
      </c>
      <c r="E312">
        <v>5.8</v>
      </c>
      <c r="F312">
        <v>121.1</v>
      </c>
      <c r="G312">
        <f t="shared" si="116"/>
        <v>8.8000000000000007</v>
      </c>
      <c r="H312">
        <f t="shared" si="117"/>
        <v>1</v>
      </c>
      <c r="I312">
        <f t="shared" si="118"/>
        <v>121.1</v>
      </c>
      <c r="J312">
        <f t="shared" si="119"/>
        <v>0</v>
      </c>
      <c r="K312" s="3">
        <f t="shared" si="120"/>
        <v>0</v>
      </c>
      <c r="L312" s="3">
        <f t="shared" si="104"/>
        <v>0</v>
      </c>
      <c r="M312" s="3">
        <f t="shared" si="121"/>
        <v>0</v>
      </c>
      <c r="N312">
        <f t="shared" si="122"/>
        <v>121.1</v>
      </c>
      <c r="O312">
        <v>30</v>
      </c>
      <c r="P312" s="12">
        <v>8.7307649999999999</v>
      </c>
      <c r="Q312">
        <f t="shared" si="105"/>
        <v>1.0483314827472872</v>
      </c>
      <c r="R312" s="1">
        <v>2</v>
      </c>
      <c r="S312" s="1">
        <v>300.84575000000001</v>
      </c>
      <c r="T312" s="1">
        <v>50.85</v>
      </c>
      <c r="U312">
        <f t="shared" si="106"/>
        <v>104.15424999999999</v>
      </c>
      <c r="V312">
        <f t="shared" si="107"/>
        <v>3.4906584999999997E-2</v>
      </c>
      <c r="W312">
        <f t="shared" si="108"/>
        <v>1.8178345903681248</v>
      </c>
      <c r="X312">
        <f t="shared" si="109"/>
        <v>0.88749992362499996</v>
      </c>
      <c r="Y312">
        <f t="shared" si="110"/>
        <v>0.84763110502400341</v>
      </c>
      <c r="Z312">
        <f t="shared" si="111"/>
        <v>21.635897602341956</v>
      </c>
      <c r="AA312" s="1">
        <v>56</v>
      </c>
      <c r="AB312" s="4">
        <f t="shared" si="125"/>
        <v>56</v>
      </c>
      <c r="AC312" s="3">
        <f t="shared" si="123"/>
        <v>56</v>
      </c>
      <c r="AD312">
        <f t="shared" si="124"/>
        <v>330.79418235692901</v>
      </c>
      <c r="AE312">
        <f t="shared" si="112"/>
        <v>451.89418235692904</v>
      </c>
      <c r="AF312" s="10">
        <f t="shared" si="113"/>
        <v>21.635897602341956</v>
      </c>
      <c r="AG312" s="8">
        <f t="shared" si="114"/>
        <v>21.635897602341956</v>
      </c>
      <c r="AH312" s="9">
        <f t="shared" si="115"/>
        <v>121.1</v>
      </c>
      <c r="AI312" s="11">
        <f t="shared" si="102"/>
        <v>0</v>
      </c>
    </row>
    <row r="313" spans="1:35" x14ac:dyDescent="0.35">
      <c r="A313" t="str">
        <f t="shared" si="103"/>
        <v>1982_12</v>
      </c>
      <c r="B313">
        <v>1982</v>
      </c>
      <c r="C313">
        <v>12</v>
      </c>
      <c r="D313">
        <v>8.9</v>
      </c>
      <c r="E313">
        <v>1.3</v>
      </c>
      <c r="F313">
        <v>99</v>
      </c>
      <c r="G313">
        <f t="shared" si="116"/>
        <v>5.1000000000000005</v>
      </c>
      <c r="H313">
        <f t="shared" si="117"/>
        <v>0.84999999660000003</v>
      </c>
      <c r="I313">
        <f t="shared" si="118"/>
        <v>84.14999966340001</v>
      </c>
      <c r="J313">
        <f t="shared" si="119"/>
        <v>14.850000336599997</v>
      </c>
      <c r="K313" s="3">
        <f t="shared" si="120"/>
        <v>0</v>
      </c>
      <c r="L313" s="3">
        <f t="shared" si="104"/>
        <v>12.622500235619997</v>
      </c>
      <c r="M313" s="3">
        <f t="shared" si="121"/>
        <v>2.2275001009800004</v>
      </c>
      <c r="N313">
        <f t="shared" si="122"/>
        <v>96.772499899020005</v>
      </c>
      <c r="O313">
        <v>31</v>
      </c>
      <c r="P313" s="12">
        <v>7.9967740000000003</v>
      </c>
      <c r="Q313">
        <f t="shared" si="105"/>
        <v>0.83893139994114474</v>
      </c>
      <c r="R313" s="1">
        <v>2</v>
      </c>
      <c r="S313" s="1">
        <v>300.84575000000001</v>
      </c>
      <c r="T313" s="1">
        <v>50.85</v>
      </c>
      <c r="U313">
        <f t="shared" si="106"/>
        <v>104.15424999999999</v>
      </c>
      <c r="V313">
        <f t="shared" si="107"/>
        <v>3.4906584999999997E-2</v>
      </c>
      <c r="W313">
        <f t="shared" si="108"/>
        <v>1.8178345903681248</v>
      </c>
      <c r="X313">
        <f t="shared" si="109"/>
        <v>0.88749992362499996</v>
      </c>
      <c r="Y313">
        <f t="shared" si="110"/>
        <v>0.84763110502400341</v>
      </c>
      <c r="Z313">
        <f t="shared" si="111"/>
        <v>9.6233672670706749</v>
      </c>
      <c r="AA313" s="1">
        <v>56</v>
      </c>
      <c r="AB313" s="4">
        <f t="shared" si="125"/>
        <v>56</v>
      </c>
      <c r="AC313" s="3">
        <f t="shared" si="123"/>
        <v>56</v>
      </c>
      <c r="AD313">
        <f t="shared" si="124"/>
        <v>265.49239654410667</v>
      </c>
      <c r="AE313">
        <f t="shared" si="112"/>
        <v>362.26489644312664</v>
      </c>
      <c r="AF313" s="10">
        <f t="shared" si="113"/>
        <v>9.6233672670706749</v>
      </c>
      <c r="AG313" s="8">
        <f t="shared" si="114"/>
        <v>9.6233672670706749</v>
      </c>
      <c r="AH313" s="9">
        <f t="shared" si="115"/>
        <v>96.772499899020005</v>
      </c>
      <c r="AI313" s="11">
        <f t="shared" si="102"/>
        <v>0</v>
      </c>
    </row>
    <row r="314" spans="1:35" x14ac:dyDescent="0.35">
      <c r="A314" t="str">
        <f t="shared" si="103"/>
        <v>1983_1</v>
      </c>
      <c r="B314">
        <v>1983</v>
      </c>
      <c r="C314">
        <v>1</v>
      </c>
      <c r="D314">
        <v>10.1</v>
      </c>
      <c r="E314">
        <v>4</v>
      </c>
      <c r="F314">
        <v>77.099999999999994</v>
      </c>
      <c r="G314">
        <f t="shared" si="116"/>
        <v>7.05</v>
      </c>
      <c r="H314">
        <f t="shared" si="117"/>
        <v>1</v>
      </c>
      <c r="I314">
        <f t="shared" si="118"/>
        <v>77.099999999999994</v>
      </c>
      <c r="J314">
        <f t="shared" si="119"/>
        <v>0</v>
      </c>
      <c r="K314" s="3">
        <f t="shared" si="120"/>
        <v>2.2275001009800004</v>
      </c>
      <c r="L314" s="3">
        <f t="shared" si="104"/>
        <v>2.2275001009800004</v>
      </c>
      <c r="M314" s="3">
        <f t="shared" si="121"/>
        <v>0</v>
      </c>
      <c r="N314">
        <f t="shared" si="122"/>
        <v>79.327500100979989</v>
      </c>
      <c r="O314">
        <v>31</v>
      </c>
      <c r="P314" s="12">
        <v>8.5759939999999997</v>
      </c>
      <c r="Q314">
        <f t="shared" si="105"/>
        <v>0.94416191618530032</v>
      </c>
      <c r="R314" s="1">
        <v>2</v>
      </c>
      <c r="S314" s="1">
        <v>300.84575000000001</v>
      </c>
      <c r="T314" s="1">
        <v>50.85</v>
      </c>
      <c r="U314">
        <f t="shared" si="106"/>
        <v>104.15424999999999</v>
      </c>
      <c r="V314">
        <f t="shared" si="107"/>
        <v>3.4906584999999997E-2</v>
      </c>
      <c r="W314">
        <f t="shared" si="108"/>
        <v>1.8178345903681248</v>
      </c>
      <c r="X314">
        <f t="shared" si="109"/>
        <v>0.88749992362499996</v>
      </c>
      <c r="Y314">
        <f t="shared" si="110"/>
        <v>0.84763110502400341</v>
      </c>
      <c r="Z314">
        <f t="shared" si="111"/>
        <v>15.944259241782552</v>
      </c>
      <c r="AA314" s="1">
        <v>56</v>
      </c>
      <c r="AB314" s="4">
        <f t="shared" si="125"/>
        <v>56</v>
      </c>
      <c r="AC314" s="3">
        <f t="shared" si="123"/>
        <v>56</v>
      </c>
      <c r="AD314">
        <f t="shared" si="124"/>
        <v>173.67665702850351</v>
      </c>
      <c r="AE314">
        <f t="shared" si="112"/>
        <v>253.0041571294835</v>
      </c>
      <c r="AF314" s="10">
        <f t="shared" si="113"/>
        <v>15.944259241782552</v>
      </c>
      <c r="AG314" s="8">
        <f t="shared" si="114"/>
        <v>15.944259241782552</v>
      </c>
      <c r="AH314" s="9">
        <f t="shared" si="115"/>
        <v>79.327500100979989</v>
      </c>
      <c r="AI314" s="11">
        <f t="shared" si="102"/>
        <v>0</v>
      </c>
    </row>
    <row r="315" spans="1:35" x14ac:dyDescent="0.35">
      <c r="A315" t="str">
        <f t="shared" si="103"/>
        <v>1983_2</v>
      </c>
      <c r="B315">
        <v>1983</v>
      </c>
      <c r="C315">
        <v>2</v>
      </c>
      <c r="D315">
        <v>5.9</v>
      </c>
      <c r="E315">
        <v>-0.9</v>
      </c>
      <c r="F315">
        <v>18.899999999999999</v>
      </c>
      <c r="G315">
        <f t="shared" si="116"/>
        <v>2.5</v>
      </c>
      <c r="H315">
        <f t="shared" si="117"/>
        <v>0.41666666499999999</v>
      </c>
      <c r="I315">
        <f t="shared" si="118"/>
        <v>7.8749999684999992</v>
      </c>
      <c r="J315">
        <f t="shared" si="119"/>
        <v>11.025000031500001</v>
      </c>
      <c r="K315" s="3">
        <f t="shared" si="120"/>
        <v>0</v>
      </c>
      <c r="L315" s="3">
        <f t="shared" si="104"/>
        <v>4.5937499947500005</v>
      </c>
      <c r="M315" s="3">
        <f t="shared" si="121"/>
        <v>6.4312500367500007</v>
      </c>
      <c r="N315">
        <f t="shared" si="122"/>
        <v>12.46874996325</v>
      </c>
      <c r="O315">
        <v>28</v>
      </c>
      <c r="P315" s="12">
        <v>10.021737999999999</v>
      </c>
      <c r="Q315">
        <f t="shared" si="105"/>
        <v>0.71477683300445471</v>
      </c>
      <c r="R315" s="1">
        <v>2</v>
      </c>
      <c r="S315" s="1">
        <v>300.84575000000001</v>
      </c>
      <c r="T315" s="1">
        <v>50.85</v>
      </c>
      <c r="U315">
        <f t="shared" si="106"/>
        <v>104.15424999999999</v>
      </c>
      <c r="V315">
        <f t="shared" si="107"/>
        <v>3.4906584999999997E-2</v>
      </c>
      <c r="W315">
        <f t="shared" si="108"/>
        <v>1.8178345903681248</v>
      </c>
      <c r="X315">
        <f t="shared" si="109"/>
        <v>0.88749992362499996</v>
      </c>
      <c r="Y315">
        <f t="shared" si="110"/>
        <v>0.84763110502400341</v>
      </c>
      <c r="Z315">
        <f t="shared" si="111"/>
        <v>4.5924077404997803</v>
      </c>
      <c r="AA315" s="1">
        <v>56</v>
      </c>
      <c r="AB315" s="4">
        <f t="shared" si="125"/>
        <v>56</v>
      </c>
      <c r="AC315" s="3">
        <f t="shared" si="123"/>
        <v>56</v>
      </c>
      <c r="AD315">
        <f t="shared" si="124"/>
        <v>64.457149810135888</v>
      </c>
      <c r="AE315">
        <f t="shared" si="112"/>
        <v>76.925899773385893</v>
      </c>
      <c r="AF315" s="10">
        <f t="shared" si="113"/>
        <v>4.5924077404997803</v>
      </c>
      <c r="AG315" s="8">
        <f t="shared" si="114"/>
        <v>4.5924077404997803</v>
      </c>
      <c r="AH315" s="9">
        <f t="shared" si="115"/>
        <v>12.46874996325</v>
      </c>
      <c r="AI315" s="11">
        <f t="shared" si="102"/>
        <v>0</v>
      </c>
    </row>
    <row r="316" spans="1:35" x14ac:dyDescent="0.35">
      <c r="A316" t="str">
        <f t="shared" si="103"/>
        <v>1983_3</v>
      </c>
      <c r="B316">
        <v>1983</v>
      </c>
      <c r="C316">
        <v>3</v>
      </c>
      <c r="D316">
        <v>10.4</v>
      </c>
      <c r="E316">
        <v>2.2999999999999998</v>
      </c>
      <c r="F316">
        <v>44.6</v>
      </c>
      <c r="G316">
        <f t="shared" si="116"/>
        <v>6.35</v>
      </c>
      <c r="H316">
        <f t="shared" si="117"/>
        <v>1</v>
      </c>
      <c r="I316">
        <f t="shared" si="118"/>
        <v>44.6</v>
      </c>
      <c r="J316">
        <f t="shared" si="119"/>
        <v>0</v>
      </c>
      <c r="K316" s="3">
        <f t="shared" si="120"/>
        <v>6.4312500367500007</v>
      </c>
      <c r="L316" s="3">
        <f t="shared" si="104"/>
        <v>6.4312500367500007</v>
      </c>
      <c r="M316" s="3">
        <f t="shared" si="121"/>
        <v>0</v>
      </c>
      <c r="N316">
        <f t="shared" si="122"/>
        <v>51.031250036750002</v>
      </c>
      <c r="O316">
        <v>31</v>
      </c>
      <c r="P316" s="12">
        <v>11.819653000000001</v>
      </c>
      <c r="Q316">
        <f t="shared" si="105"/>
        <v>0.90512024762208809</v>
      </c>
      <c r="R316" s="1">
        <v>2</v>
      </c>
      <c r="S316" s="1">
        <v>300.84575000000001</v>
      </c>
      <c r="T316" s="1">
        <v>50.85</v>
      </c>
      <c r="U316">
        <f t="shared" si="106"/>
        <v>104.15424999999999</v>
      </c>
      <c r="V316">
        <f t="shared" si="107"/>
        <v>3.4906584999999997E-2</v>
      </c>
      <c r="W316">
        <f t="shared" si="108"/>
        <v>1.8178345903681248</v>
      </c>
      <c r="X316">
        <f t="shared" si="109"/>
        <v>0.88749992362499996</v>
      </c>
      <c r="Y316">
        <f t="shared" si="110"/>
        <v>0.84763110502400341</v>
      </c>
      <c r="Z316">
        <f t="shared" si="111"/>
        <v>19.021937566056419</v>
      </c>
      <c r="AA316" s="1">
        <v>56</v>
      </c>
      <c r="AB316" s="4">
        <f t="shared" si="125"/>
        <v>56</v>
      </c>
      <c r="AC316" s="3">
        <f t="shared" si="123"/>
        <v>56</v>
      </c>
      <c r="AD316">
        <f t="shared" si="124"/>
        <v>99.181009183678199</v>
      </c>
      <c r="AE316">
        <f t="shared" si="112"/>
        <v>150.21225922042819</v>
      </c>
      <c r="AF316" s="10">
        <f t="shared" si="113"/>
        <v>19.021937566056419</v>
      </c>
      <c r="AG316" s="8">
        <f t="shared" si="114"/>
        <v>19.021937566056419</v>
      </c>
      <c r="AH316" s="9">
        <f t="shared" si="115"/>
        <v>51.031250036750002</v>
      </c>
      <c r="AI316" s="11">
        <f t="shared" si="102"/>
        <v>0</v>
      </c>
    </row>
    <row r="317" spans="1:35" x14ac:dyDescent="0.35">
      <c r="A317" t="str">
        <f t="shared" si="103"/>
        <v>1983_4</v>
      </c>
      <c r="B317">
        <v>1983</v>
      </c>
      <c r="C317">
        <v>4</v>
      </c>
      <c r="D317">
        <v>11.4</v>
      </c>
      <c r="E317">
        <v>2.7</v>
      </c>
      <c r="F317">
        <v>85.8</v>
      </c>
      <c r="G317">
        <f t="shared" si="116"/>
        <v>7.0500000000000007</v>
      </c>
      <c r="H317">
        <f t="shared" si="117"/>
        <v>1</v>
      </c>
      <c r="I317">
        <f t="shared" si="118"/>
        <v>85.8</v>
      </c>
      <c r="J317">
        <f t="shared" si="119"/>
        <v>0</v>
      </c>
      <c r="K317" s="3">
        <f t="shared" si="120"/>
        <v>0</v>
      </c>
      <c r="L317" s="3">
        <f t="shared" si="104"/>
        <v>0</v>
      </c>
      <c r="M317" s="3">
        <f t="shared" si="121"/>
        <v>0</v>
      </c>
      <c r="N317">
        <f t="shared" si="122"/>
        <v>85.8</v>
      </c>
      <c r="O317">
        <v>30</v>
      </c>
      <c r="P317" s="12">
        <v>13.758759</v>
      </c>
      <c r="Q317">
        <f t="shared" si="105"/>
        <v>0.94416191618530032</v>
      </c>
      <c r="R317" s="1">
        <v>2</v>
      </c>
      <c r="S317" s="1">
        <v>300.84575000000001</v>
      </c>
      <c r="T317" s="1">
        <v>50.85</v>
      </c>
      <c r="U317">
        <f t="shared" si="106"/>
        <v>104.15424999999999</v>
      </c>
      <c r="V317">
        <f t="shared" si="107"/>
        <v>3.4906584999999997E-2</v>
      </c>
      <c r="W317">
        <f t="shared" si="108"/>
        <v>1.8178345903681248</v>
      </c>
      <c r="X317">
        <f t="shared" si="109"/>
        <v>0.88749992362499996</v>
      </c>
      <c r="Y317">
        <f t="shared" si="110"/>
        <v>0.84763110502400341</v>
      </c>
      <c r="Z317">
        <f t="shared" si="111"/>
        <v>24.754759022258082</v>
      </c>
      <c r="AA317" s="1">
        <v>56</v>
      </c>
      <c r="AB317" s="4">
        <f t="shared" si="125"/>
        <v>56</v>
      </c>
      <c r="AC317" s="3">
        <f t="shared" si="123"/>
        <v>56</v>
      </c>
      <c r="AD317">
        <f t="shared" si="124"/>
        <v>166.57493689720371</v>
      </c>
      <c r="AE317">
        <f t="shared" si="112"/>
        <v>252.37493689720372</v>
      </c>
      <c r="AF317" s="10">
        <f t="shared" si="113"/>
        <v>24.754759022258082</v>
      </c>
      <c r="AG317" s="8">
        <f t="shared" si="114"/>
        <v>24.754759022258082</v>
      </c>
      <c r="AH317" s="9">
        <f t="shared" si="115"/>
        <v>85.8</v>
      </c>
      <c r="AI317" s="11">
        <f t="shared" si="102"/>
        <v>0</v>
      </c>
    </row>
    <row r="318" spans="1:35" x14ac:dyDescent="0.35">
      <c r="A318" t="str">
        <f t="shared" si="103"/>
        <v>1983_5</v>
      </c>
      <c r="B318">
        <v>1983</v>
      </c>
      <c r="C318">
        <v>5</v>
      </c>
      <c r="D318">
        <v>14.4</v>
      </c>
      <c r="E318">
        <v>6.9</v>
      </c>
      <c r="F318">
        <v>97.3</v>
      </c>
      <c r="G318">
        <f t="shared" si="116"/>
        <v>10.65</v>
      </c>
      <c r="H318">
        <f t="shared" si="117"/>
        <v>1</v>
      </c>
      <c r="I318">
        <f t="shared" si="118"/>
        <v>97.3</v>
      </c>
      <c r="J318">
        <f t="shared" si="119"/>
        <v>0</v>
      </c>
      <c r="K318" s="3">
        <f t="shared" si="120"/>
        <v>0</v>
      </c>
      <c r="L318" s="3">
        <f t="shared" si="104"/>
        <v>0</v>
      </c>
      <c r="M318" s="3">
        <f t="shared" si="121"/>
        <v>0</v>
      </c>
      <c r="N318">
        <f t="shared" si="122"/>
        <v>97.3</v>
      </c>
      <c r="O318">
        <v>31</v>
      </c>
      <c r="P318" s="12">
        <v>15.514859</v>
      </c>
      <c r="Q318">
        <f t="shared" si="105"/>
        <v>1.1693341811799183</v>
      </c>
      <c r="R318" s="1">
        <v>2</v>
      </c>
      <c r="S318" s="1">
        <v>300.84575000000001</v>
      </c>
      <c r="T318" s="1">
        <v>50.85</v>
      </c>
      <c r="U318">
        <f t="shared" si="106"/>
        <v>104.15424999999999</v>
      </c>
      <c r="V318">
        <f t="shared" si="107"/>
        <v>3.4906584999999997E-2</v>
      </c>
      <c r="W318">
        <f t="shared" si="108"/>
        <v>1.8178345903681248</v>
      </c>
      <c r="X318">
        <f t="shared" si="109"/>
        <v>0.88749992362499996</v>
      </c>
      <c r="Y318">
        <f t="shared" si="110"/>
        <v>0.84763110502400341</v>
      </c>
      <c r="Z318">
        <f t="shared" si="111"/>
        <v>53.281820603038952</v>
      </c>
      <c r="AA318" s="1">
        <v>56</v>
      </c>
      <c r="AB318" s="4">
        <f t="shared" si="125"/>
        <v>56</v>
      </c>
      <c r="AC318" s="3">
        <f t="shared" si="123"/>
        <v>56</v>
      </c>
      <c r="AD318">
        <f t="shared" si="124"/>
        <v>122.90240787621325</v>
      </c>
      <c r="AE318">
        <f t="shared" si="112"/>
        <v>220.20240787621324</v>
      </c>
      <c r="AF318" s="10">
        <f t="shared" si="113"/>
        <v>53.281820603038952</v>
      </c>
      <c r="AG318" s="8">
        <f t="shared" si="114"/>
        <v>53.281820603038952</v>
      </c>
      <c r="AH318" s="9">
        <f t="shared" si="115"/>
        <v>97.3</v>
      </c>
      <c r="AI318" s="11">
        <f t="shared" si="102"/>
        <v>0</v>
      </c>
    </row>
    <row r="319" spans="1:35" x14ac:dyDescent="0.35">
      <c r="A319" t="str">
        <f t="shared" si="103"/>
        <v>1983_6</v>
      </c>
      <c r="B319">
        <v>1983</v>
      </c>
      <c r="C319">
        <v>6</v>
      </c>
      <c r="D319">
        <v>19.5</v>
      </c>
      <c r="E319">
        <v>10.6</v>
      </c>
      <c r="F319">
        <v>93.9</v>
      </c>
      <c r="G319">
        <f t="shared" si="116"/>
        <v>15.05</v>
      </c>
      <c r="H319">
        <f t="shared" si="117"/>
        <v>1</v>
      </c>
      <c r="I319">
        <f t="shared" si="118"/>
        <v>93.9</v>
      </c>
      <c r="J319">
        <f t="shared" si="119"/>
        <v>0</v>
      </c>
      <c r="K319" s="3">
        <f t="shared" si="120"/>
        <v>0</v>
      </c>
      <c r="L319" s="3">
        <f t="shared" si="104"/>
        <v>0</v>
      </c>
      <c r="M319" s="3">
        <f t="shared" si="121"/>
        <v>0</v>
      </c>
      <c r="N319">
        <f t="shared" si="122"/>
        <v>93.9</v>
      </c>
      <c r="O319">
        <v>30</v>
      </c>
      <c r="P319" s="12">
        <v>16.439261999999999</v>
      </c>
      <c r="Q319">
        <f t="shared" si="105"/>
        <v>1.5077262756646821</v>
      </c>
      <c r="R319" s="1">
        <v>2</v>
      </c>
      <c r="S319" s="1">
        <v>300.84575000000001</v>
      </c>
      <c r="T319" s="1">
        <v>50.85</v>
      </c>
      <c r="U319">
        <f t="shared" si="106"/>
        <v>104.15424999999999</v>
      </c>
      <c r="V319">
        <f t="shared" si="107"/>
        <v>3.4906584999999997E-2</v>
      </c>
      <c r="W319">
        <f t="shared" si="108"/>
        <v>1.8178345903681248</v>
      </c>
      <c r="X319">
        <f t="shared" si="109"/>
        <v>0.88749992362499996</v>
      </c>
      <c r="Y319">
        <f t="shared" si="110"/>
        <v>0.84763110502400341</v>
      </c>
      <c r="Z319">
        <f t="shared" si="111"/>
        <v>98.031527314324762</v>
      </c>
      <c r="AA319" s="1">
        <v>56</v>
      </c>
      <c r="AB319" s="4">
        <f t="shared" si="125"/>
        <v>56</v>
      </c>
      <c r="AC319" s="3">
        <f t="shared" si="123"/>
        <v>51.868472685675243</v>
      </c>
      <c r="AD319">
        <f t="shared" si="124"/>
        <v>52.017199175264686</v>
      </c>
      <c r="AE319">
        <f t="shared" si="112"/>
        <v>145.9171991752647</v>
      </c>
      <c r="AF319" s="10">
        <f t="shared" si="113"/>
        <v>98.031527314324762</v>
      </c>
      <c r="AG319" s="8">
        <f t="shared" si="114"/>
        <v>98.031527314324762</v>
      </c>
      <c r="AH319" s="9">
        <f t="shared" si="115"/>
        <v>93.9</v>
      </c>
      <c r="AI319" s="11">
        <f t="shared" si="102"/>
        <v>0</v>
      </c>
    </row>
    <row r="320" spans="1:35" x14ac:dyDescent="0.35">
      <c r="A320" t="str">
        <f t="shared" si="103"/>
        <v>1983_7</v>
      </c>
      <c r="B320">
        <v>1983</v>
      </c>
      <c r="C320">
        <v>7</v>
      </c>
      <c r="D320">
        <v>25.8</v>
      </c>
      <c r="E320">
        <v>13.5</v>
      </c>
      <c r="F320">
        <v>9</v>
      </c>
      <c r="G320">
        <f t="shared" si="116"/>
        <v>19.649999999999999</v>
      </c>
      <c r="H320">
        <f t="shared" si="117"/>
        <v>1</v>
      </c>
      <c r="I320">
        <f t="shared" si="118"/>
        <v>9</v>
      </c>
      <c r="J320">
        <f t="shared" si="119"/>
        <v>0</v>
      </c>
      <c r="K320" s="3">
        <f t="shared" si="120"/>
        <v>0</v>
      </c>
      <c r="L320" s="3">
        <f t="shared" si="104"/>
        <v>0</v>
      </c>
      <c r="M320" s="3">
        <f t="shared" si="121"/>
        <v>0</v>
      </c>
      <c r="N320">
        <f t="shared" si="122"/>
        <v>9</v>
      </c>
      <c r="O320">
        <v>31</v>
      </c>
      <c r="P320" s="12">
        <v>15.868332000000001</v>
      </c>
      <c r="Q320">
        <f t="shared" si="105"/>
        <v>1.9506405340841326</v>
      </c>
      <c r="R320" s="1">
        <v>2</v>
      </c>
      <c r="S320" s="1">
        <v>300.84575000000001</v>
      </c>
      <c r="T320" s="1">
        <v>50.85</v>
      </c>
      <c r="U320">
        <f t="shared" si="106"/>
        <v>104.15424999999999</v>
      </c>
      <c r="V320">
        <f t="shared" si="107"/>
        <v>3.4906584999999997E-2</v>
      </c>
      <c r="W320">
        <f t="shared" si="108"/>
        <v>1.8178345903681248</v>
      </c>
      <c r="X320">
        <f t="shared" si="109"/>
        <v>0.88749992362499996</v>
      </c>
      <c r="Y320">
        <f t="shared" si="110"/>
        <v>0.84763110502400341</v>
      </c>
      <c r="Z320">
        <f t="shared" si="111"/>
        <v>162.57824027786856</v>
      </c>
      <c r="AA320" s="1">
        <v>56</v>
      </c>
      <c r="AB320" s="4">
        <f t="shared" si="125"/>
        <v>51.868472685675243</v>
      </c>
      <c r="AC320" s="3">
        <f t="shared" si="123"/>
        <v>0</v>
      </c>
      <c r="AD320">
        <f t="shared" si="124"/>
        <v>3.340907800105287</v>
      </c>
      <c r="AE320">
        <f t="shared" si="112"/>
        <v>12.340907800105287</v>
      </c>
      <c r="AF320" s="10">
        <f t="shared" si="113"/>
        <v>12.340907800105287</v>
      </c>
      <c r="AG320" s="8">
        <f t="shared" si="114"/>
        <v>162.57824027786856</v>
      </c>
      <c r="AH320" s="9">
        <f t="shared" si="115"/>
        <v>9</v>
      </c>
      <c r="AI320" s="11">
        <f t="shared" si="102"/>
        <v>150.23733247776326</v>
      </c>
    </row>
    <row r="321" spans="1:35" x14ac:dyDescent="0.35">
      <c r="A321" t="str">
        <f t="shared" si="103"/>
        <v>1983_8</v>
      </c>
      <c r="B321">
        <v>1983</v>
      </c>
      <c r="C321">
        <v>8</v>
      </c>
      <c r="D321">
        <v>23.9</v>
      </c>
      <c r="E321">
        <v>11.5</v>
      </c>
      <c r="F321">
        <v>14</v>
      </c>
      <c r="G321">
        <f t="shared" si="116"/>
        <v>17.7</v>
      </c>
      <c r="H321">
        <f t="shared" si="117"/>
        <v>1</v>
      </c>
      <c r="I321">
        <f t="shared" si="118"/>
        <v>14</v>
      </c>
      <c r="J321">
        <f t="shared" si="119"/>
        <v>0</v>
      </c>
      <c r="K321" s="3">
        <f t="shared" si="120"/>
        <v>0</v>
      </c>
      <c r="L321" s="3">
        <f t="shared" si="104"/>
        <v>0</v>
      </c>
      <c r="M321" s="3">
        <f t="shared" si="121"/>
        <v>0</v>
      </c>
      <c r="N321">
        <f t="shared" si="122"/>
        <v>14</v>
      </c>
      <c r="O321">
        <v>31</v>
      </c>
      <c r="P321" s="12">
        <v>14.198074</v>
      </c>
      <c r="Q321">
        <f t="shared" si="105"/>
        <v>1.7506225190816997</v>
      </c>
      <c r="R321" s="1">
        <v>2</v>
      </c>
      <c r="S321" s="1">
        <v>300.84575000000001</v>
      </c>
      <c r="T321" s="1">
        <v>50.85</v>
      </c>
      <c r="U321">
        <f t="shared" si="106"/>
        <v>104.15424999999999</v>
      </c>
      <c r="V321">
        <f t="shared" si="107"/>
        <v>3.4906584999999997E-2</v>
      </c>
      <c r="W321">
        <f t="shared" si="108"/>
        <v>1.8178345903681248</v>
      </c>
      <c r="X321">
        <f t="shared" si="109"/>
        <v>0.88749992362499996</v>
      </c>
      <c r="Y321">
        <f t="shared" si="110"/>
        <v>0.84763110502400341</v>
      </c>
      <c r="Z321">
        <f t="shared" si="111"/>
        <v>118.38237995024016</v>
      </c>
      <c r="AA321" s="1">
        <v>56</v>
      </c>
      <c r="AB321" s="4">
        <f t="shared" si="125"/>
        <v>0</v>
      </c>
      <c r="AC321" s="3">
        <f t="shared" si="123"/>
        <v>0</v>
      </c>
      <c r="AD321">
        <f t="shared" si="124"/>
        <v>0</v>
      </c>
      <c r="AE321">
        <f t="shared" si="112"/>
        <v>14</v>
      </c>
      <c r="AF321" s="10">
        <f t="shared" si="113"/>
        <v>14</v>
      </c>
      <c r="AG321" s="8">
        <f t="shared" si="114"/>
        <v>118.38237995024016</v>
      </c>
      <c r="AH321" s="9">
        <f t="shared" si="115"/>
        <v>14</v>
      </c>
      <c r="AI321" s="11">
        <f t="shared" si="102"/>
        <v>104.38237995024016</v>
      </c>
    </row>
    <row r="322" spans="1:35" x14ac:dyDescent="0.35">
      <c r="A322" t="str">
        <f t="shared" si="103"/>
        <v>1983_9</v>
      </c>
      <c r="B322">
        <v>1983</v>
      </c>
      <c r="C322">
        <v>9</v>
      </c>
      <c r="D322">
        <v>18.399999999999999</v>
      </c>
      <c r="E322">
        <v>10</v>
      </c>
      <c r="F322">
        <v>65.7</v>
      </c>
      <c r="G322">
        <f t="shared" si="116"/>
        <v>14.2</v>
      </c>
      <c r="H322">
        <f t="shared" si="117"/>
        <v>1</v>
      </c>
      <c r="I322">
        <f t="shared" si="118"/>
        <v>65.7</v>
      </c>
      <c r="J322">
        <f t="shared" si="119"/>
        <v>0</v>
      </c>
      <c r="K322" s="3">
        <f t="shared" si="120"/>
        <v>0</v>
      </c>
      <c r="L322" s="3">
        <f t="shared" si="104"/>
        <v>0</v>
      </c>
      <c r="M322" s="3">
        <f t="shared" si="121"/>
        <v>0</v>
      </c>
      <c r="N322">
        <f t="shared" si="122"/>
        <v>65.7</v>
      </c>
      <c r="O322">
        <v>30</v>
      </c>
      <c r="P322" s="12">
        <v>12.243238</v>
      </c>
      <c r="Q322">
        <f t="shared" si="105"/>
        <v>1.4363548578958705</v>
      </c>
      <c r="R322" s="1">
        <v>2</v>
      </c>
      <c r="S322" s="1">
        <v>300.84575000000001</v>
      </c>
      <c r="T322" s="1">
        <v>50.85</v>
      </c>
      <c r="U322">
        <f t="shared" si="106"/>
        <v>104.15424999999999</v>
      </c>
      <c r="V322">
        <f t="shared" si="107"/>
        <v>3.4906584999999997E-2</v>
      </c>
      <c r="W322">
        <f t="shared" si="108"/>
        <v>1.8178345903681248</v>
      </c>
      <c r="X322">
        <f t="shared" si="109"/>
        <v>0.88749992362499996</v>
      </c>
      <c r="Y322">
        <f t="shared" si="110"/>
        <v>0.84763110502400341</v>
      </c>
      <c r="Z322">
        <f t="shared" si="111"/>
        <v>65.819251482292799</v>
      </c>
      <c r="AA322" s="1">
        <v>56</v>
      </c>
      <c r="AB322" s="4">
        <f t="shared" si="125"/>
        <v>0</v>
      </c>
      <c r="AC322" s="3">
        <f t="shared" si="123"/>
        <v>0</v>
      </c>
      <c r="AD322">
        <f t="shared" si="124"/>
        <v>0</v>
      </c>
      <c r="AE322">
        <f t="shared" si="112"/>
        <v>65.7</v>
      </c>
      <c r="AF322" s="10">
        <f t="shared" si="113"/>
        <v>65.7</v>
      </c>
      <c r="AG322" s="8">
        <f t="shared" si="114"/>
        <v>65.819251482292799</v>
      </c>
      <c r="AH322" s="9">
        <f t="shared" si="115"/>
        <v>65.7</v>
      </c>
      <c r="AI322" s="11">
        <f t="shared" ref="AI322:AI385" si="126">AG322-AF322</f>
        <v>0.11925148229279614</v>
      </c>
    </row>
    <row r="323" spans="1:35" x14ac:dyDescent="0.35">
      <c r="A323" t="str">
        <f t="shared" ref="A323:A386" si="127">B323&amp;"_"&amp;C323</f>
        <v>1983_10</v>
      </c>
      <c r="B323">
        <v>1983</v>
      </c>
      <c r="C323">
        <v>10</v>
      </c>
      <c r="D323">
        <v>14.6</v>
      </c>
      <c r="E323">
        <v>6.7</v>
      </c>
      <c r="F323">
        <v>79.900000000000006</v>
      </c>
      <c r="G323">
        <f t="shared" si="116"/>
        <v>10.65</v>
      </c>
      <c r="H323">
        <f t="shared" si="117"/>
        <v>1</v>
      </c>
      <c r="I323">
        <f t="shared" si="118"/>
        <v>79.900000000000006</v>
      </c>
      <c r="J323">
        <f t="shared" si="119"/>
        <v>0</v>
      </c>
      <c r="K323" s="3">
        <f t="shared" si="120"/>
        <v>0</v>
      </c>
      <c r="L323" s="3">
        <f t="shared" ref="L323:L386" si="128">(J323+K323)*H323</f>
        <v>0</v>
      </c>
      <c r="M323" s="3">
        <f t="shared" si="121"/>
        <v>0</v>
      </c>
      <c r="N323">
        <f t="shared" si="122"/>
        <v>79.900000000000006</v>
      </c>
      <c r="O323">
        <v>31</v>
      </c>
      <c r="P323" s="12">
        <v>10.329917999999999</v>
      </c>
      <c r="Q323">
        <f t="shared" ref="Q323:Q386" si="129">EXP(((17.3*G323)/(G323+273.2)))*0.611</f>
        <v>1.1693341811799183</v>
      </c>
      <c r="R323" s="1">
        <v>2</v>
      </c>
      <c r="S323" s="1">
        <v>300.84575000000001</v>
      </c>
      <c r="T323" s="1">
        <v>50.85</v>
      </c>
      <c r="U323">
        <f t="shared" ref="U323:U386" si="130">ABS((180) - ABS(S323 - 225))</f>
        <v>104.15424999999999</v>
      </c>
      <c r="V323">
        <f t="shared" ref="V323:V386" si="131">R323*0.0174532925</f>
        <v>3.4906584999999997E-2</v>
      </c>
      <c r="W323">
        <f t="shared" ref="W323:W386" si="132">U323*0.0174532925</f>
        <v>1.8178345903681248</v>
      </c>
      <c r="X323">
        <f t="shared" ref="X323:X386" si="133">T323*0.0174532925</f>
        <v>0.88749992362499996</v>
      </c>
      <c r="Y323">
        <f t="shared" ref="Y323:Y386" si="134">0.339+0.808*(COS(X323)*COS(V323))-0.196*(SIN(X323)*SIN(V323))-0.482*(COS(W323)*SIN(V323))</f>
        <v>0.84763110502400341</v>
      </c>
      <c r="Z323">
        <f t="shared" ref="Z323:Z386" si="135">IF(G323&lt;0,0,((((Q323*G323)/(G323+273.3))*P323*O323*29.8)*Y323/10))</f>
        <v>35.475465018412542</v>
      </c>
      <c r="AA323" s="1">
        <v>56</v>
      </c>
      <c r="AB323" s="4">
        <f t="shared" si="125"/>
        <v>0</v>
      </c>
      <c r="AC323" s="3">
        <f t="shared" si="123"/>
        <v>44.424534981587463</v>
      </c>
      <c r="AD323">
        <f t="shared" si="124"/>
        <v>0</v>
      </c>
      <c r="AE323">
        <f t="shared" ref="AE323:AE386" si="136">IF(AD323&gt;0,AD323+N323,N323)</f>
        <v>79.900000000000006</v>
      </c>
      <c r="AF323" s="10">
        <f t="shared" ref="AF323:AF386" si="137">MIN(IF(AE323&gt;0,AE323,0),Z323)</f>
        <v>35.475465018412542</v>
      </c>
      <c r="AG323" s="8">
        <f t="shared" ref="AG323:AG386" si="138">Z323</f>
        <v>35.475465018412542</v>
      </c>
      <c r="AH323" s="9">
        <f t="shared" ref="AH323:AH386" si="139">N323</f>
        <v>79.900000000000006</v>
      </c>
      <c r="AI323" s="11">
        <f t="shared" si="126"/>
        <v>0</v>
      </c>
    </row>
    <row r="324" spans="1:35" x14ac:dyDescent="0.35">
      <c r="A324" t="str">
        <f t="shared" si="127"/>
        <v>1983_11</v>
      </c>
      <c r="B324">
        <v>1983</v>
      </c>
      <c r="C324">
        <v>11</v>
      </c>
      <c r="D324">
        <v>11.2</v>
      </c>
      <c r="E324">
        <v>4.0999999999999996</v>
      </c>
      <c r="F324">
        <v>46.4</v>
      </c>
      <c r="G324">
        <f t="shared" ref="G324:G387" si="140">AVERAGE(D324:E324)</f>
        <v>7.6499999999999995</v>
      </c>
      <c r="H324">
        <f t="shared" ref="H324:H387" si="141">IF(G324&lt;0,0,(IF(G324&gt;=6,1,(G324*0.166666666))))</f>
        <v>1</v>
      </c>
      <c r="I324">
        <f t="shared" ref="I324:I387" si="142">H324*F324</f>
        <v>46.4</v>
      </c>
      <c r="J324">
        <f t="shared" ref="J324:J387" si="143">(1-H324)*F324</f>
        <v>0</v>
      </c>
      <c r="K324" s="3">
        <f t="shared" ref="K324:K387" si="144">M323</f>
        <v>0</v>
      </c>
      <c r="L324" s="3">
        <f t="shared" si="128"/>
        <v>0</v>
      </c>
      <c r="M324" s="3">
        <f t="shared" ref="M324:M387" si="145">(((1-H324)^2)*F324)+((1-H324)*K324)</f>
        <v>0</v>
      </c>
      <c r="N324">
        <f t="shared" ref="N324:N387" si="146">I324+L324</f>
        <v>46.4</v>
      </c>
      <c r="O324">
        <v>30</v>
      </c>
      <c r="P324" s="12">
        <v>8.7307649999999999</v>
      </c>
      <c r="Q324">
        <f t="shared" si="129"/>
        <v>0.97879982543773458</v>
      </c>
      <c r="R324" s="1">
        <v>2</v>
      </c>
      <c r="S324" s="1">
        <v>300.84575000000001</v>
      </c>
      <c r="T324" s="1">
        <v>50.85</v>
      </c>
      <c r="U324">
        <f t="shared" si="130"/>
        <v>104.15424999999999</v>
      </c>
      <c r="V324">
        <f t="shared" si="131"/>
        <v>3.4906584999999997E-2</v>
      </c>
      <c r="W324">
        <f t="shared" si="132"/>
        <v>1.8178345903681248</v>
      </c>
      <c r="X324">
        <f t="shared" si="133"/>
        <v>0.88749992362499996</v>
      </c>
      <c r="Y324">
        <f t="shared" si="134"/>
        <v>0.84763110502400341</v>
      </c>
      <c r="Z324">
        <f t="shared" si="135"/>
        <v>17.632869157581009</v>
      </c>
      <c r="AA324" s="1">
        <v>56</v>
      </c>
      <c r="AB324" s="4">
        <f t="shared" si="125"/>
        <v>44.424534981587463</v>
      </c>
      <c r="AC324" s="3">
        <f t="shared" ref="AC324:AC387" si="147">MIN(AA324,IF(((N324-Z324)+AB324)&lt;=0,0,((N324-Z324)+AB324)))</f>
        <v>56</v>
      </c>
      <c r="AD324">
        <f t="shared" ref="AD324:AD387" si="148">(AB324*(1-(1-(EXP(-1*(Z324-N324)/AA324)))))</f>
        <v>74.253927472417303</v>
      </c>
      <c r="AE324">
        <f t="shared" si="136"/>
        <v>120.65392747241731</v>
      </c>
      <c r="AF324" s="10">
        <f t="shared" si="137"/>
        <v>17.632869157581009</v>
      </c>
      <c r="AG324" s="8">
        <f t="shared" si="138"/>
        <v>17.632869157581009</v>
      </c>
      <c r="AH324" s="9">
        <f t="shared" si="139"/>
        <v>46.4</v>
      </c>
      <c r="AI324" s="11">
        <f t="shared" si="126"/>
        <v>0</v>
      </c>
    </row>
    <row r="325" spans="1:35" x14ac:dyDescent="0.35">
      <c r="A325" t="str">
        <f t="shared" si="127"/>
        <v>1983_12</v>
      </c>
      <c r="B325">
        <v>1983</v>
      </c>
      <c r="C325">
        <v>12</v>
      </c>
      <c r="D325">
        <v>9.9</v>
      </c>
      <c r="E325">
        <v>2.2000000000000002</v>
      </c>
      <c r="F325">
        <v>116.7</v>
      </c>
      <c r="G325">
        <f t="shared" si="140"/>
        <v>6.0500000000000007</v>
      </c>
      <c r="H325">
        <f t="shared" si="141"/>
        <v>1</v>
      </c>
      <c r="I325">
        <f t="shared" si="142"/>
        <v>116.7</v>
      </c>
      <c r="J325">
        <f t="shared" si="143"/>
        <v>0</v>
      </c>
      <c r="K325" s="3">
        <f t="shared" si="144"/>
        <v>0</v>
      </c>
      <c r="L325" s="3">
        <f t="shared" si="128"/>
        <v>0</v>
      </c>
      <c r="M325" s="3">
        <f t="shared" si="145"/>
        <v>0</v>
      </c>
      <c r="N325">
        <f t="shared" si="146"/>
        <v>116.7</v>
      </c>
      <c r="O325">
        <v>31</v>
      </c>
      <c r="P325" s="12">
        <v>7.9967740000000003</v>
      </c>
      <c r="Q325">
        <f t="shared" si="129"/>
        <v>0.8888286562533434</v>
      </c>
      <c r="R325" s="1">
        <v>2</v>
      </c>
      <c r="S325" s="1">
        <v>300.84575000000001</v>
      </c>
      <c r="T325" s="1">
        <v>50.85</v>
      </c>
      <c r="U325">
        <f t="shared" si="130"/>
        <v>104.15424999999999</v>
      </c>
      <c r="V325">
        <f t="shared" si="131"/>
        <v>3.4906584999999997E-2</v>
      </c>
      <c r="W325">
        <f t="shared" si="132"/>
        <v>1.8178345903681248</v>
      </c>
      <c r="X325">
        <f t="shared" si="133"/>
        <v>0.88749992362499996</v>
      </c>
      <c r="Y325">
        <f t="shared" si="134"/>
        <v>0.84763110502400341</v>
      </c>
      <c r="Z325">
        <f t="shared" si="135"/>
        <v>12.05381197433106</v>
      </c>
      <c r="AA325" s="1">
        <v>56</v>
      </c>
      <c r="AB325" s="4">
        <f t="shared" si="125"/>
        <v>56</v>
      </c>
      <c r="AC325" s="3">
        <f t="shared" si="147"/>
        <v>56</v>
      </c>
      <c r="AD325">
        <f t="shared" si="148"/>
        <v>362.86599987545344</v>
      </c>
      <c r="AE325">
        <f t="shared" si="136"/>
        <v>479.56599987545343</v>
      </c>
      <c r="AF325" s="10">
        <f t="shared" si="137"/>
        <v>12.05381197433106</v>
      </c>
      <c r="AG325" s="8">
        <f t="shared" si="138"/>
        <v>12.05381197433106</v>
      </c>
      <c r="AH325" s="9">
        <f t="shared" si="139"/>
        <v>116.7</v>
      </c>
      <c r="AI325" s="11">
        <f t="shared" si="126"/>
        <v>0</v>
      </c>
    </row>
    <row r="326" spans="1:35" x14ac:dyDescent="0.35">
      <c r="A326" t="str">
        <f t="shared" si="127"/>
        <v>1984_1</v>
      </c>
      <c r="B326">
        <v>1984</v>
      </c>
      <c r="C326">
        <v>1</v>
      </c>
      <c r="D326">
        <v>8.6</v>
      </c>
      <c r="E326">
        <v>1</v>
      </c>
      <c r="F326">
        <v>153.80000000000001</v>
      </c>
      <c r="G326">
        <f t="shared" si="140"/>
        <v>4.8</v>
      </c>
      <c r="H326">
        <f t="shared" si="141"/>
        <v>0.79999999679999989</v>
      </c>
      <c r="I326">
        <f t="shared" si="142"/>
        <v>123.03999950783999</v>
      </c>
      <c r="J326">
        <f t="shared" si="143"/>
        <v>30.760000492160017</v>
      </c>
      <c r="K326" s="3">
        <f t="shared" si="144"/>
        <v>0</v>
      </c>
      <c r="L326" s="3">
        <f t="shared" si="128"/>
        <v>24.608000295296009</v>
      </c>
      <c r="M326" s="3">
        <f t="shared" si="145"/>
        <v>6.1520001968640079</v>
      </c>
      <c r="N326">
        <f t="shared" si="146"/>
        <v>147.647999803136</v>
      </c>
      <c r="O326">
        <v>31</v>
      </c>
      <c r="P326" s="12">
        <v>8.5759939999999997</v>
      </c>
      <c r="Q326">
        <f t="shared" si="129"/>
        <v>0.82369638330236838</v>
      </c>
      <c r="R326" s="1">
        <v>2</v>
      </c>
      <c r="S326" s="1">
        <v>300.84575000000001</v>
      </c>
      <c r="T326" s="1">
        <v>50.85</v>
      </c>
      <c r="U326">
        <f t="shared" si="130"/>
        <v>104.15424999999999</v>
      </c>
      <c r="V326">
        <f t="shared" si="131"/>
        <v>3.4906584999999997E-2</v>
      </c>
      <c r="W326">
        <f t="shared" si="132"/>
        <v>1.8178345903681248</v>
      </c>
      <c r="X326">
        <f t="shared" si="133"/>
        <v>0.88749992362499996</v>
      </c>
      <c r="Y326">
        <f t="shared" si="134"/>
        <v>0.84763110502400341</v>
      </c>
      <c r="Z326">
        <f t="shared" si="135"/>
        <v>9.547215363886755</v>
      </c>
      <c r="AA326" s="1">
        <v>56</v>
      </c>
      <c r="AB326" s="4">
        <f t="shared" ref="AB326:AB389" si="149">AC325</f>
        <v>56</v>
      </c>
      <c r="AC326" s="3">
        <f t="shared" si="147"/>
        <v>56</v>
      </c>
      <c r="AD326">
        <f t="shared" si="148"/>
        <v>659.47042538098947</v>
      </c>
      <c r="AE326">
        <f t="shared" si="136"/>
        <v>807.1184251841255</v>
      </c>
      <c r="AF326" s="10">
        <f t="shared" si="137"/>
        <v>9.547215363886755</v>
      </c>
      <c r="AG326" s="8">
        <f t="shared" si="138"/>
        <v>9.547215363886755</v>
      </c>
      <c r="AH326" s="9">
        <f t="shared" si="139"/>
        <v>147.647999803136</v>
      </c>
      <c r="AI326" s="11">
        <f t="shared" si="126"/>
        <v>0</v>
      </c>
    </row>
    <row r="327" spans="1:35" x14ac:dyDescent="0.35">
      <c r="A327" t="str">
        <f t="shared" si="127"/>
        <v>1984_2</v>
      </c>
      <c r="B327">
        <v>1984</v>
      </c>
      <c r="C327">
        <v>2</v>
      </c>
      <c r="D327">
        <v>7.9</v>
      </c>
      <c r="E327">
        <v>0.8</v>
      </c>
      <c r="F327">
        <v>36.700000000000003</v>
      </c>
      <c r="G327">
        <f t="shared" si="140"/>
        <v>4.3500000000000005</v>
      </c>
      <c r="H327">
        <f t="shared" si="141"/>
        <v>0.72499999710000007</v>
      </c>
      <c r="I327">
        <f t="shared" si="142"/>
        <v>26.607499893570004</v>
      </c>
      <c r="J327">
        <f t="shared" si="143"/>
        <v>10.092500106429998</v>
      </c>
      <c r="K327" s="3">
        <f t="shared" si="144"/>
        <v>6.1520001968640079</v>
      </c>
      <c r="L327" s="3">
        <f t="shared" si="128"/>
        <v>11.777262672779106</v>
      </c>
      <c r="M327" s="3">
        <f t="shared" si="145"/>
        <v>4.4672376305149015</v>
      </c>
      <c r="N327">
        <f t="shared" si="146"/>
        <v>38.38476256634911</v>
      </c>
      <c r="O327">
        <v>28</v>
      </c>
      <c r="P327" s="12">
        <v>10.021737999999999</v>
      </c>
      <c r="Q327">
        <f t="shared" si="129"/>
        <v>0.80130151082239076</v>
      </c>
      <c r="R327" s="1">
        <v>2</v>
      </c>
      <c r="S327" s="1">
        <v>300.84575000000001</v>
      </c>
      <c r="T327" s="1">
        <v>50.85</v>
      </c>
      <c r="U327">
        <f t="shared" si="130"/>
        <v>104.15424999999999</v>
      </c>
      <c r="V327">
        <f t="shared" si="131"/>
        <v>3.4906584999999997E-2</v>
      </c>
      <c r="W327">
        <f t="shared" si="132"/>
        <v>1.8178345903681248</v>
      </c>
      <c r="X327">
        <f t="shared" si="133"/>
        <v>0.88749992362499996</v>
      </c>
      <c r="Y327">
        <f t="shared" si="134"/>
        <v>0.84763110502400341</v>
      </c>
      <c r="Z327">
        <f t="shared" si="135"/>
        <v>8.8983967635196866</v>
      </c>
      <c r="AA327" s="1">
        <v>56</v>
      </c>
      <c r="AB327" s="4">
        <f t="shared" si="149"/>
        <v>56</v>
      </c>
      <c r="AC327" s="3">
        <f t="shared" si="147"/>
        <v>56</v>
      </c>
      <c r="AD327">
        <f t="shared" si="148"/>
        <v>94.811805985042312</v>
      </c>
      <c r="AE327">
        <f t="shared" si="136"/>
        <v>133.19656855139141</v>
      </c>
      <c r="AF327" s="10">
        <f t="shared" si="137"/>
        <v>8.8983967635196866</v>
      </c>
      <c r="AG327" s="8">
        <f t="shared" si="138"/>
        <v>8.8983967635196866</v>
      </c>
      <c r="AH327" s="9">
        <f t="shared" si="139"/>
        <v>38.38476256634911</v>
      </c>
      <c r="AI327" s="11">
        <f t="shared" si="126"/>
        <v>0</v>
      </c>
    </row>
    <row r="328" spans="1:35" x14ac:dyDescent="0.35">
      <c r="A328" t="str">
        <f t="shared" si="127"/>
        <v>1984_3</v>
      </c>
      <c r="B328">
        <v>1984</v>
      </c>
      <c r="C328">
        <v>3</v>
      </c>
      <c r="D328">
        <v>9</v>
      </c>
      <c r="E328">
        <v>1.2</v>
      </c>
      <c r="F328">
        <v>73.400000000000006</v>
      </c>
      <c r="G328">
        <f t="shared" si="140"/>
        <v>5.0999999999999996</v>
      </c>
      <c r="H328">
        <f t="shared" si="141"/>
        <v>0.84999999659999992</v>
      </c>
      <c r="I328">
        <f t="shared" si="142"/>
        <v>62.389999750439998</v>
      </c>
      <c r="J328">
        <f t="shared" si="143"/>
        <v>11.010000249560006</v>
      </c>
      <c r="K328" s="3">
        <f t="shared" si="144"/>
        <v>4.4672376305149015</v>
      </c>
      <c r="L328" s="3">
        <f t="shared" si="128"/>
        <v>13.155652145441062</v>
      </c>
      <c r="M328" s="3">
        <f t="shared" si="145"/>
        <v>2.321585734633846</v>
      </c>
      <c r="N328">
        <f t="shared" si="146"/>
        <v>75.545651895881065</v>
      </c>
      <c r="O328">
        <v>31</v>
      </c>
      <c r="P328" s="12">
        <v>11.819653000000001</v>
      </c>
      <c r="Q328">
        <f t="shared" si="129"/>
        <v>0.83893139994114463</v>
      </c>
      <c r="R328" s="1">
        <v>2</v>
      </c>
      <c r="S328" s="1">
        <v>300.84575000000001</v>
      </c>
      <c r="T328" s="1">
        <v>50.85</v>
      </c>
      <c r="U328">
        <f t="shared" si="130"/>
        <v>104.15424999999999</v>
      </c>
      <c r="V328">
        <f t="shared" si="131"/>
        <v>3.4906584999999997E-2</v>
      </c>
      <c r="W328">
        <f t="shared" si="132"/>
        <v>1.8178345903681248</v>
      </c>
      <c r="X328">
        <f t="shared" si="133"/>
        <v>0.88749992362499996</v>
      </c>
      <c r="Y328">
        <f t="shared" si="134"/>
        <v>0.84763110502400341</v>
      </c>
      <c r="Z328">
        <f t="shared" si="135"/>
        <v>14.22384348842842</v>
      </c>
      <c r="AA328" s="1">
        <v>56</v>
      </c>
      <c r="AB328" s="4">
        <f t="shared" si="149"/>
        <v>56</v>
      </c>
      <c r="AC328" s="3">
        <f t="shared" si="147"/>
        <v>56</v>
      </c>
      <c r="AD328">
        <f t="shared" si="148"/>
        <v>167.39963601755375</v>
      </c>
      <c r="AE328">
        <f t="shared" si="136"/>
        <v>242.94528791343481</v>
      </c>
      <c r="AF328" s="10">
        <f t="shared" si="137"/>
        <v>14.22384348842842</v>
      </c>
      <c r="AG328" s="8">
        <f t="shared" si="138"/>
        <v>14.22384348842842</v>
      </c>
      <c r="AH328" s="9">
        <f t="shared" si="139"/>
        <v>75.545651895881065</v>
      </c>
      <c r="AI328" s="11">
        <f t="shared" si="126"/>
        <v>0</v>
      </c>
    </row>
    <row r="329" spans="1:35" x14ac:dyDescent="0.35">
      <c r="A329" t="str">
        <f t="shared" si="127"/>
        <v>1984_4</v>
      </c>
      <c r="B329">
        <v>1984</v>
      </c>
      <c r="C329">
        <v>4</v>
      </c>
      <c r="D329">
        <v>14.4</v>
      </c>
      <c r="E329">
        <v>1.6</v>
      </c>
      <c r="F329">
        <v>0.9</v>
      </c>
      <c r="G329">
        <f t="shared" si="140"/>
        <v>8</v>
      </c>
      <c r="H329">
        <f t="shared" si="141"/>
        <v>1</v>
      </c>
      <c r="I329">
        <f t="shared" si="142"/>
        <v>0.9</v>
      </c>
      <c r="J329">
        <f t="shared" si="143"/>
        <v>0</v>
      </c>
      <c r="K329" s="3">
        <f t="shared" si="144"/>
        <v>2.321585734633846</v>
      </c>
      <c r="L329" s="3">
        <f t="shared" si="128"/>
        <v>2.321585734633846</v>
      </c>
      <c r="M329" s="3">
        <f t="shared" si="145"/>
        <v>0</v>
      </c>
      <c r="N329">
        <f t="shared" si="146"/>
        <v>3.2215857346338459</v>
      </c>
      <c r="O329">
        <v>30</v>
      </c>
      <c r="P329" s="12">
        <v>13.758759</v>
      </c>
      <c r="Q329">
        <f t="shared" si="129"/>
        <v>0.99951818321369279</v>
      </c>
      <c r="R329" s="1">
        <v>2</v>
      </c>
      <c r="S329" s="1">
        <v>300.84575000000001</v>
      </c>
      <c r="T329" s="1">
        <v>50.85</v>
      </c>
      <c r="U329">
        <f t="shared" si="130"/>
        <v>104.15424999999999</v>
      </c>
      <c r="V329">
        <f t="shared" si="131"/>
        <v>3.4906584999999997E-2</v>
      </c>
      <c r="W329">
        <f t="shared" si="132"/>
        <v>1.8178345903681248</v>
      </c>
      <c r="X329">
        <f t="shared" si="133"/>
        <v>0.88749992362499996</v>
      </c>
      <c r="Y329">
        <f t="shared" si="134"/>
        <v>0.84763110502400341</v>
      </c>
      <c r="Z329">
        <f t="shared" si="135"/>
        <v>29.637026042693435</v>
      </c>
      <c r="AA329" s="1">
        <v>56</v>
      </c>
      <c r="AB329" s="4">
        <f t="shared" si="149"/>
        <v>56</v>
      </c>
      <c r="AC329" s="3">
        <f t="shared" si="147"/>
        <v>29.584559691940409</v>
      </c>
      <c r="AD329">
        <f t="shared" si="148"/>
        <v>34.940527416777897</v>
      </c>
      <c r="AE329">
        <f t="shared" si="136"/>
        <v>38.162113151411745</v>
      </c>
      <c r="AF329" s="10">
        <f t="shared" si="137"/>
        <v>29.637026042693435</v>
      </c>
      <c r="AG329" s="8">
        <f t="shared" si="138"/>
        <v>29.637026042693435</v>
      </c>
      <c r="AH329" s="9">
        <f t="shared" si="139"/>
        <v>3.2215857346338459</v>
      </c>
      <c r="AI329" s="11">
        <f t="shared" si="126"/>
        <v>0</v>
      </c>
    </row>
    <row r="330" spans="1:35" x14ac:dyDescent="0.35">
      <c r="A330" t="str">
        <f t="shared" si="127"/>
        <v>1984_5</v>
      </c>
      <c r="B330">
        <v>1984</v>
      </c>
      <c r="C330">
        <v>5</v>
      </c>
      <c r="D330">
        <v>15.1</v>
      </c>
      <c r="E330">
        <v>5.7</v>
      </c>
      <c r="F330">
        <v>79.599999999999994</v>
      </c>
      <c r="G330">
        <f t="shared" si="140"/>
        <v>10.4</v>
      </c>
      <c r="H330">
        <f t="shared" si="141"/>
        <v>1</v>
      </c>
      <c r="I330">
        <f t="shared" si="142"/>
        <v>79.599999999999994</v>
      </c>
      <c r="J330">
        <f t="shared" si="143"/>
        <v>0</v>
      </c>
      <c r="K330" s="3">
        <f t="shared" si="144"/>
        <v>0</v>
      </c>
      <c r="L330" s="3">
        <f t="shared" si="128"/>
        <v>0</v>
      </c>
      <c r="M330" s="3">
        <f t="shared" si="145"/>
        <v>0</v>
      </c>
      <c r="N330">
        <f t="shared" si="146"/>
        <v>79.599999999999994</v>
      </c>
      <c r="O330">
        <v>31</v>
      </c>
      <c r="P330" s="12">
        <v>15.514859</v>
      </c>
      <c r="Q330">
        <f t="shared" si="129"/>
        <v>1.1522958559896668</v>
      </c>
      <c r="R330" s="1">
        <v>2</v>
      </c>
      <c r="S330" s="1">
        <v>300.84575000000001</v>
      </c>
      <c r="T330" s="1">
        <v>50.85</v>
      </c>
      <c r="U330">
        <f t="shared" si="130"/>
        <v>104.15424999999999</v>
      </c>
      <c r="V330">
        <f t="shared" si="131"/>
        <v>3.4906584999999997E-2</v>
      </c>
      <c r="W330">
        <f t="shared" si="132"/>
        <v>1.8178345903681248</v>
      </c>
      <c r="X330">
        <f t="shared" si="133"/>
        <v>0.88749992362499996</v>
      </c>
      <c r="Y330">
        <f t="shared" si="134"/>
        <v>0.84763110502400341</v>
      </c>
      <c r="Z330">
        <f t="shared" si="135"/>
        <v>51.318113137143463</v>
      </c>
      <c r="AA330" s="1">
        <v>56</v>
      </c>
      <c r="AB330" s="4">
        <f t="shared" si="149"/>
        <v>29.584559691940409</v>
      </c>
      <c r="AC330" s="3">
        <f t="shared" si="147"/>
        <v>56</v>
      </c>
      <c r="AD330">
        <f t="shared" si="148"/>
        <v>49.022838785456905</v>
      </c>
      <c r="AE330">
        <f t="shared" si="136"/>
        <v>128.62283878545691</v>
      </c>
      <c r="AF330" s="10">
        <f t="shared" si="137"/>
        <v>51.318113137143463</v>
      </c>
      <c r="AG330" s="8">
        <f t="shared" si="138"/>
        <v>51.318113137143463</v>
      </c>
      <c r="AH330" s="9">
        <f t="shared" si="139"/>
        <v>79.599999999999994</v>
      </c>
      <c r="AI330" s="11">
        <f t="shared" si="126"/>
        <v>0</v>
      </c>
    </row>
    <row r="331" spans="1:35" x14ac:dyDescent="0.35">
      <c r="A331" t="str">
        <f t="shared" si="127"/>
        <v>1984_6</v>
      </c>
      <c r="B331">
        <v>1984</v>
      </c>
      <c r="C331">
        <v>6</v>
      </c>
      <c r="D331">
        <v>20.6</v>
      </c>
      <c r="E331">
        <v>9.1999999999999993</v>
      </c>
      <c r="F331">
        <v>27</v>
      </c>
      <c r="G331">
        <f t="shared" si="140"/>
        <v>14.9</v>
      </c>
      <c r="H331">
        <f t="shared" si="141"/>
        <v>1</v>
      </c>
      <c r="I331">
        <f t="shared" si="142"/>
        <v>27</v>
      </c>
      <c r="J331">
        <f t="shared" si="143"/>
        <v>0</v>
      </c>
      <c r="K331" s="3">
        <f t="shared" si="144"/>
        <v>0</v>
      </c>
      <c r="L331" s="3">
        <f t="shared" si="128"/>
        <v>0</v>
      </c>
      <c r="M331" s="3">
        <f t="shared" si="145"/>
        <v>0</v>
      </c>
      <c r="N331">
        <f t="shared" si="146"/>
        <v>27</v>
      </c>
      <c r="O331">
        <v>30</v>
      </c>
      <c r="P331" s="12">
        <v>16.439261999999999</v>
      </c>
      <c r="Q331">
        <f t="shared" si="129"/>
        <v>1.4949095963380332</v>
      </c>
      <c r="R331" s="1">
        <v>2</v>
      </c>
      <c r="S331" s="1">
        <v>300.84575000000001</v>
      </c>
      <c r="T331" s="1">
        <v>50.85</v>
      </c>
      <c r="U331">
        <f t="shared" si="130"/>
        <v>104.15424999999999</v>
      </c>
      <c r="V331">
        <f t="shared" si="131"/>
        <v>3.4906584999999997E-2</v>
      </c>
      <c r="W331">
        <f t="shared" si="132"/>
        <v>1.8178345903681248</v>
      </c>
      <c r="X331">
        <f t="shared" si="133"/>
        <v>0.88749992362499996</v>
      </c>
      <c r="Y331">
        <f t="shared" si="134"/>
        <v>0.84763110502400341</v>
      </c>
      <c r="Z331">
        <f t="shared" si="135"/>
        <v>96.279525879853466</v>
      </c>
      <c r="AA331" s="1">
        <v>56</v>
      </c>
      <c r="AB331" s="4">
        <f t="shared" si="149"/>
        <v>56</v>
      </c>
      <c r="AC331" s="3">
        <f t="shared" si="147"/>
        <v>0</v>
      </c>
      <c r="AD331">
        <f t="shared" si="148"/>
        <v>16.252021483500492</v>
      </c>
      <c r="AE331">
        <f t="shared" si="136"/>
        <v>43.252021483500492</v>
      </c>
      <c r="AF331" s="10">
        <f t="shared" si="137"/>
        <v>43.252021483500492</v>
      </c>
      <c r="AG331" s="8">
        <f t="shared" si="138"/>
        <v>96.279525879853466</v>
      </c>
      <c r="AH331" s="9">
        <f t="shared" si="139"/>
        <v>27</v>
      </c>
      <c r="AI331" s="11">
        <f t="shared" si="126"/>
        <v>53.027504396352974</v>
      </c>
    </row>
    <row r="332" spans="1:35" x14ac:dyDescent="0.35">
      <c r="A332" t="str">
        <f t="shared" si="127"/>
        <v>1984_7</v>
      </c>
      <c r="B332">
        <v>1984</v>
      </c>
      <c r="C332">
        <v>7</v>
      </c>
      <c r="D332">
        <v>22.7</v>
      </c>
      <c r="E332">
        <v>10.1</v>
      </c>
      <c r="F332">
        <v>13.7</v>
      </c>
      <c r="G332">
        <f t="shared" si="140"/>
        <v>16.399999999999999</v>
      </c>
      <c r="H332">
        <f t="shared" si="141"/>
        <v>1</v>
      </c>
      <c r="I332">
        <f t="shared" si="142"/>
        <v>13.7</v>
      </c>
      <c r="J332">
        <f t="shared" si="143"/>
        <v>0</v>
      </c>
      <c r="K332" s="3">
        <f t="shared" si="144"/>
        <v>0</v>
      </c>
      <c r="L332" s="3">
        <f t="shared" si="128"/>
        <v>0</v>
      </c>
      <c r="M332" s="3">
        <f t="shared" si="145"/>
        <v>0</v>
      </c>
      <c r="N332">
        <f t="shared" si="146"/>
        <v>13.7</v>
      </c>
      <c r="O332">
        <v>31</v>
      </c>
      <c r="P332" s="12">
        <v>15.868332000000001</v>
      </c>
      <c r="Q332">
        <f t="shared" si="129"/>
        <v>1.6274881480763974</v>
      </c>
      <c r="R332" s="1">
        <v>2</v>
      </c>
      <c r="S332" s="1">
        <v>300.84575000000001</v>
      </c>
      <c r="T332" s="1">
        <v>50.85</v>
      </c>
      <c r="U332">
        <f t="shared" si="130"/>
        <v>104.15424999999999</v>
      </c>
      <c r="V332">
        <f t="shared" si="131"/>
        <v>3.4906584999999997E-2</v>
      </c>
      <c r="W332">
        <f t="shared" si="132"/>
        <v>1.8178345903681248</v>
      </c>
      <c r="X332">
        <f t="shared" si="133"/>
        <v>0.88749992362499996</v>
      </c>
      <c r="Y332">
        <f t="shared" si="134"/>
        <v>0.84763110502400341</v>
      </c>
      <c r="Z332">
        <f t="shared" si="135"/>
        <v>114.47991781961932</v>
      </c>
      <c r="AA332" s="1">
        <v>56</v>
      </c>
      <c r="AB332" s="4">
        <f t="shared" si="149"/>
        <v>0</v>
      </c>
      <c r="AC332" s="3">
        <f t="shared" si="147"/>
        <v>0</v>
      </c>
      <c r="AD332">
        <f t="shared" si="148"/>
        <v>0</v>
      </c>
      <c r="AE332">
        <f t="shared" si="136"/>
        <v>13.7</v>
      </c>
      <c r="AF332" s="10">
        <f t="shared" si="137"/>
        <v>13.7</v>
      </c>
      <c r="AG332" s="8">
        <f t="shared" si="138"/>
        <v>114.47991781961932</v>
      </c>
      <c r="AH332" s="9">
        <f t="shared" si="139"/>
        <v>13.7</v>
      </c>
      <c r="AI332" s="11">
        <f t="shared" si="126"/>
        <v>100.77991781961931</v>
      </c>
    </row>
    <row r="333" spans="1:35" x14ac:dyDescent="0.35">
      <c r="A333" t="str">
        <f t="shared" si="127"/>
        <v>1984_8</v>
      </c>
      <c r="B333">
        <v>1984</v>
      </c>
      <c r="C333">
        <v>8</v>
      </c>
      <c r="D333">
        <v>23.2</v>
      </c>
      <c r="E333">
        <v>11.6</v>
      </c>
      <c r="F333">
        <v>14.9</v>
      </c>
      <c r="G333">
        <f t="shared" si="140"/>
        <v>17.399999999999999</v>
      </c>
      <c r="H333">
        <f t="shared" si="141"/>
        <v>1</v>
      </c>
      <c r="I333">
        <f t="shared" si="142"/>
        <v>14.9</v>
      </c>
      <c r="J333">
        <f t="shared" si="143"/>
        <v>0</v>
      </c>
      <c r="K333" s="3">
        <f t="shared" si="144"/>
        <v>0</v>
      </c>
      <c r="L333" s="3">
        <f t="shared" si="128"/>
        <v>0</v>
      </c>
      <c r="M333" s="3">
        <f t="shared" si="145"/>
        <v>0</v>
      </c>
      <c r="N333">
        <f t="shared" si="146"/>
        <v>14.9</v>
      </c>
      <c r="O333">
        <v>31</v>
      </c>
      <c r="P333" s="12">
        <v>14.198074</v>
      </c>
      <c r="Q333">
        <f t="shared" si="129"/>
        <v>1.7215043455774537</v>
      </c>
      <c r="R333" s="1">
        <v>2</v>
      </c>
      <c r="S333" s="1">
        <v>300.84575000000001</v>
      </c>
      <c r="T333" s="1">
        <v>50.85</v>
      </c>
      <c r="U333">
        <f t="shared" si="130"/>
        <v>104.15424999999999</v>
      </c>
      <c r="V333">
        <f t="shared" si="131"/>
        <v>3.4906584999999997E-2</v>
      </c>
      <c r="W333">
        <f t="shared" si="132"/>
        <v>1.8178345903681248</v>
      </c>
      <c r="X333">
        <f t="shared" si="133"/>
        <v>0.88749992362499996</v>
      </c>
      <c r="Y333">
        <f t="shared" si="134"/>
        <v>0.84763110502400341</v>
      </c>
      <c r="Z333">
        <f t="shared" si="135"/>
        <v>114.55831536671073</v>
      </c>
      <c r="AA333" s="1">
        <v>56</v>
      </c>
      <c r="AB333" s="4">
        <f t="shared" si="149"/>
        <v>0</v>
      </c>
      <c r="AC333" s="3">
        <f t="shared" si="147"/>
        <v>0</v>
      </c>
      <c r="AD333">
        <f t="shared" si="148"/>
        <v>0</v>
      </c>
      <c r="AE333">
        <f t="shared" si="136"/>
        <v>14.9</v>
      </c>
      <c r="AF333" s="10">
        <f t="shared" si="137"/>
        <v>14.9</v>
      </c>
      <c r="AG333" s="8">
        <f t="shared" si="138"/>
        <v>114.55831536671073</v>
      </c>
      <c r="AH333" s="9">
        <f t="shared" si="139"/>
        <v>14.9</v>
      </c>
      <c r="AI333" s="11">
        <f t="shared" si="126"/>
        <v>99.658315366710724</v>
      </c>
    </row>
    <row r="334" spans="1:35" x14ac:dyDescent="0.35">
      <c r="A334" t="str">
        <f t="shared" si="127"/>
        <v>1984_9</v>
      </c>
      <c r="B334">
        <v>1984</v>
      </c>
      <c r="C334">
        <v>9</v>
      </c>
      <c r="D334">
        <v>18.7</v>
      </c>
      <c r="E334">
        <v>10</v>
      </c>
      <c r="F334">
        <v>55.5</v>
      </c>
      <c r="G334">
        <f t="shared" si="140"/>
        <v>14.35</v>
      </c>
      <c r="H334">
        <f t="shared" si="141"/>
        <v>1</v>
      </c>
      <c r="I334">
        <f t="shared" si="142"/>
        <v>55.5</v>
      </c>
      <c r="J334">
        <f t="shared" si="143"/>
        <v>0</v>
      </c>
      <c r="K334" s="3">
        <f t="shared" si="144"/>
        <v>0</v>
      </c>
      <c r="L334" s="3">
        <f t="shared" si="128"/>
        <v>0</v>
      </c>
      <c r="M334" s="3">
        <f t="shared" si="145"/>
        <v>0</v>
      </c>
      <c r="N334">
        <f t="shared" si="146"/>
        <v>55.5</v>
      </c>
      <c r="O334">
        <v>30</v>
      </c>
      <c r="P334" s="12">
        <v>12.243238</v>
      </c>
      <c r="Q334">
        <f t="shared" si="129"/>
        <v>1.4487298185419146</v>
      </c>
      <c r="R334" s="1">
        <v>2</v>
      </c>
      <c r="S334" s="1">
        <v>300.84575000000001</v>
      </c>
      <c r="T334" s="1">
        <v>50.85</v>
      </c>
      <c r="U334">
        <f t="shared" si="130"/>
        <v>104.15424999999999</v>
      </c>
      <c r="V334">
        <f t="shared" si="131"/>
        <v>3.4906584999999997E-2</v>
      </c>
      <c r="W334">
        <f t="shared" si="132"/>
        <v>1.8178345903681248</v>
      </c>
      <c r="X334">
        <f t="shared" si="133"/>
        <v>0.88749992362499996</v>
      </c>
      <c r="Y334">
        <f t="shared" si="134"/>
        <v>0.84763110502400341</v>
      </c>
      <c r="Z334">
        <f t="shared" si="135"/>
        <v>67.052599294020681</v>
      </c>
      <c r="AA334" s="1">
        <v>56</v>
      </c>
      <c r="AB334" s="4">
        <f t="shared" si="149"/>
        <v>0</v>
      </c>
      <c r="AC334" s="3">
        <f t="shared" si="147"/>
        <v>0</v>
      </c>
      <c r="AD334">
        <f t="shared" si="148"/>
        <v>0</v>
      </c>
      <c r="AE334">
        <f t="shared" si="136"/>
        <v>55.5</v>
      </c>
      <c r="AF334" s="10">
        <f t="shared" si="137"/>
        <v>55.5</v>
      </c>
      <c r="AG334" s="8">
        <f t="shared" si="138"/>
        <v>67.052599294020681</v>
      </c>
      <c r="AH334" s="9">
        <f t="shared" si="139"/>
        <v>55.5</v>
      </c>
      <c r="AI334" s="11">
        <f t="shared" si="126"/>
        <v>11.552599294020681</v>
      </c>
    </row>
    <row r="335" spans="1:35" x14ac:dyDescent="0.35">
      <c r="A335" t="str">
        <f t="shared" si="127"/>
        <v>1984_10</v>
      </c>
      <c r="B335">
        <v>1984</v>
      </c>
      <c r="C335">
        <v>10</v>
      </c>
      <c r="D335">
        <v>15.3</v>
      </c>
      <c r="E335">
        <v>7.2</v>
      </c>
      <c r="F335">
        <v>91.3</v>
      </c>
      <c r="G335">
        <f t="shared" si="140"/>
        <v>11.25</v>
      </c>
      <c r="H335">
        <f t="shared" si="141"/>
        <v>1</v>
      </c>
      <c r="I335">
        <f t="shared" si="142"/>
        <v>91.3</v>
      </c>
      <c r="J335">
        <f t="shared" si="143"/>
        <v>0</v>
      </c>
      <c r="K335" s="3">
        <f t="shared" si="144"/>
        <v>0</v>
      </c>
      <c r="L335" s="3">
        <f t="shared" si="128"/>
        <v>0</v>
      </c>
      <c r="M335" s="3">
        <f t="shared" si="145"/>
        <v>0</v>
      </c>
      <c r="N335">
        <f t="shared" si="146"/>
        <v>91.3</v>
      </c>
      <c r="O335">
        <v>31</v>
      </c>
      <c r="P335" s="12">
        <v>10.329917999999999</v>
      </c>
      <c r="Q335">
        <f t="shared" si="129"/>
        <v>1.2111336626197871</v>
      </c>
      <c r="R335" s="1">
        <v>2</v>
      </c>
      <c r="S335" s="1">
        <v>300.84575000000001</v>
      </c>
      <c r="T335" s="1">
        <v>50.85</v>
      </c>
      <c r="U335">
        <f t="shared" si="130"/>
        <v>104.15424999999999</v>
      </c>
      <c r="V335">
        <f t="shared" si="131"/>
        <v>3.4906584999999997E-2</v>
      </c>
      <c r="W335">
        <f t="shared" si="132"/>
        <v>1.8178345903681248</v>
      </c>
      <c r="X335">
        <f t="shared" si="133"/>
        <v>0.88749992362499996</v>
      </c>
      <c r="Y335">
        <f t="shared" si="134"/>
        <v>0.84763110502400341</v>
      </c>
      <c r="Z335">
        <f t="shared" si="135"/>
        <v>38.7318039642496</v>
      </c>
      <c r="AA335" s="1">
        <v>56</v>
      </c>
      <c r="AB335" s="4">
        <f t="shared" si="149"/>
        <v>0</v>
      </c>
      <c r="AC335" s="3">
        <f t="shared" si="147"/>
        <v>52.568196035750397</v>
      </c>
      <c r="AD335">
        <f t="shared" si="148"/>
        <v>0</v>
      </c>
      <c r="AE335">
        <f t="shared" si="136"/>
        <v>91.3</v>
      </c>
      <c r="AF335" s="10">
        <f t="shared" si="137"/>
        <v>38.7318039642496</v>
      </c>
      <c r="AG335" s="8">
        <f t="shared" si="138"/>
        <v>38.7318039642496</v>
      </c>
      <c r="AH335" s="9">
        <f t="shared" si="139"/>
        <v>91.3</v>
      </c>
      <c r="AI335" s="11">
        <f t="shared" si="126"/>
        <v>0</v>
      </c>
    </row>
    <row r="336" spans="1:35" x14ac:dyDescent="0.35">
      <c r="A336" t="str">
        <f t="shared" si="127"/>
        <v>1984_11</v>
      </c>
      <c r="B336">
        <v>1984</v>
      </c>
      <c r="C336">
        <v>11</v>
      </c>
      <c r="D336">
        <v>12.1</v>
      </c>
      <c r="E336">
        <v>4.4000000000000004</v>
      </c>
      <c r="F336">
        <v>146.9</v>
      </c>
      <c r="G336">
        <f t="shared" si="140"/>
        <v>8.25</v>
      </c>
      <c r="H336">
        <f t="shared" si="141"/>
        <v>1</v>
      </c>
      <c r="I336">
        <f t="shared" si="142"/>
        <v>146.9</v>
      </c>
      <c r="J336">
        <f t="shared" si="143"/>
        <v>0</v>
      </c>
      <c r="K336" s="3">
        <f t="shared" si="144"/>
        <v>0</v>
      </c>
      <c r="L336" s="3">
        <f t="shared" si="128"/>
        <v>0</v>
      </c>
      <c r="M336" s="3">
        <f t="shared" si="145"/>
        <v>0</v>
      </c>
      <c r="N336">
        <f t="shared" si="146"/>
        <v>146.9</v>
      </c>
      <c r="O336">
        <v>30</v>
      </c>
      <c r="P336" s="12">
        <v>8.7307649999999999</v>
      </c>
      <c r="Q336">
        <f t="shared" si="129"/>
        <v>1.0145526111226266</v>
      </c>
      <c r="R336" s="1">
        <v>2</v>
      </c>
      <c r="S336" s="1">
        <v>300.84575000000001</v>
      </c>
      <c r="T336" s="1">
        <v>50.85</v>
      </c>
      <c r="U336">
        <f t="shared" si="130"/>
        <v>104.15424999999999</v>
      </c>
      <c r="V336">
        <f t="shared" si="131"/>
        <v>3.4906584999999997E-2</v>
      </c>
      <c r="W336">
        <f t="shared" si="132"/>
        <v>1.8178345903681248</v>
      </c>
      <c r="X336">
        <f t="shared" si="133"/>
        <v>0.88749992362499996</v>
      </c>
      <c r="Y336">
        <f t="shared" si="134"/>
        <v>0.84763110502400341</v>
      </c>
      <c r="Z336">
        <f t="shared" si="135"/>
        <v>19.66842992278325</v>
      </c>
      <c r="AA336" s="1">
        <v>56</v>
      </c>
      <c r="AB336" s="4">
        <f t="shared" si="149"/>
        <v>52.568196035750397</v>
      </c>
      <c r="AC336" s="3">
        <f t="shared" si="147"/>
        <v>56</v>
      </c>
      <c r="AD336">
        <f t="shared" si="148"/>
        <v>509.84340093685694</v>
      </c>
      <c r="AE336">
        <f t="shared" si="136"/>
        <v>656.74340093685691</v>
      </c>
      <c r="AF336" s="10">
        <f t="shared" si="137"/>
        <v>19.66842992278325</v>
      </c>
      <c r="AG336" s="8">
        <f t="shared" si="138"/>
        <v>19.66842992278325</v>
      </c>
      <c r="AH336" s="9">
        <f t="shared" si="139"/>
        <v>146.9</v>
      </c>
      <c r="AI336" s="11">
        <f t="shared" si="126"/>
        <v>0</v>
      </c>
    </row>
    <row r="337" spans="1:35" x14ac:dyDescent="0.35">
      <c r="A337" t="str">
        <f t="shared" si="127"/>
        <v>1984_12</v>
      </c>
      <c r="B337">
        <v>1984</v>
      </c>
      <c r="C337">
        <v>12</v>
      </c>
      <c r="D337">
        <v>9.6999999999999993</v>
      </c>
      <c r="E337">
        <v>0.9</v>
      </c>
      <c r="F337">
        <v>99.8</v>
      </c>
      <c r="G337">
        <f t="shared" si="140"/>
        <v>5.3</v>
      </c>
      <c r="H337">
        <f t="shared" si="141"/>
        <v>0.8833333297999999</v>
      </c>
      <c r="I337">
        <f t="shared" si="142"/>
        <v>88.156666314039981</v>
      </c>
      <c r="J337">
        <f t="shared" si="143"/>
        <v>11.643333685960009</v>
      </c>
      <c r="K337" s="3">
        <f t="shared" si="144"/>
        <v>0</v>
      </c>
      <c r="L337" s="3">
        <f t="shared" si="128"/>
        <v>10.28494471479156</v>
      </c>
      <c r="M337" s="3">
        <f t="shared" si="145"/>
        <v>1.358388971168448</v>
      </c>
      <c r="N337">
        <f t="shared" si="146"/>
        <v>98.441611028831545</v>
      </c>
      <c r="O337">
        <v>31</v>
      </c>
      <c r="P337" s="12">
        <v>7.9967740000000003</v>
      </c>
      <c r="Q337">
        <f t="shared" si="129"/>
        <v>0.84922567724422371</v>
      </c>
      <c r="R337" s="1">
        <v>2</v>
      </c>
      <c r="S337" s="1">
        <v>300.84575000000001</v>
      </c>
      <c r="T337" s="1">
        <v>50.85</v>
      </c>
      <c r="U337">
        <f t="shared" si="130"/>
        <v>104.15424999999999</v>
      </c>
      <c r="V337">
        <f t="shared" si="131"/>
        <v>3.4906584999999997E-2</v>
      </c>
      <c r="W337">
        <f t="shared" si="132"/>
        <v>1.8178345903681248</v>
      </c>
      <c r="X337">
        <f t="shared" si="133"/>
        <v>0.88749992362499996</v>
      </c>
      <c r="Y337">
        <f t="shared" si="134"/>
        <v>0.84763110502400341</v>
      </c>
      <c r="Z337">
        <f t="shared" si="135"/>
        <v>10.116203107367793</v>
      </c>
      <c r="AA337" s="1">
        <v>56</v>
      </c>
      <c r="AB337" s="4">
        <f t="shared" si="149"/>
        <v>56</v>
      </c>
      <c r="AC337" s="3">
        <f t="shared" si="147"/>
        <v>56</v>
      </c>
      <c r="AD337">
        <f t="shared" si="148"/>
        <v>271.12802272362023</v>
      </c>
      <c r="AE337">
        <f t="shared" si="136"/>
        <v>369.56963375245175</v>
      </c>
      <c r="AF337" s="10">
        <f t="shared" si="137"/>
        <v>10.116203107367793</v>
      </c>
      <c r="AG337" s="8">
        <f t="shared" si="138"/>
        <v>10.116203107367793</v>
      </c>
      <c r="AH337" s="9">
        <f t="shared" si="139"/>
        <v>98.441611028831545</v>
      </c>
      <c r="AI337" s="11">
        <f t="shared" si="126"/>
        <v>0</v>
      </c>
    </row>
    <row r="338" spans="1:35" x14ac:dyDescent="0.35">
      <c r="A338" t="str">
        <f t="shared" si="127"/>
        <v>1985_1</v>
      </c>
      <c r="B338">
        <v>1985</v>
      </c>
      <c r="C338">
        <v>1</v>
      </c>
      <c r="D338">
        <v>4.2</v>
      </c>
      <c r="E338">
        <v>-3.4</v>
      </c>
      <c r="F338">
        <v>80.900000000000006</v>
      </c>
      <c r="G338">
        <f t="shared" si="140"/>
        <v>0.40000000000000013</v>
      </c>
      <c r="H338">
        <f t="shared" si="141"/>
        <v>6.6666666400000019E-2</v>
      </c>
      <c r="I338">
        <f t="shared" si="142"/>
        <v>5.393333311760002</v>
      </c>
      <c r="J338">
        <f t="shared" si="143"/>
        <v>75.506666688240003</v>
      </c>
      <c r="K338" s="3">
        <f t="shared" si="144"/>
        <v>1.358388971168448</v>
      </c>
      <c r="L338" s="3">
        <f t="shared" si="128"/>
        <v>5.1243370234632168</v>
      </c>
      <c r="M338" s="3">
        <f t="shared" si="145"/>
        <v>71.740718635945242</v>
      </c>
      <c r="N338">
        <f t="shared" si="146"/>
        <v>10.517670335223219</v>
      </c>
      <c r="O338">
        <v>31</v>
      </c>
      <c r="P338" s="12">
        <v>8.5759939999999997</v>
      </c>
      <c r="Q338">
        <f t="shared" si="129"/>
        <v>0.62665074306627089</v>
      </c>
      <c r="R338" s="1">
        <v>2</v>
      </c>
      <c r="S338" s="1">
        <v>300.84575000000001</v>
      </c>
      <c r="T338" s="1">
        <v>50.85</v>
      </c>
      <c r="U338">
        <f t="shared" si="130"/>
        <v>104.15424999999999</v>
      </c>
      <c r="V338">
        <f t="shared" si="131"/>
        <v>3.4906584999999997E-2</v>
      </c>
      <c r="W338">
        <f t="shared" si="132"/>
        <v>1.8178345903681248</v>
      </c>
      <c r="X338">
        <f t="shared" si="133"/>
        <v>0.88749992362499996</v>
      </c>
      <c r="Y338">
        <f t="shared" si="134"/>
        <v>0.84763110502400341</v>
      </c>
      <c r="Z338">
        <f t="shared" si="135"/>
        <v>0.61500700815598808</v>
      </c>
      <c r="AA338" s="1">
        <v>56</v>
      </c>
      <c r="AB338" s="4">
        <f t="shared" si="149"/>
        <v>56</v>
      </c>
      <c r="AC338" s="3">
        <f t="shared" si="147"/>
        <v>56</v>
      </c>
      <c r="AD338">
        <f t="shared" si="148"/>
        <v>66.832197600993453</v>
      </c>
      <c r="AE338">
        <f t="shared" si="136"/>
        <v>77.349867936216668</v>
      </c>
      <c r="AF338" s="10">
        <f t="shared" si="137"/>
        <v>0.61500700815598808</v>
      </c>
      <c r="AG338" s="8">
        <f t="shared" si="138"/>
        <v>0.61500700815598808</v>
      </c>
      <c r="AH338" s="9">
        <f t="shared" si="139"/>
        <v>10.517670335223219</v>
      </c>
      <c r="AI338" s="11">
        <f t="shared" si="126"/>
        <v>0</v>
      </c>
    </row>
    <row r="339" spans="1:35" x14ac:dyDescent="0.35">
      <c r="A339" t="str">
        <f t="shared" si="127"/>
        <v>1985_2</v>
      </c>
      <c r="B339">
        <v>1985</v>
      </c>
      <c r="C339">
        <v>2</v>
      </c>
      <c r="D339">
        <v>6.5</v>
      </c>
      <c r="E339">
        <v>-0.8</v>
      </c>
      <c r="F339">
        <v>44.6</v>
      </c>
      <c r="G339">
        <f t="shared" si="140"/>
        <v>2.85</v>
      </c>
      <c r="H339">
        <f t="shared" si="141"/>
        <v>0.47499999809999999</v>
      </c>
      <c r="I339">
        <f t="shared" si="142"/>
        <v>21.184999915260001</v>
      </c>
      <c r="J339">
        <f t="shared" si="143"/>
        <v>23.415000084740004</v>
      </c>
      <c r="K339" s="3">
        <f t="shared" si="144"/>
        <v>71.740718635945242</v>
      </c>
      <c r="L339" s="3">
        <f t="shared" si="128"/>
        <v>45.198966211529623</v>
      </c>
      <c r="M339" s="3">
        <f t="shared" si="145"/>
        <v>49.956752509155628</v>
      </c>
      <c r="N339">
        <f t="shared" si="146"/>
        <v>66.38396612678963</v>
      </c>
      <c r="O339">
        <v>28</v>
      </c>
      <c r="P339" s="12">
        <v>10.021737999999999</v>
      </c>
      <c r="Q339">
        <f t="shared" si="129"/>
        <v>0.73048296175025518</v>
      </c>
      <c r="R339" s="1">
        <v>2</v>
      </c>
      <c r="S339" s="1">
        <v>300.84575000000001</v>
      </c>
      <c r="T339" s="1">
        <v>50.85</v>
      </c>
      <c r="U339">
        <f t="shared" si="130"/>
        <v>104.15424999999999</v>
      </c>
      <c r="V339">
        <f t="shared" si="131"/>
        <v>3.4906584999999997E-2</v>
      </c>
      <c r="W339">
        <f t="shared" si="132"/>
        <v>1.8178345903681248</v>
      </c>
      <c r="X339">
        <f t="shared" si="133"/>
        <v>0.88749992362499996</v>
      </c>
      <c r="Y339">
        <f t="shared" si="134"/>
        <v>0.84763110502400341</v>
      </c>
      <c r="Z339">
        <f t="shared" si="135"/>
        <v>5.3436023060164946</v>
      </c>
      <c r="AA339" s="1">
        <v>56</v>
      </c>
      <c r="AB339" s="4">
        <f t="shared" si="149"/>
        <v>56</v>
      </c>
      <c r="AC339" s="3">
        <f t="shared" si="147"/>
        <v>56</v>
      </c>
      <c r="AD339">
        <f t="shared" si="148"/>
        <v>166.56043016973936</v>
      </c>
      <c r="AE339">
        <f t="shared" si="136"/>
        <v>232.94439629652899</v>
      </c>
      <c r="AF339" s="10">
        <f t="shared" si="137"/>
        <v>5.3436023060164946</v>
      </c>
      <c r="AG339" s="8">
        <f t="shared" si="138"/>
        <v>5.3436023060164946</v>
      </c>
      <c r="AH339" s="9">
        <f t="shared" si="139"/>
        <v>66.38396612678963</v>
      </c>
      <c r="AI339" s="11">
        <f t="shared" si="126"/>
        <v>0</v>
      </c>
    </row>
    <row r="340" spans="1:35" x14ac:dyDescent="0.35">
      <c r="A340" t="str">
        <f t="shared" si="127"/>
        <v>1985_3</v>
      </c>
      <c r="B340">
        <v>1985</v>
      </c>
      <c r="C340">
        <v>3</v>
      </c>
      <c r="D340">
        <v>9</v>
      </c>
      <c r="E340">
        <v>0.1</v>
      </c>
      <c r="F340">
        <v>59.2</v>
      </c>
      <c r="G340">
        <f t="shared" si="140"/>
        <v>4.55</v>
      </c>
      <c r="H340">
        <f t="shared" si="141"/>
        <v>0.75833333029999994</v>
      </c>
      <c r="I340">
        <f t="shared" si="142"/>
        <v>44.893333153759997</v>
      </c>
      <c r="J340">
        <f t="shared" si="143"/>
        <v>14.306666846240004</v>
      </c>
      <c r="K340" s="3">
        <f t="shared" si="144"/>
        <v>49.956752509155628</v>
      </c>
      <c r="L340" s="3">
        <f t="shared" si="128"/>
        <v>48.733092816242639</v>
      </c>
      <c r="M340" s="3">
        <f t="shared" si="145"/>
        <v>15.530326539152988</v>
      </c>
      <c r="N340">
        <f t="shared" si="146"/>
        <v>93.626425970002629</v>
      </c>
      <c r="O340">
        <v>31</v>
      </c>
      <c r="P340" s="12">
        <v>11.819653000000001</v>
      </c>
      <c r="Q340">
        <f t="shared" si="129"/>
        <v>0.81118756161589123</v>
      </c>
      <c r="R340" s="1">
        <v>2</v>
      </c>
      <c r="S340" s="1">
        <v>300.84575000000001</v>
      </c>
      <c r="T340" s="1">
        <v>50.85</v>
      </c>
      <c r="U340">
        <f t="shared" si="130"/>
        <v>104.15424999999999</v>
      </c>
      <c r="V340">
        <f t="shared" si="131"/>
        <v>3.4906584999999997E-2</v>
      </c>
      <c r="W340">
        <f t="shared" si="132"/>
        <v>1.8178345903681248</v>
      </c>
      <c r="X340">
        <f t="shared" si="133"/>
        <v>0.88749992362499996</v>
      </c>
      <c r="Y340">
        <f t="shared" si="134"/>
        <v>0.84763110502400341</v>
      </c>
      <c r="Z340">
        <f t="shared" si="135"/>
        <v>12.294527660027622</v>
      </c>
      <c r="AA340" s="1">
        <v>56</v>
      </c>
      <c r="AB340" s="4">
        <f t="shared" si="149"/>
        <v>56</v>
      </c>
      <c r="AC340" s="3">
        <f t="shared" si="147"/>
        <v>56</v>
      </c>
      <c r="AD340">
        <f t="shared" si="148"/>
        <v>239.29737316678705</v>
      </c>
      <c r="AE340">
        <f t="shared" si="136"/>
        <v>332.92379913678968</v>
      </c>
      <c r="AF340" s="10">
        <f t="shared" si="137"/>
        <v>12.294527660027622</v>
      </c>
      <c r="AG340" s="8">
        <f t="shared" si="138"/>
        <v>12.294527660027622</v>
      </c>
      <c r="AH340" s="9">
        <f t="shared" si="139"/>
        <v>93.626425970002629</v>
      </c>
      <c r="AI340" s="11">
        <f t="shared" si="126"/>
        <v>0</v>
      </c>
    </row>
    <row r="341" spans="1:35" x14ac:dyDescent="0.35">
      <c r="A341" t="str">
        <f t="shared" si="127"/>
        <v>1985_4</v>
      </c>
      <c r="B341">
        <v>1985</v>
      </c>
      <c r="C341">
        <v>4</v>
      </c>
      <c r="D341">
        <v>13.6</v>
      </c>
      <c r="E341">
        <v>3.7</v>
      </c>
      <c r="F341">
        <v>45.7</v>
      </c>
      <c r="G341">
        <f t="shared" si="140"/>
        <v>8.65</v>
      </c>
      <c r="H341">
        <f t="shared" si="141"/>
        <v>1</v>
      </c>
      <c r="I341">
        <f t="shared" si="142"/>
        <v>45.7</v>
      </c>
      <c r="J341">
        <f t="shared" si="143"/>
        <v>0</v>
      </c>
      <c r="K341" s="3">
        <f t="shared" si="144"/>
        <v>15.530326539152988</v>
      </c>
      <c r="L341" s="3">
        <f t="shared" si="128"/>
        <v>15.530326539152988</v>
      </c>
      <c r="M341" s="3">
        <f t="shared" si="145"/>
        <v>0</v>
      </c>
      <c r="N341">
        <f t="shared" si="146"/>
        <v>61.230326539152991</v>
      </c>
      <c r="O341">
        <v>30</v>
      </c>
      <c r="P341" s="12">
        <v>13.758759</v>
      </c>
      <c r="Q341">
        <f t="shared" si="129"/>
        <v>1.0390222457541776</v>
      </c>
      <c r="R341" s="1">
        <v>2</v>
      </c>
      <c r="S341" s="1">
        <v>300.84575000000001</v>
      </c>
      <c r="T341" s="1">
        <v>50.85</v>
      </c>
      <c r="U341">
        <f t="shared" si="130"/>
        <v>104.15424999999999</v>
      </c>
      <c r="V341">
        <f t="shared" si="131"/>
        <v>3.4906584999999997E-2</v>
      </c>
      <c r="W341">
        <f t="shared" si="132"/>
        <v>1.8178345903681248</v>
      </c>
      <c r="X341">
        <f t="shared" si="133"/>
        <v>0.88749992362499996</v>
      </c>
      <c r="Y341">
        <f t="shared" si="134"/>
        <v>0.84763110502400341</v>
      </c>
      <c r="Z341">
        <f t="shared" si="135"/>
        <v>33.234758116088202</v>
      </c>
      <c r="AA341" s="1">
        <v>56</v>
      </c>
      <c r="AB341" s="4">
        <f t="shared" si="149"/>
        <v>56</v>
      </c>
      <c r="AC341" s="3">
        <f t="shared" si="147"/>
        <v>56</v>
      </c>
      <c r="AD341">
        <f t="shared" si="148"/>
        <v>92.321085013142209</v>
      </c>
      <c r="AE341">
        <f t="shared" si="136"/>
        <v>153.55141155229521</v>
      </c>
      <c r="AF341" s="10">
        <f t="shared" si="137"/>
        <v>33.234758116088202</v>
      </c>
      <c r="AG341" s="8">
        <f t="shared" si="138"/>
        <v>33.234758116088202</v>
      </c>
      <c r="AH341" s="9">
        <f t="shared" si="139"/>
        <v>61.230326539152991</v>
      </c>
      <c r="AI341" s="11">
        <f t="shared" si="126"/>
        <v>0</v>
      </c>
    </row>
    <row r="342" spans="1:35" x14ac:dyDescent="0.35">
      <c r="A342" t="str">
        <f t="shared" si="127"/>
        <v>1985_5</v>
      </c>
      <c r="B342">
        <v>1985</v>
      </c>
      <c r="C342">
        <v>5</v>
      </c>
      <c r="D342">
        <v>16.399999999999999</v>
      </c>
      <c r="E342">
        <v>6.8</v>
      </c>
      <c r="F342">
        <v>37</v>
      </c>
      <c r="G342">
        <f t="shared" si="140"/>
        <v>11.6</v>
      </c>
      <c r="H342">
        <f t="shared" si="141"/>
        <v>1</v>
      </c>
      <c r="I342">
        <f t="shared" si="142"/>
        <v>37</v>
      </c>
      <c r="J342">
        <f t="shared" si="143"/>
        <v>0</v>
      </c>
      <c r="K342" s="3">
        <f t="shared" si="144"/>
        <v>0</v>
      </c>
      <c r="L342" s="3">
        <f t="shared" si="128"/>
        <v>0</v>
      </c>
      <c r="M342" s="3">
        <f t="shared" si="145"/>
        <v>0</v>
      </c>
      <c r="N342">
        <f t="shared" si="146"/>
        <v>37</v>
      </c>
      <c r="O342">
        <v>31</v>
      </c>
      <c r="P342" s="12">
        <v>15.514859</v>
      </c>
      <c r="Q342">
        <f t="shared" si="129"/>
        <v>1.2361188503454812</v>
      </c>
      <c r="R342" s="1">
        <v>2</v>
      </c>
      <c r="S342" s="1">
        <v>300.84575000000001</v>
      </c>
      <c r="T342" s="1">
        <v>50.85</v>
      </c>
      <c r="U342">
        <f t="shared" si="130"/>
        <v>104.15424999999999</v>
      </c>
      <c r="V342">
        <f t="shared" si="131"/>
        <v>3.4906584999999997E-2</v>
      </c>
      <c r="W342">
        <f t="shared" si="132"/>
        <v>1.8178345903681248</v>
      </c>
      <c r="X342">
        <f t="shared" si="133"/>
        <v>0.88749992362499996</v>
      </c>
      <c r="Y342">
        <f t="shared" si="134"/>
        <v>0.84763110502400341</v>
      </c>
      <c r="Z342">
        <f t="shared" si="135"/>
        <v>61.14464750016127</v>
      </c>
      <c r="AA342" s="1">
        <v>56</v>
      </c>
      <c r="AB342" s="4">
        <f t="shared" si="149"/>
        <v>56</v>
      </c>
      <c r="AC342" s="3">
        <f t="shared" si="147"/>
        <v>31.85535249983873</v>
      </c>
      <c r="AD342">
        <f t="shared" si="148"/>
        <v>36.386479782220484</v>
      </c>
      <c r="AE342">
        <f t="shared" si="136"/>
        <v>73.386479782220476</v>
      </c>
      <c r="AF342" s="10">
        <f t="shared" si="137"/>
        <v>61.14464750016127</v>
      </c>
      <c r="AG342" s="8">
        <f t="shared" si="138"/>
        <v>61.14464750016127</v>
      </c>
      <c r="AH342" s="9">
        <f t="shared" si="139"/>
        <v>37</v>
      </c>
      <c r="AI342" s="11">
        <f t="shared" si="126"/>
        <v>0</v>
      </c>
    </row>
    <row r="343" spans="1:35" x14ac:dyDescent="0.35">
      <c r="A343" t="str">
        <f t="shared" si="127"/>
        <v>1985_6</v>
      </c>
      <c r="B343">
        <v>1985</v>
      </c>
      <c r="C343">
        <v>6</v>
      </c>
      <c r="D343">
        <v>18.2</v>
      </c>
      <c r="E343">
        <v>8.9</v>
      </c>
      <c r="F343">
        <v>61.6</v>
      </c>
      <c r="G343">
        <f t="shared" si="140"/>
        <v>13.55</v>
      </c>
      <c r="H343">
        <f t="shared" si="141"/>
        <v>1</v>
      </c>
      <c r="I343">
        <f t="shared" si="142"/>
        <v>61.6</v>
      </c>
      <c r="J343">
        <f t="shared" si="143"/>
        <v>0</v>
      </c>
      <c r="K343" s="3">
        <f t="shared" si="144"/>
        <v>0</v>
      </c>
      <c r="L343" s="3">
        <f t="shared" si="128"/>
        <v>0</v>
      </c>
      <c r="M343" s="3">
        <f t="shared" si="145"/>
        <v>0</v>
      </c>
      <c r="N343">
        <f t="shared" si="146"/>
        <v>61.6</v>
      </c>
      <c r="O343">
        <v>30</v>
      </c>
      <c r="P343" s="12">
        <v>16.439261999999999</v>
      </c>
      <c r="Q343">
        <f t="shared" si="129"/>
        <v>1.3837964631668653</v>
      </c>
      <c r="R343" s="1">
        <v>2</v>
      </c>
      <c r="S343" s="1">
        <v>300.84575000000001</v>
      </c>
      <c r="T343" s="1">
        <v>50.85</v>
      </c>
      <c r="U343">
        <f t="shared" si="130"/>
        <v>104.15424999999999</v>
      </c>
      <c r="V343">
        <f t="shared" si="131"/>
        <v>3.4906584999999997E-2</v>
      </c>
      <c r="W343">
        <f t="shared" si="132"/>
        <v>1.8178345903681248</v>
      </c>
      <c r="X343">
        <f t="shared" si="133"/>
        <v>0.88749992362499996</v>
      </c>
      <c r="Y343">
        <f t="shared" si="134"/>
        <v>0.84763110502400341</v>
      </c>
      <c r="Z343">
        <f t="shared" si="135"/>
        <v>81.429801944906927</v>
      </c>
      <c r="AA343" s="1">
        <v>56</v>
      </c>
      <c r="AB343" s="4">
        <f t="shared" si="149"/>
        <v>31.85535249983873</v>
      </c>
      <c r="AC343" s="3">
        <f t="shared" si="147"/>
        <v>12.025550554931804</v>
      </c>
      <c r="AD343">
        <f t="shared" si="148"/>
        <v>22.356158140250518</v>
      </c>
      <c r="AE343">
        <f t="shared" si="136"/>
        <v>83.956158140250523</v>
      </c>
      <c r="AF343" s="10">
        <f t="shared" si="137"/>
        <v>81.429801944906927</v>
      </c>
      <c r="AG343" s="8">
        <f t="shared" si="138"/>
        <v>81.429801944906927</v>
      </c>
      <c r="AH343" s="9">
        <f t="shared" si="139"/>
        <v>61.6</v>
      </c>
      <c r="AI343" s="11">
        <f t="shared" si="126"/>
        <v>0</v>
      </c>
    </row>
    <row r="344" spans="1:35" x14ac:dyDescent="0.35">
      <c r="A344" t="str">
        <f t="shared" si="127"/>
        <v>1985_7</v>
      </c>
      <c r="B344">
        <v>1985</v>
      </c>
      <c r="C344">
        <v>7</v>
      </c>
      <c r="D344">
        <v>22</v>
      </c>
      <c r="E344">
        <v>10.9</v>
      </c>
      <c r="F344">
        <v>45.5</v>
      </c>
      <c r="G344">
        <f t="shared" si="140"/>
        <v>16.45</v>
      </c>
      <c r="H344">
        <f t="shared" si="141"/>
        <v>1</v>
      </c>
      <c r="I344">
        <f t="shared" si="142"/>
        <v>45.5</v>
      </c>
      <c r="J344">
        <f t="shared" si="143"/>
        <v>0</v>
      </c>
      <c r="K344" s="3">
        <f t="shared" si="144"/>
        <v>0</v>
      </c>
      <c r="L344" s="3">
        <f t="shared" si="128"/>
        <v>0</v>
      </c>
      <c r="M344" s="3">
        <f t="shared" si="145"/>
        <v>0</v>
      </c>
      <c r="N344">
        <f t="shared" si="146"/>
        <v>45.5</v>
      </c>
      <c r="O344">
        <v>31</v>
      </c>
      <c r="P344" s="12">
        <v>15.868332000000001</v>
      </c>
      <c r="Q344">
        <f t="shared" si="129"/>
        <v>1.6320796465832474</v>
      </c>
      <c r="R344" s="1">
        <v>2</v>
      </c>
      <c r="S344" s="1">
        <v>300.84575000000001</v>
      </c>
      <c r="T344" s="1">
        <v>50.85</v>
      </c>
      <c r="U344">
        <f t="shared" si="130"/>
        <v>104.15424999999999</v>
      </c>
      <c r="V344">
        <f t="shared" si="131"/>
        <v>3.4906584999999997E-2</v>
      </c>
      <c r="W344">
        <f t="shared" si="132"/>
        <v>1.8178345903681248</v>
      </c>
      <c r="X344">
        <f t="shared" si="133"/>
        <v>0.88749992362499996</v>
      </c>
      <c r="Y344">
        <f t="shared" si="134"/>
        <v>0.84763110502400341</v>
      </c>
      <c r="Z344">
        <f t="shared" si="135"/>
        <v>115.13302833408969</v>
      </c>
      <c r="AA344" s="1">
        <v>56</v>
      </c>
      <c r="AB344" s="4">
        <f t="shared" si="149"/>
        <v>12.025550554931804</v>
      </c>
      <c r="AC344" s="3">
        <f t="shared" si="147"/>
        <v>0</v>
      </c>
      <c r="AD344">
        <f t="shared" si="148"/>
        <v>3.4680298446338096</v>
      </c>
      <c r="AE344">
        <f t="shared" si="136"/>
        <v>48.968029844633811</v>
      </c>
      <c r="AF344" s="10">
        <f t="shared" si="137"/>
        <v>48.968029844633811</v>
      </c>
      <c r="AG344" s="8">
        <f t="shared" si="138"/>
        <v>115.13302833408969</v>
      </c>
      <c r="AH344" s="9">
        <f t="shared" si="139"/>
        <v>45.5</v>
      </c>
      <c r="AI344" s="11">
        <f t="shared" si="126"/>
        <v>66.164998489455883</v>
      </c>
    </row>
    <row r="345" spans="1:35" x14ac:dyDescent="0.35">
      <c r="A345" t="str">
        <f t="shared" si="127"/>
        <v>1985_8</v>
      </c>
      <c r="B345">
        <v>1985</v>
      </c>
      <c r="C345">
        <v>8</v>
      </c>
      <c r="D345">
        <v>19</v>
      </c>
      <c r="E345">
        <v>11.4</v>
      </c>
      <c r="F345">
        <v>115.8</v>
      </c>
      <c r="G345">
        <f t="shared" si="140"/>
        <v>15.2</v>
      </c>
      <c r="H345">
        <f t="shared" si="141"/>
        <v>1</v>
      </c>
      <c r="I345">
        <f t="shared" si="142"/>
        <v>115.8</v>
      </c>
      <c r="J345">
        <f t="shared" si="143"/>
        <v>0</v>
      </c>
      <c r="K345" s="3">
        <f t="shared" si="144"/>
        <v>0</v>
      </c>
      <c r="L345" s="3">
        <f t="shared" si="128"/>
        <v>0</v>
      </c>
      <c r="M345" s="3">
        <f t="shared" si="145"/>
        <v>0</v>
      </c>
      <c r="N345">
        <f t="shared" si="146"/>
        <v>115.8</v>
      </c>
      <c r="O345">
        <v>31</v>
      </c>
      <c r="P345" s="12">
        <v>14.198074</v>
      </c>
      <c r="Q345">
        <f t="shared" si="129"/>
        <v>1.5206393354950232</v>
      </c>
      <c r="R345" s="1">
        <v>2</v>
      </c>
      <c r="S345" s="1">
        <v>300.84575000000001</v>
      </c>
      <c r="T345" s="1">
        <v>50.85</v>
      </c>
      <c r="U345">
        <f t="shared" si="130"/>
        <v>104.15424999999999</v>
      </c>
      <c r="V345">
        <f t="shared" si="131"/>
        <v>3.4906584999999997E-2</v>
      </c>
      <c r="W345">
        <f t="shared" si="132"/>
        <v>1.8178345903681248</v>
      </c>
      <c r="X345">
        <f t="shared" si="133"/>
        <v>0.88749992362499996</v>
      </c>
      <c r="Y345">
        <f t="shared" si="134"/>
        <v>0.84763110502400341</v>
      </c>
      <c r="Z345">
        <f t="shared" si="135"/>
        <v>89.07139818296767</v>
      </c>
      <c r="AA345" s="1">
        <v>56</v>
      </c>
      <c r="AB345" s="4">
        <f t="shared" si="149"/>
        <v>0</v>
      </c>
      <c r="AC345" s="3">
        <f t="shared" si="147"/>
        <v>26.728601817032327</v>
      </c>
      <c r="AD345">
        <f t="shared" si="148"/>
        <v>0</v>
      </c>
      <c r="AE345">
        <f t="shared" si="136"/>
        <v>115.8</v>
      </c>
      <c r="AF345" s="10">
        <f t="shared" si="137"/>
        <v>89.07139818296767</v>
      </c>
      <c r="AG345" s="8">
        <f t="shared" si="138"/>
        <v>89.07139818296767</v>
      </c>
      <c r="AH345" s="9">
        <f t="shared" si="139"/>
        <v>115.8</v>
      </c>
      <c r="AI345" s="11">
        <f t="shared" si="126"/>
        <v>0</v>
      </c>
    </row>
    <row r="346" spans="1:35" x14ac:dyDescent="0.35">
      <c r="A346" t="str">
        <f t="shared" si="127"/>
        <v>1985_9</v>
      </c>
      <c r="B346">
        <v>1985</v>
      </c>
      <c r="C346">
        <v>9</v>
      </c>
      <c r="D346">
        <v>19.3</v>
      </c>
      <c r="E346">
        <v>9.5</v>
      </c>
      <c r="F346">
        <v>30.5</v>
      </c>
      <c r="G346">
        <f t="shared" si="140"/>
        <v>14.4</v>
      </c>
      <c r="H346">
        <f t="shared" si="141"/>
        <v>1</v>
      </c>
      <c r="I346">
        <f t="shared" si="142"/>
        <v>30.5</v>
      </c>
      <c r="J346">
        <f t="shared" si="143"/>
        <v>0</v>
      </c>
      <c r="K346" s="3">
        <f t="shared" si="144"/>
        <v>0</v>
      </c>
      <c r="L346" s="3">
        <f t="shared" si="128"/>
        <v>0</v>
      </c>
      <c r="M346" s="3">
        <f t="shared" si="145"/>
        <v>0</v>
      </c>
      <c r="N346">
        <f t="shared" si="146"/>
        <v>30.5</v>
      </c>
      <c r="O346">
        <v>30</v>
      </c>
      <c r="P346" s="12">
        <v>12.243238</v>
      </c>
      <c r="Q346">
        <f t="shared" si="129"/>
        <v>1.452875563734509</v>
      </c>
      <c r="R346" s="1">
        <v>2</v>
      </c>
      <c r="S346" s="1">
        <v>300.84575000000001</v>
      </c>
      <c r="T346" s="1">
        <v>50.85</v>
      </c>
      <c r="U346">
        <f t="shared" si="130"/>
        <v>104.15424999999999</v>
      </c>
      <c r="V346">
        <f t="shared" si="131"/>
        <v>3.4906584999999997E-2</v>
      </c>
      <c r="W346">
        <f t="shared" si="132"/>
        <v>1.8178345903681248</v>
      </c>
      <c r="X346">
        <f t="shared" si="133"/>
        <v>0.88749992362499996</v>
      </c>
      <c r="Y346">
        <f t="shared" si="134"/>
        <v>0.84763110502400341</v>
      </c>
      <c r="Z346">
        <f t="shared" si="135"/>
        <v>67.467053827799276</v>
      </c>
      <c r="AA346" s="1">
        <v>56</v>
      </c>
      <c r="AB346" s="4">
        <f t="shared" si="149"/>
        <v>26.728601817032327</v>
      </c>
      <c r="AC346" s="3">
        <f t="shared" si="147"/>
        <v>0</v>
      </c>
      <c r="AD346">
        <f t="shared" si="148"/>
        <v>13.812973509779255</v>
      </c>
      <c r="AE346">
        <f t="shared" si="136"/>
        <v>44.312973509779255</v>
      </c>
      <c r="AF346" s="10">
        <f t="shared" si="137"/>
        <v>44.312973509779255</v>
      </c>
      <c r="AG346" s="8">
        <f t="shared" si="138"/>
        <v>67.467053827799276</v>
      </c>
      <c r="AH346" s="9">
        <f t="shared" si="139"/>
        <v>30.5</v>
      </c>
      <c r="AI346" s="11">
        <f t="shared" si="126"/>
        <v>23.154080318020021</v>
      </c>
    </row>
    <row r="347" spans="1:35" x14ac:dyDescent="0.35">
      <c r="A347" t="str">
        <f t="shared" si="127"/>
        <v>1985_10</v>
      </c>
      <c r="B347">
        <v>1985</v>
      </c>
      <c r="C347">
        <v>10</v>
      </c>
      <c r="D347">
        <v>15.1</v>
      </c>
      <c r="E347">
        <v>7.1</v>
      </c>
      <c r="F347">
        <v>25.5</v>
      </c>
      <c r="G347">
        <f t="shared" si="140"/>
        <v>11.1</v>
      </c>
      <c r="H347">
        <f t="shared" si="141"/>
        <v>1</v>
      </c>
      <c r="I347">
        <f t="shared" si="142"/>
        <v>25.5</v>
      </c>
      <c r="J347">
        <f t="shared" si="143"/>
        <v>0</v>
      </c>
      <c r="K347" s="3">
        <f t="shared" si="144"/>
        <v>0</v>
      </c>
      <c r="L347" s="3">
        <f t="shared" si="128"/>
        <v>0</v>
      </c>
      <c r="M347" s="3">
        <f t="shared" si="145"/>
        <v>0</v>
      </c>
      <c r="N347">
        <f t="shared" si="146"/>
        <v>25.5</v>
      </c>
      <c r="O347">
        <v>31</v>
      </c>
      <c r="P347" s="12">
        <v>10.329917999999999</v>
      </c>
      <c r="Q347">
        <f t="shared" si="129"/>
        <v>1.2005624437543674</v>
      </c>
      <c r="R347" s="1">
        <v>2</v>
      </c>
      <c r="S347" s="1">
        <v>300.84575000000001</v>
      </c>
      <c r="T347" s="1">
        <v>50.85</v>
      </c>
      <c r="U347">
        <f t="shared" si="130"/>
        <v>104.15424999999999</v>
      </c>
      <c r="V347">
        <f t="shared" si="131"/>
        <v>3.4906584999999997E-2</v>
      </c>
      <c r="W347">
        <f t="shared" si="132"/>
        <v>1.8178345903681248</v>
      </c>
      <c r="X347">
        <f t="shared" si="133"/>
        <v>0.88749992362499996</v>
      </c>
      <c r="Y347">
        <f t="shared" si="134"/>
        <v>0.84763110502400341</v>
      </c>
      <c r="Z347">
        <f t="shared" si="135"/>
        <v>37.901801921629882</v>
      </c>
      <c r="AA347" s="1">
        <v>56</v>
      </c>
      <c r="AB347" s="4">
        <f t="shared" si="149"/>
        <v>0</v>
      </c>
      <c r="AC347" s="3">
        <f t="shared" si="147"/>
        <v>0</v>
      </c>
      <c r="AD347">
        <f t="shared" si="148"/>
        <v>0</v>
      </c>
      <c r="AE347">
        <f t="shared" si="136"/>
        <v>25.5</v>
      </c>
      <c r="AF347" s="10">
        <f t="shared" si="137"/>
        <v>25.5</v>
      </c>
      <c r="AG347" s="8">
        <f t="shared" si="138"/>
        <v>37.901801921629882</v>
      </c>
      <c r="AH347" s="9">
        <f t="shared" si="139"/>
        <v>25.5</v>
      </c>
      <c r="AI347" s="11">
        <f t="shared" si="126"/>
        <v>12.401801921629882</v>
      </c>
    </row>
    <row r="348" spans="1:35" x14ac:dyDescent="0.35">
      <c r="A348" t="str">
        <f t="shared" si="127"/>
        <v>1985_11</v>
      </c>
      <c r="B348">
        <v>1985</v>
      </c>
      <c r="C348">
        <v>11</v>
      </c>
      <c r="D348">
        <v>8.4</v>
      </c>
      <c r="E348">
        <v>-0.1</v>
      </c>
      <c r="F348">
        <v>55.9</v>
      </c>
      <c r="G348">
        <f t="shared" si="140"/>
        <v>4.1500000000000004</v>
      </c>
      <c r="H348">
        <f t="shared" si="141"/>
        <v>0.69166666389999998</v>
      </c>
      <c r="I348">
        <f t="shared" si="142"/>
        <v>38.664166512009999</v>
      </c>
      <c r="J348">
        <f t="shared" si="143"/>
        <v>17.23583348799</v>
      </c>
      <c r="K348" s="3">
        <f t="shared" si="144"/>
        <v>0</v>
      </c>
      <c r="L348" s="3">
        <f t="shared" si="128"/>
        <v>11.921451448173944</v>
      </c>
      <c r="M348" s="3">
        <f t="shared" si="145"/>
        <v>5.3143820398160564</v>
      </c>
      <c r="N348">
        <f t="shared" si="146"/>
        <v>50.585617960183939</v>
      </c>
      <c r="O348">
        <v>30</v>
      </c>
      <c r="P348" s="12">
        <v>8.7307649999999999</v>
      </c>
      <c r="Q348">
        <f t="shared" si="129"/>
        <v>0.7915219448351819</v>
      </c>
      <c r="R348" s="1">
        <v>2</v>
      </c>
      <c r="S348" s="1">
        <v>300.84575000000001</v>
      </c>
      <c r="T348" s="1">
        <v>50.85</v>
      </c>
      <c r="U348">
        <f t="shared" si="130"/>
        <v>104.15424999999999</v>
      </c>
      <c r="V348">
        <f t="shared" si="131"/>
        <v>3.4906584999999997E-2</v>
      </c>
      <c r="W348">
        <f t="shared" si="132"/>
        <v>1.8178345903681248</v>
      </c>
      <c r="X348">
        <f t="shared" si="133"/>
        <v>0.88749992362499996</v>
      </c>
      <c r="Y348">
        <f t="shared" si="134"/>
        <v>0.84763110502400341</v>
      </c>
      <c r="Z348">
        <f t="shared" si="135"/>
        <v>7.8329080899070238</v>
      </c>
      <c r="AA348" s="1">
        <v>56</v>
      </c>
      <c r="AB348" s="4">
        <f t="shared" si="149"/>
        <v>0</v>
      </c>
      <c r="AC348" s="3">
        <f t="shared" si="147"/>
        <v>42.752709870276917</v>
      </c>
      <c r="AD348">
        <f t="shared" si="148"/>
        <v>0</v>
      </c>
      <c r="AE348">
        <f t="shared" si="136"/>
        <v>50.585617960183939</v>
      </c>
      <c r="AF348" s="10">
        <f t="shared" si="137"/>
        <v>7.8329080899070238</v>
      </c>
      <c r="AG348" s="8">
        <f t="shared" si="138"/>
        <v>7.8329080899070238</v>
      </c>
      <c r="AH348" s="9">
        <f t="shared" si="139"/>
        <v>50.585617960183939</v>
      </c>
      <c r="AI348" s="11">
        <f t="shared" si="126"/>
        <v>0</v>
      </c>
    </row>
    <row r="349" spans="1:35" x14ac:dyDescent="0.35">
      <c r="A349" t="str">
        <f t="shared" si="127"/>
        <v>1985_12</v>
      </c>
      <c r="B349">
        <v>1985</v>
      </c>
      <c r="C349">
        <v>12</v>
      </c>
      <c r="D349">
        <v>10</v>
      </c>
      <c r="E349">
        <v>4.2</v>
      </c>
      <c r="F349">
        <v>120.2</v>
      </c>
      <c r="G349">
        <f t="shared" si="140"/>
        <v>7.1</v>
      </c>
      <c r="H349">
        <f t="shared" si="141"/>
        <v>1</v>
      </c>
      <c r="I349">
        <f t="shared" si="142"/>
        <v>120.2</v>
      </c>
      <c r="J349">
        <f t="shared" si="143"/>
        <v>0</v>
      </c>
      <c r="K349" s="3">
        <f t="shared" si="144"/>
        <v>5.3143820398160564</v>
      </c>
      <c r="L349" s="3">
        <f t="shared" si="128"/>
        <v>5.3143820398160564</v>
      </c>
      <c r="M349" s="3">
        <f t="shared" si="145"/>
        <v>0</v>
      </c>
      <c r="N349">
        <f t="shared" si="146"/>
        <v>125.51438203981606</v>
      </c>
      <c r="O349">
        <v>31</v>
      </c>
      <c r="P349" s="12">
        <v>7.9967740000000003</v>
      </c>
      <c r="Q349">
        <f t="shared" si="129"/>
        <v>0.94700656055945753</v>
      </c>
      <c r="R349" s="1">
        <v>2</v>
      </c>
      <c r="S349" s="1">
        <v>300.84575000000001</v>
      </c>
      <c r="T349" s="1">
        <v>50.85</v>
      </c>
      <c r="U349">
        <f t="shared" si="130"/>
        <v>104.15424999999999</v>
      </c>
      <c r="V349">
        <f t="shared" si="131"/>
        <v>3.4906584999999997E-2</v>
      </c>
      <c r="W349">
        <f t="shared" si="132"/>
        <v>1.8178345903681248</v>
      </c>
      <c r="X349">
        <f t="shared" si="133"/>
        <v>0.88749992362499996</v>
      </c>
      <c r="Y349">
        <f t="shared" si="134"/>
        <v>0.84763110502400341</v>
      </c>
      <c r="Z349">
        <f t="shared" si="135"/>
        <v>15.01526470503396</v>
      </c>
      <c r="AA349" s="1">
        <v>56</v>
      </c>
      <c r="AB349" s="4">
        <f t="shared" si="149"/>
        <v>42.752709870276917</v>
      </c>
      <c r="AC349" s="3">
        <f t="shared" si="147"/>
        <v>56</v>
      </c>
      <c r="AD349">
        <f t="shared" si="148"/>
        <v>307.54797950561579</v>
      </c>
      <c r="AE349">
        <f t="shared" si="136"/>
        <v>433.06236154543183</v>
      </c>
      <c r="AF349" s="10">
        <f t="shared" si="137"/>
        <v>15.01526470503396</v>
      </c>
      <c r="AG349" s="8">
        <f t="shared" si="138"/>
        <v>15.01526470503396</v>
      </c>
      <c r="AH349" s="9">
        <f t="shared" si="139"/>
        <v>125.51438203981606</v>
      </c>
      <c r="AI349" s="11">
        <f t="shared" si="126"/>
        <v>0</v>
      </c>
    </row>
    <row r="350" spans="1:35" x14ac:dyDescent="0.35">
      <c r="A350" t="str">
        <f t="shared" si="127"/>
        <v>1986_1</v>
      </c>
      <c r="B350">
        <v>1986</v>
      </c>
      <c r="C350">
        <v>1</v>
      </c>
      <c r="D350">
        <v>8</v>
      </c>
      <c r="E350">
        <v>0.1</v>
      </c>
      <c r="F350">
        <v>134.6</v>
      </c>
      <c r="G350">
        <f t="shared" si="140"/>
        <v>4.05</v>
      </c>
      <c r="H350">
        <f t="shared" si="141"/>
        <v>0.67499999729999993</v>
      </c>
      <c r="I350">
        <f t="shared" si="142"/>
        <v>90.85499963657999</v>
      </c>
      <c r="J350">
        <f t="shared" si="143"/>
        <v>43.745000363420004</v>
      </c>
      <c r="K350" s="3">
        <f t="shared" si="144"/>
        <v>0</v>
      </c>
      <c r="L350" s="3">
        <f t="shared" si="128"/>
        <v>29.527875127196999</v>
      </c>
      <c r="M350" s="3">
        <f t="shared" si="145"/>
        <v>14.217125236223005</v>
      </c>
      <c r="N350">
        <f t="shared" si="146"/>
        <v>120.38287476377698</v>
      </c>
      <c r="O350">
        <v>31</v>
      </c>
      <c r="P350" s="12">
        <v>8.5759939999999997</v>
      </c>
      <c r="Q350">
        <f t="shared" si="129"/>
        <v>0.78667178530160187</v>
      </c>
      <c r="R350" s="1">
        <v>2</v>
      </c>
      <c r="S350" s="1">
        <v>300.84575000000001</v>
      </c>
      <c r="T350" s="1">
        <v>50.85</v>
      </c>
      <c r="U350">
        <f t="shared" si="130"/>
        <v>104.15424999999999</v>
      </c>
      <c r="V350">
        <f t="shared" si="131"/>
        <v>3.4906584999999997E-2</v>
      </c>
      <c r="W350">
        <f t="shared" si="132"/>
        <v>1.8178345903681248</v>
      </c>
      <c r="X350">
        <f t="shared" si="133"/>
        <v>0.88749992362499996</v>
      </c>
      <c r="Y350">
        <f t="shared" si="134"/>
        <v>0.84763110502400341</v>
      </c>
      <c r="Z350">
        <f t="shared" si="135"/>
        <v>7.7141794769706165</v>
      </c>
      <c r="AA350" s="1">
        <v>56</v>
      </c>
      <c r="AB350" s="4">
        <f t="shared" si="149"/>
        <v>56</v>
      </c>
      <c r="AC350" s="3">
        <f t="shared" si="147"/>
        <v>56</v>
      </c>
      <c r="AD350">
        <f t="shared" si="148"/>
        <v>418.75778667013498</v>
      </c>
      <c r="AE350">
        <f t="shared" si="136"/>
        <v>539.14066143391199</v>
      </c>
      <c r="AF350" s="10">
        <f t="shared" si="137"/>
        <v>7.7141794769706165</v>
      </c>
      <c r="AG350" s="8">
        <f t="shared" si="138"/>
        <v>7.7141794769706165</v>
      </c>
      <c r="AH350" s="9">
        <f t="shared" si="139"/>
        <v>120.38287476377698</v>
      </c>
      <c r="AI350" s="11">
        <f t="shared" si="126"/>
        <v>0</v>
      </c>
    </row>
    <row r="351" spans="1:35" x14ac:dyDescent="0.35">
      <c r="A351" t="str">
        <f t="shared" si="127"/>
        <v>1986_2</v>
      </c>
      <c r="B351">
        <v>1986</v>
      </c>
      <c r="C351">
        <v>2</v>
      </c>
      <c r="D351">
        <v>2.4</v>
      </c>
      <c r="E351">
        <v>-3.3</v>
      </c>
      <c r="F351">
        <v>5.9</v>
      </c>
      <c r="G351">
        <f t="shared" si="140"/>
        <v>-0.44999999999999996</v>
      </c>
      <c r="H351">
        <f t="shared" si="141"/>
        <v>0</v>
      </c>
      <c r="I351">
        <f t="shared" si="142"/>
        <v>0</v>
      </c>
      <c r="J351">
        <f t="shared" si="143"/>
        <v>5.9</v>
      </c>
      <c r="K351" s="3">
        <f t="shared" si="144"/>
        <v>14.217125236223005</v>
      </c>
      <c r="L351" s="3">
        <f t="shared" si="128"/>
        <v>0</v>
      </c>
      <c r="M351" s="3">
        <f t="shared" si="145"/>
        <v>20.117125236223004</v>
      </c>
      <c r="N351">
        <f t="shared" si="146"/>
        <v>0</v>
      </c>
      <c r="O351">
        <v>29</v>
      </c>
      <c r="P351" s="12">
        <v>10.021737999999999</v>
      </c>
      <c r="Q351">
        <f t="shared" si="129"/>
        <v>0.59380699226996114</v>
      </c>
      <c r="R351" s="1">
        <v>2</v>
      </c>
      <c r="S351" s="1">
        <v>300.84575000000001</v>
      </c>
      <c r="T351" s="1">
        <v>50.85</v>
      </c>
      <c r="U351">
        <f t="shared" si="130"/>
        <v>104.15424999999999</v>
      </c>
      <c r="V351">
        <f t="shared" si="131"/>
        <v>3.4906584999999997E-2</v>
      </c>
      <c r="W351">
        <f t="shared" si="132"/>
        <v>1.8178345903681248</v>
      </c>
      <c r="X351">
        <f t="shared" si="133"/>
        <v>0.88749992362499996</v>
      </c>
      <c r="Y351">
        <f t="shared" si="134"/>
        <v>0.84763110502400341</v>
      </c>
      <c r="Z351">
        <f t="shared" si="135"/>
        <v>0</v>
      </c>
      <c r="AA351" s="1">
        <v>56</v>
      </c>
      <c r="AB351" s="4">
        <f t="shared" si="149"/>
        <v>56</v>
      </c>
      <c r="AC351" s="3">
        <f t="shared" si="147"/>
        <v>56</v>
      </c>
      <c r="AD351">
        <f t="shared" si="148"/>
        <v>56</v>
      </c>
      <c r="AE351">
        <f t="shared" si="136"/>
        <v>56</v>
      </c>
      <c r="AF351" s="10">
        <f t="shared" si="137"/>
        <v>0</v>
      </c>
      <c r="AG351" s="8">
        <f t="shared" si="138"/>
        <v>0</v>
      </c>
      <c r="AH351" s="9">
        <f t="shared" si="139"/>
        <v>0</v>
      </c>
      <c r="AI351" s="11">
        <f t="shared" si="126"/>
        <v>0</v>
      </c>
    </row>
    <row r="352" spans="1:35" x14ac:dyDescent="0.35">
      <c r="A352" t="str">
        <f t="shared" si="127"/>
        <v>1986_3</v>
      </c>
      <c r="B352">
        <v>1986</v>
      </c>
      <c r="C352">
        <v>3</v>
      </c>
      <c r="D352">
        <v>8.9</v>
      </c>
      <c r="E352">
        <v>1.3</v>
      </c>
      <c r="F352">
        <v>69.099999999999994</v>
      </c>
      <c r="G352">
        <f t="shared" si="140"/>
        <v>5.1000000000000005</v>
      </c>
      <c r="H352">
        <f t="shared" si="141"/>
        <v>0.84999999660000003</v>
      </c>
      <c r="I352">
        <f t="shared" si="142"/>
        <v>58.734999765059996</v>
      </c>
      <c r="J352">
        <f t="shared" si="143"/>
        <v>10.365000234939997</v>
      </c>
      <c r="K352" s="3">
        <f t="shared" si="144"/>
        <v>20.117125236223004</v>
      </c>
      <c r="L352" s="3">
        <f t="shared" si="128"/>
        <v>25.909806546849325</v>
      </c>
      <c r="M352" s="3">
        <f t="shared" si="145"/>
        <v>4.5723189243136755</v>
      </c>
      <c r="N352">
        <f t="shared" si="146"/>
        <v>84.644806311909321</v>
      </c>
      <c r="O352">
        <v>31</v>
      </c>
      <c r="P352" s="12">
        <v>11.819653000000001</v>
      </c>
      <c r="Q352">
        <f t="shared" si="129"/>
        <v>0.83893139994114474</v>
      </c>
      <c r="R352" s="1">
        <v>2</v>
      </c>
      <c r="S352" s="1">
        <v>300.84575000000001</v>
      </c>
      <c r="T352" s="1">
        <v>50.85</v>
      </c>
      <c r="U352">
        <f t="shared" si="130"/>
        <v>104.15424999999999</v>
      </c>
      <c r="V352">
        <f t="shared" si="131"/>
        <v>3.4906584999999997E-2</v>
      </c>
      <c r="W352">
        <f t="shared" si="132"/>
        <v>1.8178345903681248</v>
      </c>
      <c r="X352">
        <f t="shared" si="133"/>
        <v>0.88749992362499996</v>
      </c>
      <c r="Y352">
        <f t="shared" si="134"/>
        <v>0.84763110502400341</v>
      </c>
      <c r="Z352">
        <f t="shared" si="135"/>
        <v>14.223843488428423</v>
      </c>
      <c r="AA352" s="1">
        <v>56</v>
      </c>
      <c r="AB352" s="4">
        <f t="shared" si="149"/>
        <v>56</v>
      </c>
      <c r="AC352" s="3">
        <f t="shared" si="147"/>
        <v>56</v>
      </c>
      <c r="AD352">
        <f t="shared" si="148"/>
        <v>196.93404663158523</v>
      </c>
      <c r="AE352">
        <f t="shared" si="136"/>
        <v>281.57885294349455</v>
      </c>
      <c r="AF352" s="10">
        <f t="shared" si="137"/>
        <v>14.223843488428423</v>
      </c>
      <c r="AG352" s="8">
        <f t="shared" si="138"/>
        <v>14.223843488428423</v>
      </c>
      <c r="AH352" s="9">
        <f t="shared" si="139"/>
        <v>84.644806311909321</v>
      </c>
      <c r="AI352" s="11">
        <f t="shared" si="126"/>
        <v>0</v>
      </c>
    </row>
    <row r="353" spans="1:35" x14ac:dyDescent="0.35">
      <c r="A353" t="str">
        <f t="shared" si="127"/>
        <v>1986_4</v>
      </c>
      <c r="B353">
        <v>1986</v>
      </c>
      <c r="C353">
        <v>4</v>
      </c>
      <c r="D353">
        <v>10.3</v>
      </c>
      <c r="E353">
        <v>1.5</v>
      </c>
      <c r="F353">
        <v>64.2</v>
      </c>
      <c r="G353">
        <f t="shared" si="140"/>
        <v>5.9</v>
      </c>
      <c r="H353">
        <f t="shared" si="141"/>
        <v>0.98333332939999996</v>
      </c>
      <c r="I353">
        <f t="shared" si="142"/>
        <v>63.129999747479999</v>
      </c>
      <c r="J353">
        <f t="shared" si="143"/>
        <v>1.070000252520003</v>
      </c>
      <c r="K353" s="3">
        <f t="shared" si="144"/>
        <v>4.5723189243136755</v>
      </c>
      <c r="L353" s="3">
        <f t="shared" si="128"/>
        <v>5.5482805016933288</v>
      </c>
      <c r="M353" s="3">
        <f t="shared" si="145"/>
        <v>9.4038675140350317E-2</v>
      </c>
      <c r="N353">
        <f t="shared" si="146"/>
        <v>68.678280249173326</v>
      </c>
      <c r="O353">
        <v>30</v>
      </c>
      <c r="P353" s="12">
        <v>13.758759</v>
      </c>
      <c r="Q353">
        <f t="shared" si="129"/>
        <v>0.88078026006766452</v>
      </c>
      <c r="R353" s="1">
        <v>2</v>
      </c>
      <c r="S353" s="1">
        <v>300.84575000000001</v>
      </c>
      <c r="T353" s="1">
        <v>50.85</v>
      </c>
      <c r="U353">
        <f t="shared" si="130"/>
        <v>104.15424999999999</v>
      </c>
      <c r="V353">
        <f t="shared" si="131"/>
        <v>3.4906584999999997E-2</v>
      </c>
      <c r="W353">
        <f t="shared" si="132"/>
        <v>1.8178345903681248</v>
      </c>
      <c r="X353">
        <f t="shared" si="133"/>
        <v>0.88749992362499996</v>
      </c>
      <c r="Y353">
        <f t="shared" si="134"/>
        <v>0.84763110502400341</v>
      </c>
      <c r="Z353">
        <f t="shared" si="135"/>
        <v>19.405634091557616</v>
      </c>
      <c r="AA353" s="1">
        <v>56</v>
      </c>
      <c r="AB353" s="4">
        <f t="shared" si="149"/>
        <v>56</v>
      </c>
      <c r="AC353" s="3">
        <f t="shared" si="147"/>
        <v>56</v>
      </c>
      <c r="AD353">
        <f t="shared" si="148"/>
        <v>134.99265534696605</v>
      </c>
      <c r="AE353">
        <f t="shared" si="136"/>
        <v>203.67093559613937</v>
      </c>
      <c r="AF353" s="10">
        <f t="shared" si="137"/>
        <v>19.405634091557616</v>
      </c>
      <c r="AG353" s="8">
        <f t="shared" si="138"/>
        <v>19.405634091557616</v>
      </c>
      <c r="AH353" s="9">
        <f t="shared" si="139"/>
        <v>68.678280249173326</v>
      </c>
      <c r="AI353" s="11">
        <f t="shared" si="126"/>
        <v>0</v>
      </c>
    </row>
    <row r="354" spans="1:35" x14ac:dyDescent="0.35">
      <c r="A354" t="str">
        <f t="shared" si="127"/>
        <v>1986_5</v>
      </c>
      <c r="B354">
        <v>1986</v>
      </c>
      <c r="C354">
        <v>5</v>
      </c>
      <c r="D354">
        <v>14.5</v>
      </c>
      <c r="E354">
        <v>6.9</v>
      </c>
      <c r="F354">
        <v>72.599999999999994</v>
      </c>
      <c r="G354">
        <f t="shared" si="140"/>
        <v>10.7</v>
      </c>
      <c r="H354">
        <f t="shared" si="141"/>
        <v>1</v>
      </c>
      <c r="I354">
        <f t="shared" si="142"/>
        <v>72.599999999999994</v>
      </c>
      <c r="J354">
        <f t="shared" si="143"/>
        <v>0</v>
      </c>
      <c r="K354" s="3">
        <f t="shared" si="144"/>
        <v>9.4038675140350317E-2</v>
      </c>
      <c r="L354" s="3">
        <f t="shared" si="128"/>
        <v>9.4038675140350317E-2</v>
      </c>
      <c r="M354" s="3">
        <f t="shared" si="145"/>
        <v>0</v>
      </c>
      <c r="N354">
        <f t="shared" si="146"/>
        <v>72.694038675140348</v>
      </c>
      <c r="O354">
        <v>31</v>
      </c>
      <c r="P354" s="12">
        <v>15.514859</v>
      </c>
      <c r="Q354">
        <f t="shared" si="129"/>
        <v>1.1727683220229965</v>
      </c>
      <c r="R354" s="1">
        <v>2</v>
      </c>
      <c r="S354" s="1">
        <v>300.84575000000001</v>
      </c>
      <c r="T354" s="1">
        <v>50.85</v>
      </c>
      <c r="U354">
        <f t="shared" si="130"/>
        <v>104.15424999999999</v>
      </c>
      <c r="V354">
        <f t="shared" si="131"/>
        <v>3.4906584999999997E-2</v>
      </c>
      <c r="W354">
        <f t="shared" si="132"/>
        <v>1.8178345903681248</v>
      </c>
      <c r="X354">
        <f t="shared" si="133"/>
        <v>0.88749992362499996</v>
      </c>
      <c r="Y354">
        <f t="shared" si="134"/>
        <v>0.84763110502400341</v>
      </c>
      <c r="Z354">
        <f t="shared" si="135"/>
        <v>53.679732205061804</v>
      </c>
      <c r="AA354" s="1">
        <v>56</v>
      </c>
      <c r="AB354" s="4">
        <f t="shared" si="149"/>
        <v>56</v>
      </c>
      <c r="AC354" s="3">
        <f t="shared" si="147"/>
        <v>56</v>
      </c>
      <c r="AD354">
        <f t="shared" si="148"/>
        <v>78.640975288469576</v>
      </c>
      <c r="AE354">
        <f t="shared" si="136"/>
        <v>151.33501396360992</v>
      </c>
      <c r="AF354" s="10">
        <f t="shared" si="137"/>
        <v>53.679732205061804</v>
      </c>
      <c r="AG354" s="8">
        <f t="shared" si="138"/>
        <v>53.679732205061804</v>
      </c>
      <c r="AH354" s="9">
        <f t="shared" si="139"/>
        <v>72.694038675140348</v>
      </c>
      <c r="AI354" s="11">
        <f t="shared" si="126"/>
        <v>0</v>
      </c>
    </row>
    <row r="355" spans="1:35" x14ac:dyDescent="0.35">
      <c r="A355" t="str">
        <f t="shared" si="127"/>
        <v>1986_6</v>
      </c>
      <c r="B355">
        <v>1986</v>
      </c>
      <c r="C355">
        <v>6</v>
      </c>
      <c r="D355">
        <v>20.7</v>
      </c>
      <c r="E355">
        <v>9.8000000000000007</v>
      </c>
      <c r="F355">
        <v>20.6</v>
      </c>
      <c r="G355">
        <f t="shared" si="140"/>
        <v>15.25</v>
      </c>
      <c r="H355">
        <f t="shared" si="141"/>
        <v>1</v>
      </c>
      <c r="I355">
        <f t="shared" si="142"/>
        <v>20.6</v>
      </c>
      <c r="J355">
        <f t="shared" si="143"/>
        <v>0</v>
      </c>
      <c r="K355" s="3">
        <f t="shared" si="144"/>
        <v>0</v>
      </c>
      <c r="L355" s="3">
        <f t="shared" si="128"/>
        <v>0</v>
      </c>
      <c r="M355" s="3">
        <f t="shared" si="145"/>
        <v>0</v>
      </c>
      <c r="N355">
        <f t="shared" si="146"/>
        <v>20.6</v>
      </c>
      <c r="O355">
        <v>30</v>
      </c>
      <c r="P355" s="12">
        <v>16.439261999999999</v>
      </c>
      <c r="Q355">
        <f t="shared" si="129"/>
        <v>1.5249652131035101</v>
      </c>
      <c r="R355" s="1">
        <v>2</v>
      </c>
      <c r="S355" s="1">
        <v>300.84575000000001</v>
      </c>
      <c r="T355" s="1">
        <v>50.85</v>
      </c>
      <c r="U355">
        <f t="shared" si="130"/>
        <v>104.15424999999999</v>
      </c>
      <c r="V355">
        <f t="shared" si="131"/>
        <v>3.4906584999999997E-2</v>
      </c>
      <c r="W355">
        <f t="shared" si="132"/>
        <v>1.8178345903681248</v>
      </c>
      <c r="X355">
        <f t="shared" si="133"/>
        <v>0.88749992362499996</v>
      </c>
      <c r="Y355">
        <f t="shared" si="134"/>
        <v>0.84763110502400341</v>
      </c>
      <c r="Z355">
        <f t="shared" si="135"/>
        <v>100.40039539094353</v>
      </c>
      <c r="AA355" s="1">
        <v>56</v>
      </c>
      <c r="AB355" s="4">
        <f t="shared" si="149"/>
        <v>56</v>
      </c>
      <c r="AC355" s="3">
        <f t="shared" si="147"/>
        <v>0</v>
      </c>
      <c r="AD355">
        <f t="shared" si="148"/>
        <v>13.468378845134676</v>
      </c>
      <c r="AE355">
        <f t="shared" si="136"/>
        <v>34.068378845134674</v>
      </c>
      <c r="AF355" s="10">
        <f t="shared" si="137"/>
        <v>34.068378845134674</v>
      </c>
      <c r="AG355" s="8">
        <f t="shared" si="138"/>
        <v>100.40039539094353</v>
      </c>
      <c r="AH355" s="9">
        <f t="shared" si="139"/>
        <v>20.6</v>
      </c>
      <c r="AI355" s="11">
        <f t="shared" si="126"/>
        <v>66.332016545808855</v>
      </c>
    </row>
    <row r="356" spans="1:35" x14ac:dyDescent="0.35">
      <c r="A356" t="str">
        <f t="shared" si="127"/>
        <v>1986_7</v>
      </c>
      <c r="B356">
        <v>1986</v>
      </c>
      <c r="C356">
        <v>7</v>
      </c>
      <c r="D356">
        <v>21.4</v>
      </c>
      <c r="E356">
        <v>11.5</v>
      </c>
      <c r="F356">
        <v>43.4</v>
      </c>
      <c r="G356">
        <f t="shared" si="140"/>
        <v>16.45</v>
      </c>
      <c r="H356">
        <f t="shared" si="141"/>
        <v>1</v>
      </c>
      <c r="I356">
        <f t="shared" si="142"/>
        <v>43.4</v>
      </c>
      <c r="J356">
        <f t="shared" si="143"/>
        <v>0</v>
      </c>
      <c r="K356" s="3">
        <f t="shared" si="144"/>
        <v>0</v>
      </c>
      <c r="L356" s="3">
        <f t="shared" si="128"/>
        <v>0</v>
      </c>
      <c r="M356" s="3">
        <f t="shared" si="145"/>
        <v>0</v>
      </c>
      <c r="N356">
        <f t="shared" si="146"/>
        <v>43.4</v>
      </c>
      <c r="O356">
        <v>31</v>
      </c>
      <c r="P356" s="12">
        <v>15.868332000000001</v>
      </c>
      <c r="Q356">
        <f t="shared" si="129"/>
        <v>1.6320796465832474</v>
      </c>
      <c r="R356" s="1">
        <v>2</v>
      </c>
      <c r="S356" s="1">
        <v>300.84575000000001</v>
      </c>
      <c r="T356" s="1">
        <v>50.85</v>
      </c>
      <c r="U356">
        <f t="shared" si="130"/>
        <v>104.15424999999999</v>
      </c>
      <c r="V356">
        <f t="shared" si="131"/>
        <v>3.4906584999999997E-2</v>
      </c>
      <c r="W356">
        <f t="shared" si="132"/>
        <v>1.8178345903681248</v>
      </c>
      <c r="X356">
        <f t="shared" si="133"/>
        <v>0.88749992362499996</v>
      </c>
      <c r="Y356">
        <f t="shared" si="134"/>
        <v>0.84763110502400341</v>
      </c>
      <c r="Z356">
        <f t="shared" si="135"/>
        <v>115.13302833408969</v>
      </c>
      <c r="AA356" s="1">
        <v>56</v>
      </c>
      <c r="AB356" s="4">
        <f t="shared" si="149"/>
        <v>0</v>
      </c>
      <c r="AC356" s="3">
        <f t="shared" si="147"/>
        <v>0</v>
      </c>
      <c r="AD356">
        <f t="shared" si="148"/>
        <v>0</v>
      </c>
      <c r="AE356">
        <f t="shared" si="136"/>
        <v>43.4</v>
      </c>
      <c r="AF356" s="10">
        <f t="shared" si="137"/>
        <v>43.4</v>
      </c>
      <c r="AG356" s="8">
        <f t="shared" si="138"/>
        <v>115.13302833408969</v>
      </c>
      <c r="AH356" s="9">
        <f t="shared" si="139"/>
        <v>43.4</v>
      </c>
      <c r="AI356" s="11">
        <f t="shared" si="126"/>
        <v>71.733028334089681</v>
      </c>
    </row>
    <row r="357" spans="1:35" x14ac:dyDescent="0.35">
      <c r="A357" t="str">
        <f t="shared" si="127"/>
        <v>1986_8</v>
      </c>
      <c r="B357">
        <v>1986</v>
      </c>
      <c r="C357">
        <v>8</v>
      </c>
      <c r="D357">
        <v>18.5</v>
      </c>
      <c r="E357">
        <v>10.199999999999999</v>
      </c>
      <c r="F357">
        <v>107.9</v>
      </c>
      <c r="G357">
        <f t="shared" si="140"/>
        <v>14.35</v>
      </c>
      <c r="H357">
        <f t="shared" si="141"/>
        <v>1</v>
      </c>
      <c r="I357">
        <f t="shared" si="142"/>
        <v>107.9</v>
      </c>
      <c r="J357">
        <f t="shared" si="143"/>
        <v>0</v>
      </c>
      <c r="K357" s="3">
        <f t="shared" si="144"/>
        <v>0</v>
      </c>
      <c r="L357" s="3">
        <f t="shared" si="128"/>
        <v>0</v>
      </c>
      <c r="M357" s="3">
        <f t="shared" si="145"/>
        <v>0</v>
      </c>
      <c r="N357">
        <f t="shared" si="146"/>
        <v>107.9</v>
      </c>
      <c r="O357">
        <v>31</v>
      </c>
      <c r="P357" s="12">
        <v>14.198074</v>
      </c>
      <c r="Q357">
        <f t="shared" si="129"/>
        <v>1.4487298185419146</v>
      </c>
      <c r="R357" s="1">
        <v>2</v>
      </c>
      <c r="S357" s="1">
        <v>300.84575000000001</v>
      </c>
      <c r="T357" s="1">
        <v>50.85</v>
      </c>
      <c r="U357">
        <f t="shared" si="130"/>
        <v>104.15424999999999</v>
      </c>
      <c r="V357">
        <f t="shared" si="131"/>
        <v>3.4906584999999997E-2</v>
      </c>
      <c r="W357">
        <f t="shared" si="132"/>
        <v>1.8178345903681248</v>
      </c>
      <c r="X357">
        <f t="shared" si="133"/>
        <v>0.88749992362499996</v>
      </c>
      <c r="Y357">
        <f t="shared" si="134"/>
        <v>0.84763110502400341</v>
      </c>
      <c r="Z357">
        <f t="shared" si="135"/>
        <v>80.350614128752682</v>
      </c>
      <c r="AA357" s="1">
        <v>56</v>
      </c>
      <c r="AB357" s="4">
        <f t="shared" si="149"/>
        <v>0</v>
      </c>
      <c r="AC357" s="3">
        <f t="shared" si="147"/>
        <v>27.549385871247324</v>
      </c>
      <c r="AD357">
        <f t="shared" si="148"/>
        <v>0</v>
      </c>
      <c r="AE357">
        <f t="shared" si="136"/>
        <v>107.9</v>
      </c>
      <c r="AF357" s="10">
        <f t="shared" si="137"/>
        <v>80.350614128752682</v>
      </c>
      <c r="AG357" s="8">
        <f t="shared" si="138"/>
        <v>80.350614128752682</v>
      </c>
      <c r="AH357" s="9">
        <f t="shared" si="139"/>
        <v>107.9</v>
      </c>
      <c r="AI357" s="11">
        <f t="shared" si="126"/>
        <v>0</v>
      </c>
    </row>
    <row r="358" spans="1:35" x14ac:dyDescent="0.35">
      <c r="A358" t="str">
        <f t="shared" si="127"/>
        <v>1986_9</v>
      </c>
      <c r="B358">
        <v>1986</v>
      </c>
      <c r="C358">
        <v>9</v>
      </c>
      <c r="D358">
        <v>16.600000000000001</v>
      </c>
      <c r="E358">
        <v>5.7</v>
      </c>
      <c r="F358">
        <v>28.7</v>
      </c>
      <c r="G358">
        <f t="shared" si="140"/>
        <v>11.15</v>
      </c>
      <c r="H358">
        <f t="shared" si="141"/>
        <v>1</v>
      </c>
      <c r="I358">
        <f t="shared" si="142"/>
        <v>28.7</v>
      </c>
      <c r="J358">
        <f t="shared" si="143"/>
        <v>0</v>
      </c>
      <c r="K358" s="3">
        <f t="shared" si="144"/>
        <v>0</v>
      </c>
      <c r="L358" s="3">
        <f t="shared" si="128"/>
        <v>0</v>
      </c>
      <c r="M358" s="3">
        <f t="shared" si="145"/>
        <v>0</v>
      </c>
      <c r="N358">
        <f t="shared" si="146"/>
        <v>28.7</v>
      </c>
      <c r="O358">
        <v>30</v>
      </c>
      <c r="P358" s="12">
        <v>12.243238</v>
      </c>
      <c r="Q358">
        <f t="shared" si="129"/>
        <v>1.2040771286510663</v>
      </c>
      <c r="R358" s="1">
        <v>2</v>
      </c>
      <c r="S358" s="1">
        <v>300.84575000000001</v>
      </c>
      <c r="T358" s="1">
        <v>50.85</v>
      </c>
      <c r="U358">
        <f t="shared" si="130"/>
        <v>104.15424999999999</v>
      </c>
      <c r="V358">
        <f t="shared" si="131"/>
        <v>3.4906584999999997E-2</v>
      </c>
      <c r="W358">
        <f t="shared" si="132"/>
        <v>1.8178345903681248</v>
      </c>
      <c r="X358">
        <f t="shared" si="133"/>
        <v>0.88749992362499996</v>
      </c>
      <c r="Y358">
        <f t="shared" si="134"/>
        <v>0.84763110502400341</v>
      </c>
      <c r="Z358">
        <f t="shared" si="135"/>
        <v>43.788889601985666</v>
      </c>
      <c r="AA358" s="1">
        <v>56</v>
      </c>
      <c r="AB358" s="4">
        <f t="shared" si="149"/>
        <v>27.549385871247324</v>
      </c>
      <c r="AC358" s="3">
        <f t="shared" si="147"/>
        <v>12.460496269261657</v>
      </c>
      <c r="AD358">
        <f t="shared" si="148"/>
        <v>21.042322920611767</v>
      </c>
      <c r="AE358">
        <f t="shared" si="136"/>
        <v>49.74232292061177</v>
      </c>
      <c r="AF358" s="10">
        <f t="shared" si="137"/>
        <v>43.788889601985666</v>
      </c>
      <c r="AG358" s="8">
        <f t="shared" si="138"/>
        <v>43.788889601985666</v>
      </c>
      <c r="AH358" s="9">
        <f t="shared" si="139"/>
        <v>28.7</v>
      </c>
      <c r="AI358" s="11">
        <f t="shared" si="126"/>
        <v>0</v>
      </c>
    </row>
    <row r="359" spans="1:35" x14ac:dyDescent="0.35">
      <c r="A359" t="str">
        <f t="shared" si="127"/>
        <v>1986_10</v>
      </c>
      <c r="B359">
        <v>1986</v>
      </c>
      <c r="C359">
        <v>10</v>
      </c>
      <c r="D359">
        <v>15.8</v>
      </c>
      <c r="E359">
        <v>6.9</v>
      </c>
      <c r="F359">
        <v>77.099999999999994</v>
      </c>
      <c r="G359">
        <f t="shared" si="140"/>
        <v>11.350000000000001</v>
      </c>
      <c r="H359">
        <f t="shared" si="141"/>
        <v>1</v>
      </c>
      <c r="I359">
        <f t="shared" si="142"/>
        <v>77.099999999999994</v>
      </c>
      <c r="J359">
        <f t="shared" si="143"/>
        <v>0</v>
      </c>
      <c r="K359" s="3">
        <f t="shared" si="144"/>
        <v>0</v>
      </c>
      <c r="L359" s="3">
        <f t="shared" si="128"/>
        <v>0</v>
      </c>
      <c r="M359" s="3">
        <f t="shared" si="145"/>
        <v>0</v>
      </c>
      <c r="N359">
        <f t="shared" si="146"/>
        <v>77.099999999999994</v>
      </c>
      <c r="O359">
        <v>31</v>
      </c>
      <c r="P359" s="12">
        <v>10.329917999999999</v>
      </c>
      <c r="Q359">
        <f t="shared" si="129"/>
        <v>1.2182265482081944</v>
      </c>
      <c r="R359" s="1">
        <v>2</v>
      </c>
      <c r="S359" s="1">
        <v>300.84575000000001</v>
      </c>
      <c r="T359" s="1">
        <v>50.85</v>
      </c>
      <c r="U359">
        <f t="shared" si="130"/>
        <v>104.15424999999999</v>
      </c>
      <c r="V359">
        <f t="shared" si="131"/>
        <v>3.4906584999999997E-2</v>
      </c>
      <c r="W359">
        <f t="shared" si="132"/>
        <v>1.8178345903681248</v>
      </c>
      <c r="X359">
        <f t="shared" si="133"/>
        <v>0.88749992362499996</v>
      </c>
      <c r="Y359">
        <f t="shared" si="134"/>
        <v>0.84763110502400341</v>
      </c>
      <c r="Z359">
        <f t="shared" si="135"/>
        <v>39.291123776173613</v>
      </c>
      <c r="AA359" s="1">
        <v>56</v>
      </c>
      <c r="AB359" s="4">
        <f t="shared" si="149"/>
        <v>12.460496269261657</v>
      </c>
      <c r="AC359" s="3">
        <f t="shared" si="147"/>
        <v>50.269372493088042</v>
      </c>
      <c r="AD359">
        <f t="shared" si="148"/>
        <v>24.47670491788536</v>
      </c>
      <c r="AE359">
        <f t="shared" si="136"/>
        <v>101.57670491788535</v>
      </c>
      <c r="AF359" s="10">
        <f t="shared" si="137"/>
        <v>39.291123776173613</v>
      </c>
      <c r="AG359" s="8">
        <f t="shared" si="138"/>
        <v>39.291123776173613</v>
      </c>
      <c r="AH359" s="9">
        <f t="shared" si="139"/>
        <v>77.099999999999994</v>
      </c>
      <c r="AI359" s="11">
        <f t="shared" si="126"/>
        <v>0</v>
      </c>
    </row>
    <row r="360" spans="1:35" x14ac:dyDescent="0.35">
      <c r="A360" t="str">
        <f t="shared" si="127"/>
        <v>1986_11</v>
      </c>
      <c r="B360">
        <v>1986</v>
      </c>
      <c r="C360">
        <v>11</v>
      </c>
      <c r="D360">
        <v>12.2</v>
      </c>
      <c r="E360">
        <v>3.9</v>
      </c>
      <c r="F360">
        <v>138.4</v>
      </c>
      <c r="G360">
        <f t="shared" si="140"/>
        <v>8.0499999999999989</v>
      </c>
      <c r="H360">
        <f t="shared" si="141"/>
        <v>1</v>
      </c>
      <c r="I360">
        <f t="shared" si="142"/>
        <v>138.4</v>
      </c>
      <c r="J360">
        <f t="shared" si="143"/>
        <v>0</v>
      </c>
      <c r="K360" s="3">
        <f t="shared" si="144"/>
        <v>0</v>
      </c>
      <c r="L360" s="3">
        <f t="shared" si="128"/>
        <v>0</v>
      </c>
      <c r="M360" s="3">
        <f t="shared" si="145"/>
        <v>0</v>
      </c>
      <c r="N360">
        <f t="shared" si="146"/>
        <v>138.4</v>
      </c>
      <c r="O360">
        <v>30</v>
      </c>
      <c r="P360" s="12">
        <v>8.7307649999999999</v>
      </c>
      <c r="Q360">
        <f t="shared" si="129"/>
        <v>1.0025092675892404</v>
      </c>
      <c r="R360" s="1">
        <v>2</v>
      </c>
      <c r="S360" s="1">
        <v>300.84575000000001</v>
      </c>
      <c r="T360" s="1">
        <v>50.85</v>
      </c>
      <c r="U360">
        <f t="shared" si="130"/>
        <v>104.15424999999999</v>
      </c>
      <c r="V360">
        <f t="shared" si="131"/>
        <v>3.4906584999999997E-2</v>
      </c>
      <c r="W360">
        <f t="shared" si="132"/>
        <v>1.8178345903681248</v>
      </c>
      <c r="X360">
        <f t="shared" si="133"/>
        <v>0.88749992362499996</v>
      </c>
      <c r="Y360">
        <f t="shared" si="134"/>
        <v>0.84763110502400341</v>
      </c>
      <c r="Z360">
        <f t="shared" si="135"/>
        <v>18.977284129049835</v>
      </c>
      <c r="AA360" s="1">
        <v>56</v>
      </c>
      <c r="AB360" s="4">
        <f t="shared" si="149"/>
        <v>50.269372493088042</v>
      </c>
      <c r="AC360" s="3">
        <f t="shared" si="147"/>
        <v>56</v>
      </c>
      <c r="AD360">
        <f t="shared" si="148"/>
        <v>424.08948928253312</v>
      </c>
      <c r="AE360">
        <f t="shared" si="136"/>
        <v>562.4894892825331</v>
      </c>
      <c r="AF360" s="10">
        <f t="shared" si="137"/>
        <v>18.977284129049835</v>
      </c>
      <c r="AG360" s="8">
        <f t="shared" si="138"/>
        <v>18.977284129049835</v>
      </c>
      <c r="AH360" s="9">
        <f t="shared" si="139"/>
        <v>138.4</v>
      </c>
      <c r="AI360" s="11">
        <f t="shared" si="126"/>
        <v>0</v>
      </c>
    </row>
    <row r="361" spans="1:35" x14ac:dyDescent="0.35">
      <c r="A361" t="str">
        <f t="shared" si="127"/>
        <v>1986_12</v>
      </c>
      <c r="B361">
        <v>1986</v>
      </c>
      <c r="C361">
        <v>12</v>
      </c>
      <c r="D361">
        <v>10.199999999999999</v>
      </c>
      <c r="E361">
        <v>2.2000000000000002</v>
      </c>
      <c r="F361">
        <v>125.4</v>
      </c>
      <c r="G361">
        <f t="shared" si="140"/>
        <v>6.1999999999999993</v>
      </c>
      <c r="H361">
        <f t="shared" si="141"/>
        <v>1</v>
      </c>
      <c r="I361">
        <f t="shared" si="142"/>
        <v>125.4</v>
      </c>
      <c r="J361">
        <f t="shared" si="143"/>
        <v>0</v>
      </c>
      <c r="K361" s="3">
        <f t="shared" si="144"/>
        <v>0</v>
      </c>
      <c r="L361" s="3">
        <f t="shared" si="128"/>
        <v>0</v>
      </c>
      <c r="M361" s="3">
        <f t="shared" si="145"/>
        <v>0</v>
      </c>
      <c r="N361">
        <f t="shared" si="146"/>
        <v>125.4</v>
      </c>
      <c r="O361">
        <v>31</v>
      </c>
      <c r="P361" s="12">
        <v>7.9967740000000003</v>
      </c>
      <c r="Q361">
        <f t="shared" si="129"/>
        <v>0.89694183664737481</v>
      </c>
      <c r="R361" s="1">
        <v>2</v>
      </c>
      <c r="S361" s="1">
        <v>300.84575000000001</v>
      </c>
      <c r="T361" s="1">
        <v>50.85</v>
      </c>
      <c r="U361">
        <f t="shared" si="130"/>
        <v>104.15424999999999</v>
      </c>
      <c r="V361">
        <f t="shared" si="131"/>
        <v>3.4906584999999997E-2</v>
      </c>
      <c r="W361">
        <f t="shared" si="132"/>
        <v>1.8178345903681248</v>
      </c>
      <c r="X361">
        <f t="shared" si="133"/>
        <v>0.88749992362499996</v>
      </c>
      <c r="Y361">
        <f t="shared" si="134"/>
        <v>0.84763110502400341</v>
      </c>
      <c r="Z361">
        <f t="shared" si="135"/>
        <v>12.458731447688439</v>
      </c>
      <c r="AA361" s="1">
        <v>56</v>
      </c>
      <c r="AB361" s="4">
        <f t="shared" si="149"/>
        <v>56</v>
      </c>
      <c r="AC361" s="3">
        <f t="shared" si="147"/>
        <v>56</v>
      </c>
      <c r="AD361">
        <f t="shared" si="148"/>
        <v>420.80100837149143</v>
      </c>
      <c r="AE361">
        <f t="shared" si="136"/>
        <v>546.20100837149141</v>
      </c>
      <c r="AF361" s="10">
        <f t="shared" si="137"/>
        <v>12.458731447688439</v>
      </c>
      <c r="AG361" s="8">
        <f t="shared" si="138"/>
        <v>12.458731447688439</v>
      </c>
      <c r="AH361" s="9">
        <f t="shared" si="139"/>
        <v>125.4</v>
      </c>
      <c r="AI361" s="11">
        <f t="shared" si="126"/>
        <v>0</v>
      </c>
    </row>
    <row r="362" spans="1:35" x14ac:dyDescent="0.35">
      <c r="A362" t="str">
        <f t="shared" si="127"/>
        <v>1987_1</v>
      </c>
      <c r="B362">
        <v>1987</v>
      </c>
      <c r="C362">
        <v>1</v>
      </c>
      <c r="D362">
        <v>3.9</v>
      </c>
      <c r="E362">
        <v>-1.7</v>
      </c>
      <c r="F362">
        <v>10.3</v>
      </c>
      <c r="G362">
        <f t="shared" si="140"/>
        <v>1.1000000000000001</v>
      </c>
      <c r="H362">
        <f t="shared" si="141"/>
        <v>0.18333333260000001</v>
      </c>
      <c r="I362">
        <f t="shared" si="142"/>
        <v>1.8883333257800001</v>
      </c>
      <c r="J362">
        <f t="shared" si="143"/>
        <v>8.411666674220001</v>
      </c>
      <c r="K362" s="3">
        <f t="shared" si="144"/>
        <v>0</v>
      </c>
      <c r="L362" s="3">
        <f t="shared" si="128"/>
        <v>1.5421388841051114</v>
      </c>
      <c r="M362" s="3">
        <f t="shared" si="145"/>
        <v>6.8695277901148906</v>
      </c>
      <c r="N362">
        <f t="shared" si="146"/>
        <v>3.4304722098851115</v>
      </c>
      <c r="O362">
        <v>31</v>
      </c>
      <c r="P362" s="12">
        <v>8.5759939999999997</v>
      </c>
      <c r="Q362">
        <f t="shared" si="129"/>
        <v>0.65489410718169305</v>
      </c>
      <c r="R362" s="1">
        <v>2</v>
      </c>
      <c r="S362" s="1">
        <v>300.84575000000001</v>
      </c>
      <c r="T362" s="1">
        <v>50.85</v>
      </c>
      <c r="U362">
        <f t="shared" si="130"/>
        <v>104.15424999999999</v>
      </c>
      <c r="V362">
        <f t="shared" si="131"/>
        <v>3.4906584999999997E-2</v>
      </c>
      <c r="W362">
        <f t="shared" si="132"/>
        <v>1.8178345903681248</v>
      </c>
      <c r="X362">
        <f t="shared" si="133"/>
        <v>0.88749992362499996</v>
      </c>
      <c r="Y362">
        <f t="shared" si="134"/>
        <v>0.84763110502400341</v>
      </c>
      <c r="Z362">
        <f t="shared" si="135"/>
        <v>1.7629864424073936</v>
      </c>
      <c r="AA362" s="1">
        <v>56</v>
      </c>
      <c r="AB362" s="4">
        <f t="shared" si="149"/>
        <v>56</v>
      </c>
      <c r="AC362" s="3">
        <f t="shared" si="147"/>
        <v>56</v>
      </c>
      <c r="AD362">
        <f t="shared" si="148"/>
        <v>57.692559994499682</v>
      </c>
      <c r="AE362">
        <f t="shared" si="136"/>
        <v>61.123032204384792</v>
      </c>
      <c r="AF362" s="10">
        <f t="shared" si="137"/>
        <v>1.7629864424073936</v>
      </c>
      <c r="AG362" s="8">
        <f t="shared" si="138"/>
        <v>1.7629864424073936</v>
      </c>
      <c r="AH362" s="9">
        <f t="shared" si="139"/>
        <v>3.4304722098851115</v>
      </c>
      <c r="AI362" s="11">
        <f t="shared" si="126"/>
        <v>0</v>
      </c>
    </row>
    <row r="363" spans="1:35" x14ac:dyDescent="0.35">
      <c r="A363" t="str">
        <f t="shared" si="127"/>
        <v>1987_2</v>
      </c>
      <c r="B363">
        <v>1987</v>
      </c>
      <c r="C363">
        <v>2</v>
      </c>
      <c r="D363">
        <v>7.8</v>
      </c>
      <c r="E363">
        <v>0.1</v>
      </c>
      <c r="F363">
        <v>64.900000000000006</v>
      </c>
      <c r="G363">
        <f t="shared" si="140"/>
        <v>3.9499999999999997</v>
      </c>
      <c r="H363">
        <f t="shared" si="141"/>
        <v>0.65833333069999989</v>
      </c>
      <c r="I363">
        <f t="shared" si="142"/>
        <v>42.72583316243</v>
      </c>
      <c r="J363">
        <f t="shared" si="143"/>
        <v>22.174166837570009</v>
      </c>
      <c r="K363" s="3">
        <f t="shared" si="144"/>
        <v>6.8695277901148906</v>
      </c>
      <c r="L363" s="3">
        <f t="shared" si="128"/>
        <v>19.120432220077493</v>
      </c>
      <c r="M363" s="3">
        <f t="shared" si="145"/>
        <v>9.9232624076074067</v>
      </c>
      <c r="N363">
        <f t="shared" si="146"/>
        <v>61.846265382507497</v>
      </c>
      <c r="O363">
        <v>28</v>
      </c>
      <c r="P363" s="12">
        <v>10.021737999999999</v>
      </c>
      <c r="Q363">
        <f t="shared" si="129"/>
        <v>0.78184787789657517</v>
      </c>
      <c r="R363" s="1">
        <v>2</v>
      </c>
      <c r="S363" s="1">
        <v>300.84575000000001</v>
      </c>
      <c r="T363" s="1">
        <v>50.85</v>
      </c>
      <c r="U363">
        <f t="shared" si="130"/>
        <v>104.15424999999999</v>
      </c>
      <c r="V363">
        <f t="shared" si="131"/>
        <v>3.4906584999999997E-2</v>
      </c>
      <c r="W363">
        <f t="shared" si="132"/>
        <v>1.8178345903681248</v>
      </c>
      <c r="X363">
        <f t="shared" si="133"/>
        <v>0.88749992362499996</v>
      </c>
      <c r="Y363">
        <f t="shared" si="134"/>
        <v>0.84763110502400341</v>
      </c>
      <c r="Z363">
        <f t="shared" si="135"/>
        <v>7.8953616543454572</v>
      </c>
      <c r="AA363" s="1">
        <v>56</v>
      </c>
      <c r="AB363" s="4">
        <f t="shared" si="149"/>
        <v>56</v>
      </c>
      <c r="AC363" s="3">
        <f t="shared" si="147"/>
        <v>56</v>
      </c>
      <c r="AD363">
        <f t="shared" si="148"/>
        <v>146.75443590463496</v>
      </c>
      <c r="AE363">
        <f t="shared" si="136"/>
        <v>208.60070128714244</v>
      </c>
      <c r="AF363" s="10">
        <f t="shared" si="137"/>
        <v>7.8953616543454572</v>
      </c>
      <c r="AG363" s="8">
        <f t="shared" si="138"/>
        <v>7.8953616543454572</v>
      </c>
      <c r="AH363" s="9">
        <f t="shared" si="139"/>
        <v>61.846265382507497</v>
      </c>
      <c r="AI363" s="11">
        <f t="shared" si="126"/>
        <v>0</v>
      </c>
    </row>
    <row r="364" spans="1:35" x14ac:dyDescent="0.35">
      <c r="A364" t="str">
        <f t="shared" si="127"/>
        <v>1987_3</v>
      </c>
      <c r="B364">
        <v>1987</v>
      </c>
      <c r="C364">
        <v>3</v>
      </c>
      <c r="D364">
        <v>8.8000000000000007</v>
      </c>
      <c r="E364">
        <v>1</v>
      </c>
      <c r="F364">
        <v>88.4</v>
      </c>
      <c r="G364">
        <f t="shared" si="140"/>
        <v>4.9000000000000004</v>
      </c>
      <c r="H364">
        <f t="shared" si="141"/>
        <v>0.81666666340000005</v>
      </c>
      <c r="I364">
        <f t="shared" si="142"/>
        <v>72.193333044560006</v>
      </c>
      <c r="J364">
        <f t="shared" si="143"/>
        <v>16.206666955439996</v>
      </c>
      <c r="K364" s="3">
        <f t="shared" si="144"/>
        <v>9.9232624076074067</v>
      </c>
      <c r="L364" s="3">
        <f t="shared" si="128"/>
        <v>21.339442227797612</v>
      </c>
      <c r="M364" s="3">
        <f t="shared" si="145"/>
        <v>4.7904871352497924</v>
      </c>
      <c r="N364">
        <f t="shared" si="146"/>
        <v>93.532775272357611</v>
      </c>
      <c r="O364">
        <v>31</v>
      </c>
      <c r="P364" s="12">
        <v>11.819653000000001</v>
      </c>
      <c r="Q364">
        <f t="shared" si="129"/>
        <v>0.82874737147037092</v>
      </c>
      <c r="R364" s="1">
        <v>2</v>
      </c>
      <c r="S364" s="1">
        <v>300.84575000000001</v>
      </c>
      <c r="T364" s="1">
        <v>50.85</v>
      </c>
      <c r="U364">
        <f t="shared" si="130"/>
        <v>104.15424999999999</v>
      </c>
      <c r="V364">
        <f t="shared" si="131"/>
        <v>3.4906584999999997E-2</v>
      </c>
      <c r="W364">
        <f t="shared" si="132"/>
        <v>1.8178345903681248</v>
      </c>
      <c r="X364">
        <f t="shared" si="133"/>
        <v>0.88749992362499996</v>
      </c>
      <c r="Y364">
        <f t="shared" si="134"/>
        <v>0.84763110502400341</v>
      </c>
      <c r="Z364">
        <f t="shared" si="135"/>
        <v>13.509855018449255</v>
      </c>
      <c r="AA364" s="1">
        <v>56</v>
      </c>
      <c r="AB364" s="4">
        <f t="shared" si="149"/>
        <v>56</v>
      </c>
      <c r="AC364" s="3">
        <f t="shared" si="147"/>
        <v>56</v>
      </c>
      <c r="AD364">
        <f t="shared" si="148"/>
        <v>233.76875717655224</v>
      </c>
      <c r="AE364">
        <f t="shared" si="136"/>
        <v>327.30153244890982</v>
      </c>
      <c r="AF364" s="10">
        <f t="shared" si="137"/>
        <v>13.509855018449255</v>
      </c>
      <c r="AG364" s="8">
        <f t="shared" si="138"/>
        <v>13.509855018449255</v>
      </c>
      <c r="AH364" s="9">
        <f t="shared" si="139"/>
        <v>93.532775272357611</v>
      </c>
      <c r="AI364" s="11">
        <f t="shared" si="126"/>
        <v>0</v>
      </c>
    </row>
    <row r="365" spans="1:35" x14ac:dyDescent="0.35">
      <c r="A365" t="str">
        <f t="shared" si="127"/>
        <v>1987_4</v>
      </c>
      <c r="B365">
        <v>1987</v>
      </c>
      <c r="C365">
        <v>4</v>
      </c>
      <c r="D365">
        <v>14.2</v>
      </c>
      <c r="E365">
        <v>4.5</v>
      </c>
      <c r="F365">
        <v>65.2</v>
      </c>
      <c r="G365">
        <f t="shared" si="140"/>
        <v>9.35</v>
      </c>
      <c r="H365">
        <f t="shared" si="141"/>
        <v>1</v>
      </c>
      <c r="I365">
        <f t="shared" si="142"/>
        <v>65.2</v>
      </c>
      <c r="J365">
        <f t="shared" si="143"/>
        <v>0</v>
      </c>
      <c r="K365" s="3">
        <f t="shared" si="144"/>
        <v>4.7904871352497924</v>
      </c>
      <c r="L365" s="3">
        <f t="shared" si="128"/>
        <v>4.7904871352497924</v>
      </c>
      <c r="M365" s="3">
        <f t="shared" si="145"/>
        <v>0</v>
      </c>
      <c r="N365">
        <f t="shared" si="146"/>
        <v>69.990487135249793</v>
      </c>
      <c r="O365">
        <v>30</v>
      </c>
      <c r="P365" s="12">
        <v>13.758759</v>
      </c>
      <c r="Q365">
        <f t="shared" si="129"/>
        <v>1.0830968879835694</v>
      </c>
      <c r="R365" s="1">
        <v>2</v>
      </c>
      <c r="S365" s="1">
        <v>300.84575000000001</v>
      </c>
      <c r="T365" s="1">
        <v>50.85</v>
      </c>
      <c r="U365">
        <f t="shared" si="130"/>
        <v>104.15424999999999</v>
      </c>
      <c r="V365">
        <f t="shared" si="131"/>
        <v>3.4906584999999997E-2</v>
      </c>
      <c r="W365">
        <f t="shared" si="132"/>
        <v>1.8178345903681248</v>
      </c>
      <c r="X365">
        <f t="shared" si="133"/>
        <v>0.88749992362499996</v>
      </c>
      <c r="Y365">
        <f t="shared" si="134"/>
        <v>0.84763110502400341</v>
      </c>
      <c r="Z365">
        <f t="shared" si="135"/>
        <v>37.355417688135176</v>
      </c>
      <c r="AA365" s="1">
        <v>56</v>
      </c>
      <c r="AB365" s="4">
        <f t="shared" si="149"/>
        <v>56</v>
      </c>
      <c r="AC365" s="3">
        <f t="shared" si="147"/>
        <v>56</v>
      </c>
      <c r="AD365">
        <f t="shared" si="148"/>
        <v>100.29549593276023</v>
      </c>
      <c r="AE365">
        <f t="shared" si="136"/>
        <v>170.28598306801001</v>
      </c>
      <c r="AF365" s="10">
        <f t="shared" si="137"/>
        <v>37.355417688135176</v>
      </c>
      <c r="AG365" s="8">
        <f t="shared" si="138"/>
        <v>37.355417688135176</v>
      </c>
      <c r="AH365" s="9">
        <f t="shared" si="139"/>
        <v>69.990487135249793</v>
      </c>
      <c r="AI365" s="11">
        <f t="shared" si="126"/>
        <v>0</v>
      </c>
    </row>
    <row r="366" spans="1:35" x14ac:dyDescent="0.35">
      <c r="A366" t="str">
        <f t="shared" si="127"/>
        <v>1987_5</v>
      </c>
      <c r="B366">
        <v>1987</v>
      </c>
      <c r="C366">
        <v>5</v>
      </c>
      <c r="D366">
        <v>16.2</v>
      </c>
      <c r="E366">
        <v>5.8</v>
      </c>
      <c r="F366">
        <v>17.8</v>
      </c>
      <c r="G366">
        <f t="shared" si="140"/>
        <v>11</v>
      </c>
      <c r="H366">
        <f t="shared" si="141"/>
        <v>1</v>
      </c>
      <c r="I366">
        <f t="shared" si="142"/>
        <v>17.8</v>
      </c>
      <c r="J366">
        <f t="shared" si="143"/>
        <v>0</v>
      </c>
      <c r="K366" s="3">
        <f t="shared" si="144"/>
        <v>0</v>
      </c>
      <c r="L366" s="3">
        <f t="shared" si="128"/>
        <v>0</v>
      </c>
      <c r="M366" s="3">
        <f t="shared" si="145"/>
        <v>0</v>
      </c>
      <c r="N366">
        <f t="shared" si="146"/>
        <v>17.8</v>
      </c>
      <c r="O366">
        <v>31</v>
      </c>
      <c r="P366" s="12">
        <v>15.514859</v>
      </c>
      <c r="Q366">
        <f t="shared" si="129"/>
        <v>1.1935601389069452</v>
      </c>
      <c r="R366" s="1">
        <v>2</v>
      </c>
      <c r="S366" s="1">
        <v>300.84575000000001</v>
      </c>
      <c r="T366" s="1">
        <v>50.85</v>
      </c>
      <c r="U366">
        <f t="shared" si="130"/>
        <v>104.15424999999999</v>
      </c>
      <c r="V366">
        <f t="shared" si="131"/>
        <v>3.4906584999999997E-2</v>
      </c>
      <c r="W366">
        <f t="shared" si="132"/>
        <v>1.8178345903681248</v>
      </c>
      <c r="X366">
        <f t="shared" si="133"/>
        <v>0.88749992362499996</v>
      </c>
      <c r="Y366">
        <f t="shared" si="134"/>
        <v>0.84763110502400341</v>
      </c>
      <c r="Z366">
        <f t="shared" si="135"/>
        <v>56.103868521133016</v>
      </c>
      <c r="AA366" s="1">
        <v>56</v>
      </c>
      <c r="AB366" s="4">
        <f t="shared" si="149"/>
        <v>56</v>
      </c>
      <c r="AC366" s="3">
        <f t="shared" si="147"/>
        <v>17.696131478866988</v>
      </c>
      <c r="AD366">
        <f t="shared" si="148"/>
        <v>28.257362371879356</v>
      </c>
      <c r="AE366">
        <f t="shared" si="136"/>
        <v>46.057362371879357</v>
      </c>
      <c r="AF366" s="10">
        <f t="shared" si="137"/>
        <v>46.057362371879357</v>
      </c>
      <c r="AG366" s="8">
        <f t="shared" si="138"/>
        <v>56.103868521133016</v>
      </c>
      <c r="AH366" s="9">
        <f t="shared" si="139"/>
        <v>17.8</v>
      </c>
      <c r="AI366" s="11">
        <f t="shared" si="126"/>
        <v>10.046506149253659</v>
      </c>
    </row>
    <row r="367" spans="1:35" x14ac:dyDescent="0.35">
      <c r="A367" t="str">
        <f t="shared" si="127"/>
        <v>1987_6</v>
      </c>
      <c r="B367">
        <v>1987</v>
      </c>
      <c r="C367">
        <v>6</v>
      </c>
      <c r="D367">
        <v>18.3</v>
      </c>
      <c r="E367">
        <v>9</v>
      </c>
      <c r="F367">
        <v>60.1</v>
      </c>
      <c r="G367">
        <f t="shared" si="140"/>
        <v>13.65</v>
      </c>
      <c r="H367">
        <f t="shared" si="141"/>
        <v>1</v>
      </c>
      <c r="I367">
        <f t="shared" si="142"/>
        <v>60.1</v>
      </c>
      <c r="J367">
        <f t="shared" si="143"/>
        <v>0</v>
      </c>
      <c r="K367" s="3">
        <f t="shared" si="144"/>
        <v>0</v>
      </c>
      <c r="L367" s="3">
        <f t="shared" si="128"/>
        <v>0</v>
      </c>
      <c r="M367" s="3">
        <f t="shared" si="145"/>
        <v>0</v>
      </c>
      <c r="N367">
        <f t="shared" si="146"/>
        <v>60.1</v>
      </c>
      <c r="O367">
        <v>30</v>
      </c>
      <c r="P367" s="12">
        <v>16.439261999999999</v>
      </c>
      <c r="Q367">
        <f t="shared" si="129"/>
        <v>1.3917706988517169</v>
      </c>
      <c r="R367" s="1">
        <v>2</v>
      </c>
      <c r="S367" s="1">
        <v>300.84575000000001</v>
      </c>
      <c r="T367" s="1">
        <v>50.85</v>
      </c>
      <c r="U367">
        <f t="shared" si="130"/>
        <v>104.15424999999999</v>
      </c>
      <c r="V367">
        <f t="shared" si="131"/>
        <v>3.4906584999999997E-2</v>
      </c>
      <c r="W367">
        <f t="shared" si="132"/>
        <v>1.8178345903681248</v>
      </c>
      <c r="X367">
        <f t="shared" si="133"/>
        <v>0.88749992362499996</v>
      </c>
      <c r="Y367">
        <f t="shared" si="134"/>
        <v>0.84763110502400341</v>
      </c>
      <c r="Z367">
        <f t="shared" si="135"/>
        <v>82.474716720251735</v>
      </c>
      <c r="AA367" s="1">
        <v>56</v>
      </c>
      <c r="AB367" s="4">
        <f t="shared" si="149"/>
        <v>17.696131478866988</v>
      </c>
      <c r="AC367" s="3">
        <f t="shared" si="147"/>
        <v>0</v>
      </c>
      <c r="AD367">
        <f t="shared" si="148"/>
        <v>11.867428449527164</v>
      </c>
      <c r="AE367">
        <f t="shared" si="136"/>
        <v>71.967428449527162</v>
      </c>
      <c r="AF367" s="10">
        <f t="shared" si="137"/>
        <v>71.967428449527162</v>
      </c>
      <c r="AG367" s="8">
        <f t="shared" si="138"/>
        <v>82.474716720251735</v>
      </c>
      <c r="AH367" s="9">
        <f t="shared" si="139"/>
        <v>60.1</v>
      </c>
      <c r="AI367" s="11">
        <f t="shared" si="126"/>
        <v>10.507288270724572</v>
      </c>
    </row>
    <row r="368" spans="1:35" x14ac:dyDescent="0.35">
      <c r="A368" t="str">
        <f t="shared" si="127"/>
        <v>1987_7</v>
      </c>
      <c r="B368">
        <v>1987</v>
      </c>
      <c r="C368">
        <v>7</v>
      </c>
      <c r="D368">
        <v>21.8</v>
      </c>
      <c r="E368">
        <v>11.1</v>
      </c>
      <c r="F368">
        <v>74.599999999999994</v>
      </c>
      <c r="G368">
        <f t="shared" si="140"/>
        <v>16.45</v>
      </c>
      <c r="H368">
        <f t="shared" si="141"/>
        <v>1</v>
      </c>
      <c r="I368">
        <f t="shared" si="142"/>
        <v>74.599999999999994</v>
      </c>
      <c r="J368">
        <f t="shared" si="143"/>
        <v>0</v>
      </c>
      <c r="K368" s="3">
        <f t="shared" si="144"/>
        <v>0</v>
      </c>
      <c r="L368" s="3">
        <f t="shared" si="128"/>
        <v>0</v>
      </c>
      <c r="M368" s="3">
        <f t="shared" si="145"/>
        <v>0</v>
      </c>
      <c r="N368">
        <f t="shared" si="146"/>
        <v>74.599999999999994</v>
      </c>
      <c r="O368">
        <v>31</v>
      </c>
      <c r="P368" s="12">
        <v>15.868332000000001</v>
      </c>
      <c r="Q368">
        <f t="shared" si="129"/>
        <v>1.6320796465832474</v>
      </c>
      <c r="R368" s="1">
        <v>2</v>
      </c>
      <c r="S368" s="1">
        <v>300.84575000000001</v>
      </c>
      <c r="T368" s="1">
        <v>50.85</v>
      </c>
      <c r="U368">
        <f t="shared" si="130"/>
        <v>104.15424999999999</v>
      </c>
      <c r="V368">
        <f t="shared" si="131"/>
        <v>3.4906584999999997E-2</v>
      </c>
      <c r="W368">
        <f t="shared" si="132"/>
        <v>1.8178345903681248</v>
      </c>
      <c r="X368">
        <f t="shared" si="133"/>
        <v>0.88749992362499996</v>
      </c>
      <c r="Y368">
        <f t="shared" si="134"/>
        <v>0.84763110502400341</v>
      </c>
      <c r="Z368">
        <f t="shared" si="135"/>
        <v>115.13302833408969</v>
      </c>
      <c r="AA368" s="1">
        <v>56</v>
      </c>
      <c r="AB368" s="4">
        <f t="shared" si="149"/>
        <v>0</v>
      </c>
      <c r="AC368" s="3">
        <f t="shared" si="147"/>
        <v>0</v>
      </c>
      <c r="AD368">
        <f t="shared" si="148"/>
        <v>0</v>
      </c>
      <c r="AE368">
        <f t="shared" si="136"/>
        <v>74.599999999999994</v>
      </c>
      <c r="AF368" s="10">
        <f t="shared" si="137"/>
        <v>74.599999999999994</v>
      </c>
      <c r="AG368" s="8">
        <f t="shared" si="138"/>
        <v>115.13302833408969</v>
      </c>
      <c r="AH368" s="9">
        <f t="shared" si="139"/>
        <v>74.599999999999994</v>
      </c>
      <c r="AI368" s="11">
        <f t="shared" si="126"/>
        <v>40.533028334089693</v>
      </c>
    </row>
    <row r="369" spans="1:35" x14ac:dyDescent="0.35">
      <c r="A369" t="str">
        <f t="shared" si="127"/>
        <v>1987_8</v>
      </c>
      <c r="B369">
        <v>1987</v>
      </c>
      <c r="C369">
        <v>8</v>
      </c>
      <c r="D369">
        <v>21.6</v>
      </c>
      <c r="E369">
        <v>10.5</v>
      </c>
      <c r="F369">
        <v>26</v>
      </c>
      <c r="G369">
        <f t="shared" si="140"/>
        <v>16.05</v>
      </c>
      <c r="H369">
        <f t="shared" si="141"/>
        <v>1</v>
      </c>
      <c r="I369">
        <f t="shared" si="142"/>
        <v>26</v>
      </c>
      <c r="J369">
        <f t="shared" si="143"/>
        <v>0</v>
      </c>
      <c r="K369" s="3">
        <f t="shared" si="144"/>
        <v>0</v>
      </c>
      <c r="L369" s="3">
        <f t="shared" si="128"/>
        <v>0</v>
      </c>
      <c r="M369" s="3">
        <f t="shared" si="145"/>
        <v>0</v>
      </c>
      <c r="N369">
        <f t="shared" si="146"/>
        <v>26</v>
      </c>
      <c r="O369">
        <v>31</v>
      </c>
      <c r="P369" s="12">
        <v>14.198074</v>
      </c>
      <c r="Q369">
        <f t="shared" si="129"/>
        <v>1.5956637947773591</v>
      </c>
      <c r="R369" s="1">
        <v>2</v>
      </c>
      <c r="S369" s="1">
        <v>300.84575000000001</v>
      </c>
      <c r="T369" s="1">
        <v>50.85</v>
      </c>
      <c r="U369">
        <f t="shared" si="130"/>
        <v>104.15424999999999</v>
      </c>
      <c r="V369">
        <f t="shared" si="131"/>
        <v>3.4906584999999997E-2</v>
      </c>
      <c r="W369">
        <f t="shared" si="132"/>
        <v>1.8178345903681248</v>
      </c>
      <c r="X369">
        <f t="shared" si="133"/>
        <v>0.88749992362499996</v>
      </c>
      <c r="Y369">
        <f t="shared" si="134"/>
        <v>0.84763110502400341</v>
      </c>
      <c r="Z369">
        <f t="shared" si="135"/>
        <v>98.402746435742898</v>
      </c>
      <c r="AA369" s="1">
        <v>56</v>
      </c>
      <c r="AB369" s="4">
        <f t="shared" si="149"/>
        <v>0</v>
      </c>
      <c r="AC369" s="3">
        <f t="shared" si="147"/>
        <v>0</v>
      </c>
      <c r="AD369">
        <f t="shared" si="148"/>
        <v>0</v>
      </c>
      <c r="AE369">
        <f t="shared" si="136"/>
        <v>26</v>
      </c>
      <c r="AF369" s="10">
        <f t="shared" si="137"/>
        <v>26</v>
      </c>
      <c r="AG369" s="8">
        <f t="shared" si="138"/>
        <v>98.402746435742898</v>
      </c>
      <c r="AH369" s="9">
        <f t="shared" si="139"/>
        <v>26</v>
      </c>
      <c r="AI369" s="11">
        <f t="shared" si="126"/>
        <v>72.402746435742898</v>
      </c>
    </row>
    <row r="370" spans="1:35" x14ac:dyDescent="0.35">
      <c r="A370" t="str">
        <f t="shared" si="127"/>
        <v>1987_9</v>
      </c>
      <c r="B370">
        <v>1987</v>
      </c>
      <c r="C370">
        <v>9</v>
      </c>
      <c r="D370">
        <v>18.8</v>
      </c>
      <c r="E370">
        <v>10.1</v>
      </c>
      <c r="F370">
        <v>37.1</v>
      </c>
      <c r="G370">
        <f t="shared" si="140"/>
        <v>14.45</v>
      </c>
      <c r="H370">
        <f t="shared" si="141"/>
        <v>1</v>
      </c>
      <c r="I370">
        <f t="shared" si="142"/>
        <v>37.1</v>
      </c>
      <c r="J370">
        <f t="shared" si="143"/>
        <v>0</v>
      </c>
      <c r="K370" s="3">
        <f t="shared" si="144"/>
        <v>0</v>
      </c>
      <c r="L370" s="3">
        <f t="shared" si="128"/>
        <v>0</v>
      </c>
      <c r="M370" s="3">
        <f t="shared" si="145"/>
        <v>0</v>
      </c>
      <c r="N370">
        <f t="shared" si="146"/>
        <v>37.1</v>
      </c>
      <c r="O370">
        <v>30</v>
      </c>
      <c r="P370" s="12">
        <v>12.243238</v>
      </c>
      <c r="Q370">
        <f t="shared" si="129"/>
        <v>1.4570317251270031</v>
      </c>
      <c r="R370" s="1">
        <v>2</v>
      </c>
      <c r="S370" s="1">
        <v>300.84575000000001</v>
      </c>
      <c r="T370" s="1">
        <v>50.85</v>
      </c>
      <c r="U370">
        <f t="shared" si="130"/>
        <v>104.15424999999999</v>
      </c>
      <c r="V370">
        <f t="shared" si="131"/>
        <v>3.4906584999999997E-2</v>
      </c>
      <c r="W370">
        <f t="shared" si="132"/>
        <v>1.8178345903681248</v>
      </c>
      <c r="X370">
        <f t="shared" si="133"/>
        <v>0.88749992362499996</v>
      </c>
      <c r="Y370">
        <f t="shared" si="134"/>
        <v>0.84763110502400341</v>
      </c>
      <c r="Z370">
        <f t="shared" si="135"/>
        <v>67.883186301637011</v>
      </c>
      <c r="AA370" s="1">
        <v>56</v>
      </c>
      <c r="AB370" s="4">
        <f t="shared" si="149"/>
        <v>0</v>
      </c>
      <c r="AC370" s="3">
        <f t="shared" si="147"/>
        <v>0</v>
      </c>
      <c r="AD370">
        <f t="shared" si="148"/>
        <v>0</v>
      </c>
      <c r="AE370">
        <f t="shared" si="136"/>
        <v>37.1</v>
      </c>
      <c r="AF370" s="10">
        <f t="shared" si="137"/>
        <v>37.1</v>
      </c>
      <c r="AG370" s="8">
        <f t="shared" si="138"/>
        <v>67.883186301637011</v>
      </c>
      <c r="AH370" s="9">
        <f t="shared" si="139"/>
        <v>37.1</v>
      </c>
      <c r="AI370" s="11">
        <f t="shared" si="126"/>
        <v>30.783186301637009</v>
      </c>
    </row>
    <row r="371" spans="1:35" x14ac:dyDescent="0.35">
      <c r="A371" t="str">
        <f t="shared" si="127"/>
        <v>1987_10</v>
      </c>
      <c r="B371">
        <v>1987</v>
      </c>
      <c r="C371">
        <v>10</v>
      </c>
      <c r="D371">
        <v>14.7</v>
      </c>
      <c r="E371">
        <v>6.1</v>
      </c>
      <c r="F371">
        <v>152.69999999999999</v>
      </c>
      <c r="G371">
        <f t="shared" si="140"/>
        <v>10.399999999999999</v>
      </c>
      <c r="H371">
        <f t="shared" si="141"/>
        <v>1</v>
      </c>
      <c r="I371">
        <f t="shared" si="142"/>
        <v>152.69999999999999</v>
      </c>
      <c r="J371">
        <f t="shared" si="143"/>
        <v>0</v>
      </c>
      <c r="K371" s="3">
        <f t="shared" si="144"/>
        <v>0</v>
      </c>
      <c r="L371" s="3">
        <f t="shared" si="128"/>
        <v>0</v>
      </c>
      <c r="M371" s="3">
        <f t="shared" si="145"/>
        <v>0</v>
      </c>
      <c r="N371">
        <f t="shared" si="146"/>
        <v>152.69999999999999</v>
      </c>
      <c r="O371">
        <v>31</v>
      </c>
      <c r="P371" s="12">
        <v>10.329917999999999</v>
      </c>
      <c r="Q371">
        <f t="shared" si="129"/>
        <v>1.1522958559896666</v>
      </c>
      <c r="R371" s="1">
        <v>2</v>
      </c>
      <c r="S371" s="1">
        <v>300.84575000000001</v>
      </c>
      <c r="T371" s="1">
        <v>50.85</v>
      </c>
      <c r="U371">
        <f t="shared" si="130"/>
        <v>104.15424999999999</v>
      </c>
      <c r="V371">
        <f t="shared" si="131"/>
        <v>3.4906584999999997E-2</v>
      </c>
      <c r="W371">
        <f t="shared" si="132"/>
        <v>1.8178345903681248</v>
      </c>
      <c r="X371">
        <f t="shared" si="133"/>
        <v>0.88749992362499996</v>
      </c>
      <c r="Y371">
        <f t="shared" si="134"/>
        <v>0.84763110502400341</v>
      </c>
      <c r="Z371">
        <f t="shared" si="135"/>
        <v>34.168012781902462</v>
      </c>
      <c r="AA371" s="1">
        <v>56</v>
      </c>
      <c r="AB371" s="4">
        <f t="shared" si="149"/>
        <v>0</v>
      </c>
      <c r="AC371" s="3">
        <f t="shared" si="147"/>
        <v>56</v>
      </c>
      <c r="AD371">
        <f t="shared" si="148"/>
        <v>0</v>
      </c>
      <c r="AE371">
        <f t="shared" si="136"/>
        <v>152.69999999999999</v>
      </c>
      <c r="AF371" s="10">
        <f t="shared" si="137"/>
        <v>34.168012781902462</v>
      </c>
      <c r="AG371" s="8">
        <f t="shared" si="138"/>
        <v>34.168012781902462</v>
      </c>
      <c r="AH371" s="9">
        <f t="shared" si="139"/>
        <v>152.69999999999999</v>
      </c>
      <c r="AI371" s="11">
        <f t="shared" si="126"/>
        <v>0</v>
      </c>
    </row>
    <row r="372" spans="1:35" x14ac:dyDescent="0.35">
      <c r="A372" t="str">
        <f t="shared" si="127"/>
        <v>1987_11</v>
      </c>
      <c r="B372">
        <v>1987</v>
      </c>
      <c r="C372">
        <v>11</v>
      </c>
      <c r="D372">
        <v>10.4</v>
      </c>
      <c r="E372">
        <v>3.3</v>
      </c>
      <c r="F372">
        <v>81.099999999999994</v>
      </c>
      <c r="G372">
        <f t="shared" si="140"/>
        <v>6.85</v>
      </c>
      <c r="H372">
        <f t="shared" si="141"/>
        <v>1</v>
      </c>
      <c r="I372">
        <f t="shared" si="142"/>
        <v>81.099999999999994</v>
      </c>
      <c r="J372">
        <f t="shared" si="143"/>
        <v>0</v>
      </c>
      <c r="K372" s="3">
        <f t="shared" si="144"/>
        <v>0</v>
      </c>
      <c r="L372" s="3">
        <f t="shared" si="128"/>
        <v>0</v>
      </c>
      <c r="M372" s="3">
        <f t="shared" si="145"/>
        <v>0</v>
      </c>
      <c r="N372">
        <f t="shared" si="146"/>
        <v>81.099999999999994</v>
      </c>
      <c r="O372">
        <v>30</v>
      </c>
      <c r="P372" s="12">
        <v>8.7307649999999999</v>
      </c>
      <c r="Q372">
        <f t="shared" si="129"/>
        <v>0.932858509623265</v>
      </c>
      <c r="R372" s="1">
        <v>2</v>
      </c>
      <c r="S372" s="1">
        <v>300.84575000000001</v>
      </c>
      <c r="T372" s="1">
        <v>50.85</v>
      </c>
      <c r="U372">
        <f t="shared" si="130"/>
        <v>104.15424999999999</v>
      </c>
      <c r="V372">
        <f t="shared" si="131"/>
        <v>3.4906584999999997E-2</v>
      </c>
      <c r="W372">
        <f t="shared" si="132"/>
        <v>1.8178345903681248</v>
      </c>
      <c r="X372">
        <f t="shared" si="133"/>
        <v>0.88749992362499996</v>
      </c>
      <c r="Y372">
        <f t="shared" si="134"/>
        <v>0.84763110502400341</v>
      </c>
      <c r="Z372">
        <f t="shared" si="135"/>
        <v>15.090805622497209</v>
      </c>
      <c r="AA372" s="1">
        <v>56</v>
      </c>
      <c r="AB372" s="4">
        <f t="shared" si="149"/>
        <v>56</v>
      </c>
      <c r="AC372" s="3">
        <f t="shared" si="147"/>
        <v>56</v>
      </c>
      <c r="AD372">
        <f t="shared" si="148"/>
        <v>182.01467298414644</v>
      </c>
      <c r="AE372">
        <f t="shared" si="136"/>
        <v>263.11467298414641</v>
      </c>
      <c r="AF372" s="10">
        <f t="shared" si="137"/>
        <v>15.090805622497209</v>
      </c>
      <c r="AG372" s="8">
        <f t="shared" si="138"/>
        <v>15.090805622497209</v>
      </c>
      <c r="AH372" s="9">
        <f t="shared" si="139"/>
        <v>81.099999999999994</v>
      </c>
      <c r="AI372" s="11">
        <f t="shared" si="126"/>
        <v>0</v>
      </c>
    </row>
    <row r="373" spans="1:35" x14ac:dyDescent="0.35">
      <c r="A373" t="str">
        <f t="shared" si="127"/>
        <v>1987_12</v>
      </c>
      <c r="B373">
        <v>1987</v>
      </c>
      <c r="C373">
        <v>12</v>
      </c>
      <c r="D373">
        <v>8.6999999999999993</v>
      </c>
      <c r="E373">
        <v>3.5</v>
      </c>
      <c r="F373">
        <v>50.3</v>
      </c>
      <c r="G373">
        <f t="shared" si="140"/>
        <v>6.1</v>
      </c>
      <c r="H373">
        <f t="shared" si="141"/>
        <v>1</v>
      </c>
      <c r="I373">
        <f t="shared" si="142"/>
        <v>50.3</v>
      </c>
      <c r="J373">
        <f t="shared" si="143"/>
        <v>0</v>
      </c>
      <c r="K373" s="3">
        <f t="shared" si="144"/>
        <v>0</v>
      </c>
      <c r="L373" s="3">
        <f t="shared" si="128"/>
        <v>0</v>
      </c>
      <c r="M373" s="3">
        <f t="shared" si="145"/>
        <v>0</v>
      </c>
      <c r="N373">
        <f t="shared" si="146"/>
        <v>50.3</v>
      </c>
      <c r="O373">
        <v>31</v>
      </c>
      <c r="P373" s="12">
        <v>7.9967740000000003</v>
      </c>
      <c r="Q373">
        <f t="shared" si="129"/>
        <v>0.89152582948111125</v>
      </c>
      <c r="R373" s="1">
        <v>2</v>
      </c>
      <c r="S373" s="1">
        <v>300.84575000000001</v>
      </c>
      <c r="T373" s="1">
        <v>50.85</v>
      </c>
      <c r="U373">
        <f t="shared" si="130"/>
        <v>104.15424999999999</v>
      </c>
      <c r="V373">
        <f t="shared" si="131"/>
        <v>3.4906584999999997E-2</v>
      </c>
      <c r="W373">
        <f t="shared" si="132"/>
        <v>1.8178345903681248</v>
      </c>
      <c r="X373">
        <f t="shared" si="133"/>
        <v>0.88749992362499996</v>
      </c>
      <c r="Y373">
        <f t="shared" si="134"/>
        <v>0.84763110502400341</v>
      </c>
      <c r="Z373">
        <f t="shared" si="135"/>
        <v>12.188128633429127</v>
      </c>
      <c r="AA373" s="1">
        <v>56</v>
      </c>
      <c r="AB373" s="4">
        <f t="shared" si="149"/>
        <v>56</v>
      </c>
      <c r="AC373" s="3">
        <f t="shared" si="147"/>
        <v>56</v>
      </c>
      <c r="AD373">
        <f t="shared" si="148"/>
        <v>110.60008109115597</v>
      </c>
      <c r="AE373">
        <f t="shared" si="136"/>
        <v>160.90008109115598</v>
      </c>
      <c r="AF373" s="10">
        <f t="shared" si="137"/>
        <v>12.188128633429127</v>
      </c>
      <c r="AG373" s="8">
        <f t="shared" si="138"/>
        <v>12.188128633429127</v>
      </c>
      <c r="AH373" s="9">
        <f t="shared" si="139"/>
        <v>50.3</v>
      </c>
      <c r="AI373" s="11">
        <f t="shared" si="126"/>
        <v>0</v>
      </c>
    </row>
    <row r="374" spans="1:35" x14ac:dyDescent="0.35">
      <c r="A374" t="str">
        <f t="shared" si="127"/>
        <v>1988_1</v>
      </c>
      <c r="B374">
        <v>1988</v>
      </c>
      <c r="C374">
        <v>1</v>
      </c>
      <c r="D374">
        <v>9.3000000000000007</v>
      </c>
      <c r="E374">
        <v>2.8</v>
      </c>
      <c r="F374">
        <v>160.5</v>
      </c>
      <c r="G374">
        <f t="shared" si="140"/>
        <v>6.0500000000000007</v>
      </c>
      <c r="H374">
        <f t="shared" si="141"/>
        <v>1</v>
      </c>
      <c r="I374">
        <f t="shared" si="142"/>
        <v>160.5</v>
      </c>
      <c r="J374">
        <f t="shared" si="143"/>
        <v>0</v>
      </c>
      <c r="K374" s="3">
        <f t="shared" si="144"/>
        <v>0</v>
      </c>
      <c r="L374" s="3">
        <f t="shared" si="128"/>
        <v>0</v>
      </c>
      <c r="M374" s="3">
        <f t="shared" si="145"/>
        <v>0</v>
      </c>
      <c r="N374">
        <f t="shared" si="146"/>
        <v>160.5</v>
      </c>
      <c r="O374">
        <v>31</v>
      </c>
      <c r="P374" s="12">
        <v>8.5759939999999997</v>
      </c>
      <c r="Q374">
        <f t="shared" si="129"/>
        <v>0.8888286562533434</v>
      </c>
      <c r="R374" s="1">
        <v>2</v>
      </c>
      <c r="S374" s="1">
        <v>300.84575000000001</v>
      </c>
      <c r="T374" s="1">
        <v>50.85</v>
      </c>
      <c r="U374">
        <f t="shared" si="130"/>
        <v>104.15424999999999</v>
      </c>
      <c r="V374">
        <f t="shared" si="131"/>
        <v>3.4906584999999997E-2</v>
      </c>
      <c r="W374">
        <f t="shared" si="132"/>
        <v>1.8178345903681248</v>
      </c>
      <c r="X374">
        <f t="shared" si="133"/>
        <v>0.88749992362499996</v>
      </c>
      <c r="Y374">
        <f t="shared" si="134"/>
        <v>0.84763110502400341</v>
      </c>
      <c r="Z374">
        <f t="shared" si="135"/>
        <v>12.926890164582781</v>
      </c>
      <c r="AA374" s="1">
        <v>56</v>
      </c>
      <c r="AB374" s="4">
        <f t="shared" si="149"/>
        <v>56</v>
      </c>
      <c r="AC374" s="3">
        <f t="shared" si="147"/>
        <v>56</v>
      </c>
      <c r="AD374">
        <f t="shared" si="148"/>
        <v>781.00831386683717</v>
      </c>
      <c r="AE374">
        <f t="shared" si="136"/>
        <v>941.50831386683717</v>
      </c>
      <c r="AF374" s="10">
        <f t="shared" si="137"/>
        <v>12.926890164582781</v>
      </c>
      <c r="AG374" s="8">
        <f t="shared" si="138"/>
        <v>12.926890164582781</v>
      </c>
      <c r="AH374" s="9">
        <f t="shared" si="139"/>
        <v>160.5</v>
      </c>
      <c r="AI374" s="11">
        <f t="shared" si="126"/>
        <v>0</v>
      </c>
    </row>
    <row r="375" spans="1:35" x14ac:dyDescent="0.35">
      <c r="A375" t="str">
        <f t="shared" si="127"/>
        <v>1988_2</v>
      </c>
      <c r="B375">
        <v>1988</v>
      </c>
      <c r="C375">
        <v>2</v>
      </c>
      <c r="D375">
        <v>9.1</v>
      </c>
      <c r="E375">
        <v>0.5</v>
      </c>
      <c r="F375">
        <v>52.8</v>
      </c>
      <c r="G375">
        <f t="shared" si="140"/>
        <v>4.8</v>
      </c>
      <c r="H375">
        <f t="shared" si="141"/>
        <v>0.79999999679999989</v>
      </c>
      <c r="I375">
        <f t="shared" si="142"/>
        <v>42.239999831039995</v>
      </c>
      <c r="J375">
        <f t="shared" si="143"/>
        <v>10.560000168960006</v>
      </c>
      <c r="K375" s="3">
        <f t="shared" si="144"/>
        <v>0</v>
      </c>
      <c r="L375" s="3">
        <f t="shared" si="128"/>
        <v>8.4480001013760031</v>
      </c>
      <c r="M375" s="3">
        <f t="shared" si="145"/>
        <v>2.1120000675840025</v>
      </c>
      <c r="N375">
        <f t="shared" si="146"/>
        <v>50.687999932415998</v>
      </c>
      <c r="O375">
        <v>28</v>
      </c>
      <c r="P375" s="12">
        <v>10.021737999999999</v>
      </c>
      <c r="Q375">
        <f t="shared" si="129"/>
        <v>0.82369638330236838</v>
      </c>
      <c r="R375" s="1">
        <v>2</v>
      </c>
      <c r="S375" s="1">
        <v>300.84575000000001</v>
      </c>
      <c r="T375" s="1">
        <v>50.85</v>
      </c>
      <c r="U375">
        <f t="shared" si="130"/>
        <v>104.15424999999999</v>
      </c>
      <c r="V375">
        <f t="shared" si="131"/>
        <v>3.4906584999999997E-2</v>
      </c>
      <c r="W375">
        <f t="shared" si="132"/>
        <v>1.8178345903681248</v>
      </c>
      <c r="X375">
        <f t="shared" si="133"/>
        <v>0.88749992362499996</v>
      </c>
      <c r="Y375">
        <f t="shared" si="134"/>
        <v>0.84763110502400341</v>
      </c>
      <c r="Z375">
        <f t="shared" si="135"/>
        <v>10.077008690810636</v>
      </c>
      <c r="AA375" s="1">
        <v>56</v>
      </c>
      <c r="AB375" s="4">
        <f t="shared" si="149"/>
        <v>56</v>
      </c>
      <c r="AC375" s="3">
        <f t="shared" si="147"/>
        <v>56</v>
      </c>
      <c r="AD375">
        <f t="shared" si="148"/>
        <v>115.64763778373502</v>
      </c>
      <c r="AE375">
        <f t="shared" si="136"/>
        <v>166.33563771615101</v>
      </c>
      <c r="AF375" s="10">
        <f t="shared" si="137"/>
        <v>10.077008690810636</v>
      </c>
      <c r="AG375" s="8">
        <f t="shared" si="138"/>
        <v>10.077008690810636</v>
      </c>
      <c r="AH375" s="9">
        <f t="shared" si="139"/>
        <v>50.687999932415998</v>
      </c>
      <c r="AI375" s="11">
        <f t="shared" si="126"/>
        <v>0</v>
      </c>
    </row>
    <row r="376" spans="1:35" x14ac:dyDescent="0.35">
      <c r="A376" t="str">
        <f t="shared" si="127"/>
        <v>1988_3</v>
      </c>
      <c r="B376">
        <v>1988</v>
      </c>
      <c r="C376">
        <v>3</v>
      </c>
      <c r="D376">
        <v>10.7</v>
      </c>
      <c r="E376">
        <v>3.6</v>
      </c>
      <c r="F376">
        <v>87</v>
      </c>
      <c r="G376">
        <f t="shared" si="140"/>
        <v>7.1499999999999995</v>
      </c>
      <c r="H376">
        <f t="shared" si="141"/>
        <v>1</v>
      </c>
      <c r="I376">
        <f t="shared" si="142"/>
        <v>87</v>
      </c>
      <c r="J376">
        <f t="shared" si="143"/>
        <v>0</v>
      </c>
      <c r="K376" s="3">
        <f t="shared" si="144"/>
        <v>2.1120000675840025</v>
      </c>
      <c r="L376" s="3">
        <f t="shared" si="128"/>
        <v>2.1120000675840025</v>
      </c>
      <c r="M376" s="3">
        <f t="shared" si="145"/>
        <v>0</v>
      </c>
      <c r="N376">
        <f t="shared" si="146"/>
        <v>89.112000067584006</v>
      </c>
      <c r="O376">
        <v>31</v>
      </c>
      <c r="P376" s="12">
        <v>11.819653000000001</v>
      </c>
      <c r="Q376">
        <f t="shared" si="129"/>
        <v>0.94985875623495142</v>
      </c>
      <c r="R376" s="1">
        <v>2</v>
      </c>
      <c r="S376" s="1">
        <v>300.84575000000001</v>
      </c>
      <c r="T376" s="1">
        <v>50.85</v>
      </c>
      <c r="U376">
        <f t="shared" si="130"/>
        <v>104.15424999999999</v>
      </c>
      <c r="V376">
        <f t="shared" si="131"/>
        <v>3.4906584999999997E-2</v>
      </c>
      <c r="W376">
        <f t="shared" si="132"/>
        <v>1.8178345903681248</v>
      </c>
      <c r="X376">
        <f t="shared" si="133"/>
        <v>0.88749992362499996</v>
      </c>
      <c r="Y376">
        <f t="shared" si="134"/>
        <v>0.84763110502400341</v>
      </c>
      <c r="Z376">
        <f t="shared" si="135"/>
        <v>22.412959074582037</v>
      </c>
      <c r="AA376" s="1">
        <v>56</v>
      </c>
      <c r="AB376" s="4">
        <f t="shared" si="149"/>
        <v>56</v>
      </c>
      <c r="AC376" s="3">
        <f t="shared" si="147"/>
        <v>56</v>
      </c>
      <c r="AD376">
        <f t="shared" si="148"/>
        <v>184.27072249365301</v>
      </c>
      <c r="AE376">
        <f t="shared" si="136"/>
        <v>273.38272256123702</v>
      </c>
      <c r="AF376" s="10">
        <f t="shared" si="137"/>
        <v>22.412959074582037</v>
      </c>
      <c r="AG376" s="8">
        <f t="shared" si="138"/>
        <v>22.412959074582037</v>
      </c>
      <c r="AH376" s="9">
        <f t="shared" si="139"/>
        <v>89.112000067584006</v>
      </c>
      <c r="AI376" s="11">
        <f t="shared" si="126"/>
        <v>0</v>
      </c>
    </row>
    <row r="377" spans="1:35" x14ac:dyDescent="0.35">
      <c r="A377" t="str">
        <f t="shared" si="127"/>
        <v>1988_4</v>
      </c>
      <c r="B377">
        <v>1988</v>
      </c>
      <c r="C377">
        <v>4</v>
      </c>
      <c r="D377">
        <v>12.8</v>
      </c>
      <c r="E377">
        <v>3.4</v>
      </c>
      <c r="F377">
        <v>35.299999999999997</v>
      </c>
      <c r="G377">
        <f t="shared" si="140"/>
        <v>8.1</v>
      </c>
      <c r="H377">
        <f t="shared" si="141"/>
        <v>1</v>
      </c>
      <c r="I377">
        <f t="shared" si="142"/>
        <v>35.299999999999997</v>
      </c>
      <c r="J377">
        <f t="shared" si="143"/>
        <v>0</v>
      </c>
      <c r="K377" s="3">
        <f t="shared" si="144"/>
        <v>0</v>
      </c>
      <c r="L377" s="3">
        <f t="shared" si="128"/>
        <v>0</v>
      </c>
      <c r="M377" s="3">
        <f t="shared" si="145"/>
        <v>0</v>
      </c>
      <c r="N377">
        <f t="shared" si="146"/>
        <v>35.299999999999997</v>
      </c>
      <c r="O377">
        <v>30</v>
      </c>
      <c r="P377" s="12">
        <v>13.758759</v>
      </c>
      <c r="Q377">
        <f t="shared" si="129"/>
        <v>1.0055082347800204</v>
      </c>
      <c r="R377" s="1">
        <v>2</v>
      </c>
      <c r="S377" s="1">
        <v>300.84575000000001</v>
      </c>
      <c r="T377" s="1">
        <v>50.85</v>
      </c>
      <c r="U377">
        <f t="shared" si="130"/>
        <v>104.15424999999999</v>
      </c>
      <c r="V377">
        <f t="shared" si="131"/>
        <v>3.4906584999999997E-2</v>
      </c>
      <c r="W377">
        <f t="shared" si="132"/>
        <v>1.8178345903681248</v>
      </c>
      <c r="X377">
        <f t="shared" si="133"/>
        <v>0.88749992362499996</v>
      </c>
      <c r="Y377">
        <f t="shared" si="134"/>
        <v>0.84763110502400341</v>
      </c>
      <c r="Z377">
        <f t="shared" si="135"/>
        <v>30.176594371850211</v>
      </c>
      <c r="AA377" s="1">
        <v>56</v>
      </c>
      <c r="AB377" s="4">
        <f t="shared" si="149"/>
        <v>56</v>
      </c>
      <c r="AC377" s="3">
        <f t="shared" si="147"/>
        <v>56</v>
      </c>
      <c r="AD377">
        <f t="shared" si="148"/>
        <v>61.365088175593741</v>
      </c>
      <c r="AE377">
        <f t="shared" si="136"/>
        <v>96.665088175593738</v>
      </c>
      <c r="AF377" s="10">
        <f t="shared" si="137"/>
        <v>30.176594371850211</v>
      </c>
      <c r="AG377" s="8">
        <f t="shared" si="138"/>
        <v>30.176594371850211</v>
      </c>
      <c r="AH377" s="9">
        <f t="shared" si="139"/>
        <v>35.299999999999997</v>
      </c>
      <c r="AI377" s="11">
        <f t="shared" si="126"/>
        <v>0</v>
      </c>
    </row>
    <row r="378" spans="1:35" x14ac:dyDescent="0.35">
      <c r="A378" t="str">
        <f t="shared" si="127"/>
        <v>1988_5</v>
      </c>
      <c r="B378">
        <v>1988</v>
      </c>
      <c r="C378">
        <v>5</v>
      </c>
      <c r="D378">
        <v>17.399999999999999</v>
      </c>
      <c r="E378">
        <v>7.6</v>
      </c>
      <c r="F378">
        <v>28.8</v>
      </c>
      <c r="G378">
        <f t="shared" si="140"/>
        <v>12.5</v>
      </c>
      <c r="H378">
        <f t="shared" si="141"/>
        <v>1</v>
      </c>
      <c r="I378">
        <f t="shared" si="142"/>
        <v>28.8</v>
      </c>
      <c r="J378">
        <f t="shared" si="143"/>
        <v>0</v>
      </c>
      <c r="K378" s="3">
        <f t="shared" si="144"/>
        <v>0</v>
      </c>
      <c r="L378" s="3">
        <f t="shared" si="128"/>
        <v>0</v>
      </c>
      <c r="M378" s="3">
        <f t="shared" si="145"/>
        <v>0</v>
      </c>
      <c r="N378">
        <f t="shared" si="146"/>
        <v>28.8</v>
      </c>
      <c r="O378">
        <v>31</v>
      </c>
      <c r="P378" s="12">
        <v>15.514859</v>
      </c>
      <c r="Q378">
        <f t="shared" si="129"/>
        <v>1.3024596637448143</v>
      </c>
      <c r="R378" s="1">
        <v>2</v>
      </c>
      <c r="S378" s="1">
        <v>300.84575000000001</v>
      </c>
      <c r="T378" s="1">
        <v>50.85</v>
      </c>
      <c r="U378">
        <f t="shared" si="130"/>
        <v>104.15424999999999</v>
      </c>
      <c r="V378">
        <f t="shared" si="131"/>
        <v>3.4906584999999997E-2</v>
      </c>
      <c r="W378">
        <f t="shared" si="132"/>
        <v>1.8178345903681248</v>
      </c>
      <c r="X378">
        <f t="shared" si="133"/>
        <v>0.88749992362499996</v>
      </c>
      <c r="Y378">
        <f t="shared" si="134"/>
        <v>0.84763110502400341</v>
      </c>
      <c r="Z378">
        <f t="shared" si="135"/>
        <v>69.206159171274606</v>
      </c>
      <c r="AA378" s="1">
        <v>56</v>
      </c>
      <c r="AB378" s="4">
        <f t="shared" si="149"/>
        <v>56</v>
      </c>
      <c r="AC378" s="3">
        <f t="shared" si="147"/>
        <v>15.593840828725391</v>
      </c>
      <c r="AD378">
        <f t="shared" si="148"/>
        <v>27.216220408355028</v>
      </c>
      <c r="AE378">
        <f t="shared" si="136"/>
        <v>56.016220408355025</v>
      </c>
      <c r="AF378" s="10">
        <f t="shared" si="137"/>
        <v>56.016220408355025</v>
      </c>
      <c r="AG378" s="8">
        <f t="shared" si="138"/>
        <v>69.206159171274606</v>
      </c>
      <c r="AH378" s="9">
        <f t="shared" si="139"/>
        <v>28.8</v>
      </c>
      <c r="AI378" s="11">
        <f t="shared" si="126"/>
        <v>13.189938762919581</v>
      </c>
    </row>
    <row r="379" spans="1:35" x14ac:dyDescent="0.35">
      <c r="A379" t="str">
        <f t="shared" si="127"/>
        <v>1988_6</v>
      </c>
      <c r="B379">
        <v>1988</v>
      </c>
      <c r="C379">
        <v>6</v>
      </c>
      <c r="D379">
        <v>19.899999999999999</v>
      </c>
      <c r="E379">
        <v>9.6999999999999993</v>
      </c>
      <c r="F379">
        <v>19.7</v>
      </c>
      <c r="G379">
        <f t="shared" si="140"/>
        <v>14.799999999999999</v>
      </c>
      <c r="H379">
        <f t="shared" si="141"/>
        <v>1</v>
      </c>
      <c r="I379">
        <f t="shared" si="142"/>
        <v>19.7</v>
      </c>
      <c r="J379">
        <f t="shared" si="143"/>
        <v>0</v>
      </c>
      <c r="K379" s="3">
        <f t="shared" si="144"/>
        <v>0</v>
      </c>
      <c r="L379" s="3">
        <f t="shared" si="128"/>
        <v>0</v>
      </c>
      <c r="M379" s="3">
        <f t="shared" si="145"/>
        <v>0</v>
      </c>
      <c r="N379">
        <f t="shared" si="146"/>
        <v>19.7</v>
      </c>
      <c r="O379">
        <v>30</v>
      </c>
      <c r="P379" s="12">
        <v>16.439261999999999</v>
      </c>
      <c r="Q379">
        <f t="shared" si="129"/>
        <v>1.4864183852314996</v>
      </c>
      <c r="R379" s="1">
        <v>2</v>
      </c>
      <c r="S379" s="1">
        <v>300.84575000000001</v>
      </c>
      <c r="T379" s="1">
        <v>50.85</v>
      </c>
      <c r="U379">
        <f t="shared" si="130"/>
        <v>104.15424999999999</v>
      </c>
      <c r="V379">
        <f t="shared" si="131"/>
        <v>3.4906584999999997E-2</v>
      </c>
      <c r="W379">
        <f t="shared" si="132"/>
        <v>1.8178345903681248</v>
      </c>
      <c r="X379">
        <f t="shared" si="133"/>
        <v>0.88749992362499996</v>
      </c>
      <c r="Y379">
        <f t="shared" si="134"/>
        <v>0.84763110502400341</v>
      </c>
      <c r="Z379">
        <f t="shared" si="135"/>
        <v>95.123155092837123</v>
      </c>
      <c r="AA379" s="1">
        <v>56</v>
      </c>
      <c r="AB379" s="4">
        <f t="shared" si="149"/>
        <v>15.593840828725391</v>
      </c>
      <c r="AC379" s="3">
        <f t="shared" si="147"/>
        <v>0</v>
      </c>
      <c r="AD379">
        <f t="shared" si="148"/>
        <v>4.0553376934799941</v>
      </c>
      <c r="AE379">
        <f t="shared" si="136"/>
        <v>23.755337693479994</v>
      </c>
      <c r="AF379" s="10">
        <f t="shared" si="137"/>
        <v>23.755337693479994</v>
      </c>
      <c r="AG379" s="8">
        <f t="shared" si="138"/>
        <v>95.123155092837123</v>
      </c>
      <c r="AH379" s="9">
        <f t="shared" si="139"/>
        <v>19.7</v>
      </c>
      <c r="AI379" s="11">
        <f t="shared" si="126"/>
        <v>71.367817399357136</v>
      </c>
    </row>
    <row r="380" spans="1:35" x14ac:dyDescent="0.35">
      <c r="A380" t="str">
        <f t="shared" si="127"/>
        <v>1988_7</v>
      </c>
      <c r="B380">
        <v>1988</v>
      </c>
      <c r="C380">
        <v>7</v>
      </c>
      <c r="D380">
        <v>18.899999999999999</v>
      </c>
      <c r="E380">
        <v>11.4</v>
      </c>
      <c r="F380">
        <v>74.099999999999994</v>
      </c>
      <c r="G380">
        <f t="shared" si="140"/>
        <v>15.149999999999999</v>
      </c>
      <c r="H380">
        <f t="shared" si="141"/>
        <v>1</v>
      </c>
      <c r="I380">
        <f t="shared" si="142"/>
        <v>74.099999999999994</v>
      </c>
      <c r="J380">
        <f t="shared" si="143"/>
        <v>0</v>
      </c>
      <c r="K380" s="3">
        <f t="shared" si="144"/>
        <v>0</v>
      </c>
      <c r="L380" s="3">
        <f t="shared" si="128"/>
        <v>0</v>
      </c>
      <c r="M380" s="3">
        <f t="shared" si="145"/>
        <v>0</v>
      </c>
      <c r="N380">
        <f t="shared" si="146"/>
        <v>74.099999999999994</v>
      </c>
      <c r="O380">
        <v>31</v>
      </c>
      <c r="P380" s="12">
        <v>15.868332000000001</v>
      </c>
      <c r="Q380">
        <f t="shared" si="129"/>
        <v>1.5163242352910464</v>
      </c>
      <c r="R380" s="1">
        <v>2</v>
      </c>
      <c r="S380" s="1">
        <v>300.84575000000001</v>
      </c>
      <c r="T380" s="1">
        <v>50.85</v>
      </c>
      <c r="U380">
        <f t="shared" si="130"/>
        <v>104.15424999999999</v>
      </c>
      <c r="V380">
        <f t="shared" si="131"/>
        <v>3.4906584999999997E-2</v>
      </c>
      <c r="W380">
        <f t="shared" si="132"/>
        <v>1.8178345903681248</v>
      </c>
      <c r="X380">
        <f t="shared" si="133"/>
        <v>0.88749992362499996</v>
      </c>
      <c r="Y380">
        <f t="shared" si="134"/>
        <v>0.84763110502400341</v>
      </c>
      <c r="Z380">
        <f t="shared" si="135"/>
        <v>98.957858290390263</v>
      </c>
      <c r="AA380" s="1">
        <v>56</v>
      </c>
      <c r="AB380" s="4">
        <f t="shared" si="149"/>
        <v>0</v>
      </c>
      <c r="AC380" s="3">
        <f t="shared" si="147"/>
        <v>0</v>
      </c>
      <c r="AD380">
        <f t="shared" si="148"/>
        <v>0</v>
      </c>
      <c r="AE380">
        <f t="shared" si="136"/>
        <v>74.099999999999994</v>
      </c>
      <c r="AF380" s="10">
        <f t="shared" si="137"/>
        <v>74.099999999999994</v>
      </c>
      <c r="AG380" s="8">
        <f t="shared" si="138"/>
        <v>98.957858290390263</v>
      </c>
      <c r="AH380" s="9">
        <f t="shared" si="139"/>
        <v>74.099999999999994</v>
      </c>
      <c r="AI380" s="11">
        <f t="shared" si="126"/>
        <v>24.857858290390269</v>
      </c>
    </row>
    <row r="381" spans="1:35" x14ac:dyDescent="0.35">
      <c r="A381" t="str">
        <f t="shared" si="127"/>
        <v>1988_8</v>
      </c>
      <c r="B381">
        <v>1988</v>
      </c>
      <c r="C381">
        <v>8</v>
      </c>
      <c r="D381">
        <v>20.399999999999999</v>
      </c>
      <c r="E381">
        <v>10.5</v>
      </c>
      <c r="F381">
        <v>70.099999999999994</v>
      </c>
      <c r="G381">
        <f t="shared" si="140"/>
        <v>15.45</v>
      </c>
      <c r="H381">
        <f t="shared" si="141"/>
        <v>1</v>
      </c>
      <c r="I381">
        <f t="shared" si="142"/>
        <v>70.099999999999994</v>
      </c>
      <c r="J381">
        <f t="shared" si="143"/>
        <v>0</v>
      </c>
      <c r="K381" s="3">
        <f t="shared" si="144"/>
        <v>0</v>
      </c>
      <c r="L381" s="3">
        <f t="shared" si="128"/>
        <v>0</v>
      </c>
      <c r="M381" s="3">
        <f t="shared" si="145"/>
        <v>0</v>
      </c>
      <c r="N381">
        <f t="shared" si="146"/>
        <v>70.099999999999994</v>
      </c>
      <c r="O381">
        <v>31</v>
      </c>
      <c r="P381" s="12">
        <v>14.198074</v>
      </c>
      <c r="Q381">
        <f t="shared" si="129"/>
        <v>1.5423769563141245</v>
      </c>
      <c r="R381" s="1">
        <v>2</v>
      </c>
      <c r="S381" s="1">
        <v>300.84575000000001</v>
      </c>
      <c r="T381" s="1">
        <v>50.85</v>
      </c>
      <c r="U381">
        <f t="shared" si="130"/>
        <v>104.15424999999999</v>
      </c>
      <c r="V381">
        <f t="shared" si="131"/>
        <v>3.4906584999999997E-2</v>
      </c>
      <c r="W381">
        <f t="shared" si="132"/>
        <v>1.8178345903681248</v>
      </c>
      <c r="X381">
        <f t="shared" si="133"/>
        <v>0.88749992362499996</v>
      </c>
      <c r="Y381">
        <f t="shared" si="134"/>
        <v>0.84763110502400341</v>
      </c>
      <c r="Z381">
        <f t="shared" si="135"/>
        <v>91.751103786306118</v>
      </c>
      <c r="AA381" s="1">
        <v>56</v>
      </c>
      <c r="AB381" s="4">
        <f t="shared" si="149"/>
        <v>0</v>
      </c>
      <c r="AC381" s="3">
        <f t="shared" si="147"/>
        <v>0</v>
      </c>
      <c r="AD381">
        <f t="shared" si="148"/>
        <v>0</v>
      </c>
      <c r="AE381">
        <f t="shared" si="136"/>
        <v>70.099999999999994</v>
      </c>
      <c r="AF381" s="10">
        <f t="shared" si="137"/>
        <v>70.099999999999994</v>
      </c>
      <c r="AG381" s="8">
        <f t="shared" si="138"/>
        <v>91.751103786306118</v>
      </c>
      <c r="AH381" s="9">
        <f t="shared" si="139"/>
        <v>70.099999999999994</v>
      </c>
      <c r="AI381" s="11">
        <f t="shared" si="126"/>
        <v>21.651103786306123</v>
      </c>
    </row>
    <row r="382" spans="1:35" x14ac:dyDescent="0.35">
      <c r="A382" t="str">
        <f t="shared" si="127"/>
        <v>1988_9</v>
      </c>
      <c r="B382">
        <v>1988</v>
      </c>
      <c r="C382">
        <v>9</v>
      </c>
      <c r="D382">
        <v>18.3</v>
      </c>
      <c r="E382">
        <v>9.5</v>
      </c>
      <c r="F382">
        <v>35.9</v>
      </c>
      <c r="G382">
        <f t="shared" si="140"/>
        <v>13.9</v>
      </c>
      <c r="H382">
        <f t="shared" si="141"/>
        <v>1</v>
      </c>
      <c r="I382">
        <f t="shared" si="142"/>
        <v>35.9</v>
      </c>
      <c r="J382">
        <f t="shared" si="143"/>
        <v>0</v>
      </c>
      <c r="K382" s="3">
        <f t="shared" si="144"/>
        <v>0</v>
      </c>
      <c r="L382" s="3">
        <f t="shared" si="128"/>
        <v>0</v>
      </c>
      <c r="M382" s="3">
        <f t="shared" si="145"/>
        <v>0</v>
      </c>
      <c r="N382">
        <f t="shared" si="146"/>
        <v>35.9</v>
      </c>
      <c r="O382">
        <v>30</v>
      </c>
      <c r="P382" s="12">
        <v>12.243238</v>
      </c>
      <c r="Q382">
        <f t="shared" si="129"/>
        <v>1.4118831828826401</v>
      </c>
      <c r="R382" s="1">
        <v>2</v>
      </c>
      <c r="S382" s="1">
        <v>300.84575000000001</v>
      </c>
      <c r="T382" s="1">
        <v>50.85</v>
      </c>
      <c r="U382">
        <f t="shared" si="130"/>
        <v>104.15424999999999</v>
      </c>
      <c r="V382">
        <f t="shared" si="131"/>
        <v>3.4906584999999997E-2</v>
      </c>
      <c r="W382">
        <f t="shared" si="132"/>
        <v>1.8178345903681248</v>
      </c>
      <c r="X382">
        <f t="shared" si="133"/>
        <v>0.88749992362499996</v>
      </c>
      <c r="Y382">
        <f t="shared" si="134"/>
        <v>0.84763110502400341</v>
      </c>
      <c r="Z382">
        <f t="shared" si="135"/>
        <v>63.39716334219419</v>
      </c>
      <c r="AA382" s="1">
        <v>56</v>
      </c>
      <c r="AB382" s="4">
        <f t="shared" si="149"/>
        <v>0</v>
      </c>
      <c r="AC382" s="3">
        <f t="shared" si="147"/>
        <v>0</v>
      </c>
      <c r="AD382">
        <f t="shared" si="148"/>
        <v>0</v>
      </c>
      <c r="AE382">
        <f t="shared" si="136"/>
        <v>35.9</v>
      </c>
      <c r="AF382" s="10">
        <f t="shared" si="137"/>
        <v>35.9</v>
      </c>
      <c r="AG382" s="8">
        <f t="shared" si="138"/>
        <v>63.39716334219419</v>
      </c>
      <c r="AH382" s="9">
        <f t="shared" si="139"/>
        <v>35.9</v>
      </c>
      <c r="AI382" s="11">
        <f t="shared" si="126"/>
        <v>27.497163342194192</v>
      </c>
    </row>
    <row r="383" spans="1:35" x14ac:dyDescent="0.35">
      <c r="A383" t="str">
        <f t="shared" si="127"/>
        <v>1988_10</v>
      </c>
      <c r="B383">
        <v>1988</v>
      </c>
      <c r="C383">
        <v>10</v>
      </c>
      <c r="D383">
        <v>15.4</v>
      </c>
      <c r="E383">
        <v>7.5</v>
      </c>
      <c r="F383">
        <v>118.7</v>
      </c>
      <c r="G383">
        <f t="shared" si="140"/>
        <v>11.45</v>
      </c>
      <c r="H383">
        <f t="shared" si="141"/>
        <v>1</v>
      </c>
      <c r="I383">
        <f t="shared" si="142"/>
        <v>118.7</v>
      </c>
      <c r="J383">
        <f t="shared" si="143"/>
        <v>0</v>
      </c>
      <c r="K383" s="3">
        <f t="shared" si="144"/>
        <v>0</v>
      </c>
      <c r="L383" s="3">
        <f t="shared" si="128"/>
        <v>0</v>
      </c>
      <c r="M383" s="3">
        <f t="shared" si="145"/>
        <v>0</v>
      </c>
      <c r="N383">
        <f t="shared" si="146"/>
        <v>118.7</v>
      </c>
      <c r="O383">
        <v>31</v>
      </c>
      <c r="P383" s="12">
        <v>10.329917999999999</v>
      </c>
      <c r="Q383">
        <f t="shared" si="129"/>
        <v>1.2253559451767113</v>
      </c>
      <c r="R383" s="1">
        <v>2</v>
      </c>
      <c r="S383" s="1">
        <v>300.84575000000001</v>
      </c>
      <c r="T383" s="1">
        <v>50.85</v>
      </c>
      <c r="U383">
        <f t="shared" si="130"/>
        <v>104.15424999999999</v>
      </c>
      <c r="V383">
        <f t="shared" si="131"/>
        <v>3.4906584999999997E-2</v>
      </c>
      <c r="W383">
        <f t="shared" si="132"/>
        <v>1.8178345903681248</v>
      </c>
      <c r="X383">
        <f t="shared" si="133"/>
        <v>0.88749992362499996</v>
      </c>
      <c r="Y383">
        <f t="shared" si="134"/>
        <v>0.84763110502400341</v>
      </c>
      <c r="Z383">
        <f t="shared" si="135"/>
        <v>39.855267971338947</v>
      </c>
      <c r="AA383" s="1">
        <v>56</v>
      </c>
      <c r="AB383" s="4">
        <f t="shared" si="149"/>
        <v>0</v>
      </c>
      <c r="AC383" s="3">
        <f t="shared" si="147"/>
        <v>56</v>
      </c>
      <c r="AD383">
        <f t="shared" si="148"/>
        <v>0</v>
      </c>
      <c r="AE383">
        <f t="shared" si="136"/>
        <v>118.7</v>
      </c>
      <c r="AF383" s="10">
        <f t="shared" si="137"/>
        <v>39.855267971338947</v>
      </c>
      <c r="AG383" s="8">
        <f t="shared" si="138"/>
        <v>39.855267971338947</v>
      </c>
      <c r="AH383" s="9">
        <f t="shared" si="139"/>
        <v>118.7</v>
      </c>
      <c r="AI383" s="11">
        <f t="shared" si="126"/>
        <v>0</v>
      </c>
    </row>
    <row r="384" spans="1:35" x14ac:dyDescent="0.35">
      <c r="A384" t="str">
        <f t="shared" si="127"/>
        <v>1988_11</v>
      </c>
      <c r="B384">
        <v>1988</v>
      </c>
      <c r="C384">
        <v>11</v>
      </c>
      <c r="D384">
        <v>10.8</v>
      </c>
      <c r="E384">
        <v>0.7</v>
      </c>
      <c r="F384">
        <v>22.5</v>
      </c>
      <c r="G384">
        <f t="shared" si="140"/>
        <v>5.75</v>
      </c>
      <c r="H384">
        <f t="shared" si="141"/>
        <v>0.95833332949999994</v>
      </c>
      <c r="I384">
        <f t="shared" si="142"/>
        <v>21.562499913749999</v>
      </c>
      <c r="J384">
        <f t="shared" si="143"/>
        <v>0.93750008625000136</v>
      </c>
      <c r="K384" s="3">
        <f t="shared" si="144"/>
        <v>0</v>
      </c>
      <c r="L384" s="3">
        <f t="shared" si="128"/>
        <v>0.89843757906250088</v>
      </c>
      <c r="M384" s="3">
        <f t="shared" si="145"/>
        <v>3.9062507187500442E-2</v>
      </c>
      <c r="N384">
        <f t="shared" si="146"/>
        <v>22.460937492812501</v>
      </c>
      <c r="O384">
        <v>30</v>
      </c>
      <c r="P384" s="12">
        <v>8.7307649999999999</v>
      </c>
      <c r="Q384">
        <f t="shared" si="129"/>
        <v>0.87279620421804438</v>
      </c>
      <c r="R384" s="1">
        <v>2</v>
      </c>
      <c r="S384" s="1">
        <v>300.84575000000001</v>
      </c>
      <c r="T384" s="1">
        <v>50.85</v>
      </c>
      <c r="U384">
        <f t="shared" si="130"/>
        <v>104.15424999999999</v>
      </c>
      <c r="V384">
        <f t="shared" si="131"/>
        <v>3.4906584999999997E-2</v>
      </c>
      <c r="W384">
        <f t="shared" si="132"/>
        <v>1.8178345903681248</v>
      </c>
      <c r="X384">
        <f t="shared" si="133"/>
        <v>0.88749992362499996</v>
      </c>
      <c r="Y384">
        <f t="shared" si="134"/>
        <v>0.84763110502400341</v>
      </c>
      <c r="Z384">
        <f t="shared" si="135"/>
        <v>11.898586430283149</v>
      </c>
      <c r="AA384" s="1">
        <v>56</v>
      </c>
      <c r="AB384" s="4">
        <f t="shared" si="149"/>
        <v>56</v>
      </c>
      <c r="AC384" s="3">
        <f t="shared" si="147"/>
        <v>56</v>
      </c>
      <c r="AD384">
        <f t="shared" si="148"/>
        <v>67.624145590530972</v>
      </c>
      <c r="AE384">
        <f t="shared" si="136"/>
        <v>90.085083083343477</v>
      </c>
      <c r="AF384" s="10">
        <f t="shared" si="137"/>
        <v>11.898586430283149</v>
      </c>
      <c r="AG384" s="8">
        <f t="shared" si="138"/>
        <v>11.898586430283149</v>
      </c>
      <c r="AH384" s="9">
        <f t="shared" si="139"/>
        <v>22.460937492812501</v>
      </c>
      <c r="AI384" s="11">
        <f t="shared" si="126"/>
        <v>0</v>
      </c>
    </row>
    <row r="385" spans="1:35" x14ac:dyDescent="0.35">
      <c r="A385" t="str">
        <f t="shared" si="127"/>
        <v>1988_12</v>
      </c>
      <c r="B385">
        <v>1988</v>
      </c>
      <c r="C385">
        <v>12</v>
      </c>
      <c r="D385">
        <v>10.7</v>
      </c>
      <c r="E385">
        <v>4</v>
      </c>
      <c r="F385">
        <v>23</v>
      </c>
      <c r="G385">
        <f t="shared" si="140"/>
        <v>7.35</v>
      </c>
      <c r="H385">
        <f t="shared" si="141"/>
        <v>1</v>
      </c>
      <c r="I385">
        <f t="shared" si="142"/>
        <v>23</v>
      </c>
      <c r="J385">
        <f t="shared" si="143"/>
        <v>0</v>
      </c>
      <c r="K385" s="3">
        <f t="shared" si="144"/>
        <v>3.9062507187500442E-2</v>
      </c>
      <c r="L385" s="3">
        <f t="shared" si="128"/>
        <v>3.9062507187500442E-2</v>
      </c>
      <c r="M385" s="3">
        <f t="shared" si="145"/>
        <v>0</v>
      </c>
      <c r="N385">
        <f t="shared" si="146"/>
        <v>23.039062507187502</v>
      </c>
      <c r="O385">
        <v>31</v>
      </c>
      <c r="P385" s="12">
        <v>7.9967740000000003</v>
      </c>
      <c r="Q385">
        <f t="shared" si="129"/>
        <v>0.9613433956177958</v>
      </c>
      <c r="R385" s="1">
        <v>2</v>
      </c>
      <c r="S385" s="1">
        <v>300.84575000000001</v>
      </c>
      <c r="T385" s="1">
        <v>50.85</v>
      </c>
      <c r="U385">
        <f t="shared" si="130"/>
        <v>104.15424999999999</v>
      </c>
      <c r="V385">
        <f t="shared" si="131"/>
        <v>3.4906584999999997E-2</v>
      </c>
      <c r="W385">
        <f t="shared" si="132"/>
        <v>1.8178345903681248</v>
      </c>
      <c r="X385">
        <f t="shared" si="133"/>
        <v>0.88749992362499996</v>
      </c>
      <c r="Y385">
        <f t="shared" si="134"/>
        <v>0.84763110502400341</v>
      </c>
      <c r="Z385">
        <f t="shared" si="135"/>
        <v>15.765237050707643</v>
      </c>
      <c r="AA385" s="1">
        <v>56</v>
      </c>
      <c r="AB385" s="4">
        <f t="shared" si="149"/>
        <v>56</v>
      </c>
      <c r="AC385" s="3">
        <f t="shared" si="147"/>
        <v>56</v>
      </c>
      <c r="AD385">
        <f t="shared" si="148"/>
        <v>63.767358108408857</v>
      </c>
      <c r="AE385">
        <f t="shared" si="136"/>
        <v>86.806420615596352</v>
      </c>
      <c r="AF385" s="10">
        <f t="shared" si="137"/>
        <v>15.765237050707643</v>
      </c>
      <c r="AG385" s="8">
        <f t="shared" si="138"/>
        <v>15.765237050707643</v>
      </c>
      <c r="AH385" s="9">
        <f t="shared" si="139"/>
        <v>23.039062507187502</v>
      </c>
      <c r="AI385" s="11">
        <f t="shared" si="126"/>
        <v>0</v>
      </c>
    </row>
    <row r="386" spans="1:35" x14ac:dyDescent="0.35">
      <c r="A386" t="str">
        <f t="shared" si="127"/>
        <v>1989_1</v>
      </c>
      <c r="B386">
        <v>1989</v>
      </c>
      <c r="C386">
        <v>1</v>
      </c>
      <c r="D386">
        <v>10.1</v>
      </c>
      <c r="E386">
        <v>2.2999999999999998</v>
      </c>
      <c r="F386">
        <v>34.5</v>
      </c>
      <c r="G386">
        <f t="shared" si="140"/>
        <v>6.1999999999999993</v>
      </c>
      <c r="H386">
        <f t="shared" si="141"/>
        <v>1</v>
      </c>
      <c r="I386">
        <f t="shared" si="142"/>
        <v>34.5</v>
      </c>
      <c r="J386">
        <f t="shared" si="143"/>
        <v>0</v>
      </c>
      <c r="K386" s="3">
        <f t="shared" si="144"/>
        <v>0</v>
      </c>
      <c r="L386" s="3">
        <f t="shared" si="128"/>
        <v>0</v>
      </c>
      <c r="M386" s="3">
        <f t="shared" si="145"/>
        <v>0</v>
      </c>
      <c r="N386">
        <f t="shared" si="146"/>
        <v>34.5</v>
      </c>
      <c r="O386">
        <v>31</v>
      </c>
      <c r="P386" s="12">
        <v>8.5759939999999997</v>
      </c>
      <c r="Q386">
        <f t="shared" si="129"/>
        <v>0.89694183664737481</v>
      </c>
      <c r="R386" s="1">
        <v>2</v>
      </c>
      <c r="S386" s="1">
        <v>300.84575000000001</v>
      </c>
      <c r="T386" s="1">
        <v>50.85</v>
      </c>
      <c r="U386">
        <f t="shared" si="130"/>
        <v>104.15424999999999</v>
      </c>
      <c r="V386">
        <f t="shared" si="131"/>
        <v>3.4906584999999997E-2</v>
      </c>
      <c r="W386">
        <f t="shared" si="132"/>
        <v>1.8178345903681248</v>
      </c>
      <c r="X386">
        <f t="shared" si="133"/>
        <v>0.88749992362499996</v>
      </c>
      <c r="Y386">
        <f t="shared" si="134"/>
        <v>0.84763110502400341</v>
      </c>
      <c r="Z386">
        <f t="shared" si="135"/>
        <v>13.361138647032835</v>
      </c>
      <c r="AA386" s="1">
        <v>56</v>
      </c>
      <c r="AB386" s="4">
        <f t="shared" si="149"/>
        <v>56</v>
      </c>
      <c r="AC386" s="3">
        <f t="shared" si="147"/>
        <v>56</v>
      </c>
      <c r="AD386">
        <f t="shared" si="148"/>
        <v>81.681812000724634</v>
      </c>
      <c r="AE386">
        <f t="shared" si="136"/>
        <v>116.18181200072463</v>
      </c>
      <c r="AF386" s="10">
        <f t="shared" si="137"/>
        <v>13.361138647032835</v>
      </c>
      <c r="AG386" s="8">
        <f t="shared" si="138"/>
        <v>13.361138647032835</v>
      </c>
      <c r="AH386" s="9">
        <f t="shared" si="139"/>
        <v>34.5</v>
      </c>
      <c r="AI386" s="11">
        <f t="shared" ref="AI386:AI449" si="150">AG386-AF386</f>
        <v>0</v>
      </c>
    </row>
    <row r="387" spans="1:35" x14ac:dyDescent="0.35">
      <c r="A387" t="str">
        <f t="shared" ref="A387:A450" si="151">B387&amp;"_"&amp;C387</f>
        <v>1989_2</v>
      </c>
      <c r="B387">
        <v>1989</v>
      </c>
      <c r="C387">
        <v>2</v>
      </c>
      <c r="D387">
        <v>10.4</v>
      </c>
      <c r="E387">
        <v>2</v>
      </c>
      <c r="F387">
        <v>79.900000000000006</v>
      </c>
      <c r="G387">
        <f t="shared" si="140"/>
        <v>6.2</v>
      </c>
      <c r="H387">
        <f t="shared" si="141"/>
        <v>1</v>
      </c>
      <c r="I387">
        <f t="shared" si="142"/>
        <v>79.900000000000006</v>
      </c>
      <c r="J387">
        <f t="shared" si="143"/>
        <v>0</v>
      </c>
      <c r="K387" s="3">
        <f t="shared" si="144"/>
        <v>0</v>
      </c>
      <c r="L387" s="3">
        <f t="shared" ref="L387:L450" si="152">(J387+K387)*H387</f>
        <v>0</v>
      </c>
      <c r="M387" s="3">
        <f t="shared" si="145"/>
        <v>0</v>
      </c>
      <c r="N387">
        <f t="shared" si="146"/>
        <v>79.900000000000006</v>
      </c>
      <c r="O387">
        <v>28</v>
      </c>
      <c r="P387" s="12">
        <v>10.021737999999999</v>
      </c>
      <c r="Q387">
        <f t="shared" ref="Q387:Q450" si="153">EXP(((17.3*G387)/(G387+273.2)))*0.611</f>
        <v>0.89694183664737481</v>
      </c>
      <c r="R387" s="1">
        <v>2</v>
      </c>
      <c r="S387" s="1">
        <v>300.84575000000001</v>
      </c>
      <c r="T387" s="1">
        <v>50.85</v>
      </c>
      <c r="U387">
        <f t="shared" ref="U387:U450" si="154">ABS((180) - ABS(S387 - 225))</f>
        <v>104.15424999999999</v>
      </c>
      <c r="V387">
        <f t="shared" ref="V387:V450" si="155">R387*0.0174532925</f>
        <v>3.4906584999999997E-2</v>
      </c>
      <c r="W387">
        <f t="shared" ref="W387:W450" si="156">U387*0.0174532925</f>
        <v>1.8178345903681248</v>
      </c>
      <c r="X387">
        <f t="shared" ref="X387:X450" si="157">T387*0.0174532925</f>
        <v>0.88749992362499996</v>
      </c>
      <c r="Y387">
        <f t="shared" ref="Y387:Y450" si="158">0.339+0.808*(COS(X387)*COS(V387))-0.196*(SIN(X387)*SIN(V387))-0.482*(COS(W387)*SIN(V387))</f>
        <v>0.84763110502400341</v>
      </c>
      <c r="Z387">
        <f t="shared" ref="Z387:Z450" si="159">IF(G387&lt;0,0,((((Q387*G387)/(G387+273.3))*P387*O387*29.8)*Y387/10))</f>
        <v>14.102573905954344</v>
      </c>
      <c r="AA387" s="1">
        <v>56</v>
      </c>
      <c r="AB387" s="4">
        <f t="shared" si="149"/>
        <v>56</v>
      </c>
      <c r="AC387" s="3">
        <f t="shared" si="147"/>
        <v>56</v>
      </c>
      <c r="AD387">
        <f t="shared" si="148"/>
        <v>181.32767037106041</v>
      </c>
      <c r="AE387">
        <f t="shared" ref="AE387:AE450" si="160">IF(AD387&gt;0,AD387+N387,N387)</f>
        <v>261.22767037106041</v>
      </c>
      <c r="AF387" s="10">
        <f t="shared" ref="AF387:AF450" si="161">MIN(IF(AE387&gt;0,AE387,0),Z387)</f>
        <v>14.102573905954344</v>
      </c>
      <c r="AG387" s="8">
        <f t="shared" ref="AG387:AG450" si="162">Z387</f>
        <v>14.102573905954344</v>
      </c>
      <c r="AH387" s="9">
        <f t="shared" ref="AH387:AH450" si="163">N387</f>
        <v>79.900000000000006</v>
      </c>
      <c r="AI387" s="11">
        <f t="shared" si="150"/>
        <v>0</v>
      </c>
    </row>
    <row r="388" spans="1:35" x14ac:dyDescent="0.35">
      <c r="A388" t="str">
        <f t="shared" si="151"/>
        <v>1989_3</v>
      </c>
      <c r="B388">
        <v>1989</v>
      </c>
      <c r="C388">
        <v>3</v>
      </c>
      <c r="D388">
        <v>12</v>
      </c>
      <c r="E388">
        <v>4</v>
      </c>
      <c r="F388">
        <v>93.4</v>
      </c>
      <c r="G388">
        <f t="shared" ref="G388:G451" si="164">AVERAGE(D388:E388)</f>
        <v>8</v>
      </c>
      <c r="H388">
        <f t="shared" ref="H388:H451" si="165">IF(G388&lt;0,0,(IF(G388&gt;=6,1,(G388*0.166666666))))</f>
        <v>1</v>
      </c>
      <c r="I388">
        <f t="shared" ref="I388:I451" si="166">H388*F388</f>
        <v>93.4</v>
      </c>
      <c r="J388">
        <f t="shared" ref="J388:J451" si="167">(1-H388)*F388</f>
        <v>0</v>
      </c>
      <c r="K388" s="3">
        <f t="shared" ref="K388:K451" si="168">M387</f>
        <v>0</v>
      </c>
      <c r="L388" s="3">
        <f t="shared" si="152"/>
        <v>0</v>
      </c>
      <c r="M388" s="3">
        <f t="shared" ref="M388:M451" si="169">(((1-H388)^2)*F388)+((1-H388)*K388)</f>
        <v>0</v>
      </c>
      <c r="N388">
        <f t="shared" ref="N388:N451" si="170">I388+L388</f>
        <v>93.4</v>
      </c>
      <c r="O388">
        <v>31</v>
      </c>
      <c r="P388" s="12">
        <v>11.819653000000001</v>
      </c>
      <c r="Q388">
        <f t="shared" si="153"/>
        <v>0.99951818321369279</v>
      </c>
      <c r="R388" s="1">
        <v>2</v>
      </c>
      <c r="S388" s="1">
        <v>300.84575000000001</v>
      </c>
      <c r="T388" s="1">
        <v>50.85</v>
      </c>
      <c r="U388">
        <f t="shared" si="154"/>
        <v>104.15424999999999</v>
      </c>
      <c r="V388">
        <f t="shared" si="155"/>
        <v>3.4906584999999997E-2</v>
      </c>
      <c r="W388">
        <f t="shared" si="156"/>
        <v>1.8178345903681248</v>
      </c>
      <c r="X388">
        <f t="shared" si="157"/>
        <v>0.88749992362499996</v>
      </c>
      <c r="Y388">
        <f t="shared" si="158"/>
        <v>0.84763110502400341</v>
      </c>
      <c r="Z388">
        <f t="shared" si="159"/>
        <v>26.308768780368904</v>
      </c>
      <c r="AA388" s="1">
        <v>56</v>
      </c>
      <c r="AB388" s="4">
        <f t="shared" si="149"/>
        <v>56</v>
      </c>
      <c r="AC388" s="3">
        <f t="shared" ref="AC388:AC451" si="171">MIN(AA388,IF(((N388-Z388)+AB388)&lt;=0,0,((N388-Z388)+AB388)))</f>
        <v>56</v>
      </c>
      <c r="AD388">
        <f t="shared" ref="AD388:AD451" si="172">(AB388*(1-(1-(EXP(-1*(Z388-N388)/AA388)))))</f>
        <v>185.56577308447643</v>
      </c>
      <c r="AE388">
        <f t="shared" si="160"/>
        <v>278.96577308447644</v>
      </c>
      <c r="AF388" s="10">
        <f t="shared" si="161"/>
        <v>26.308768780368904</v>
      </c>
      <c r="AG388" s="8">
        <f t="shared" si="162"/>
        <v>26.308768780368904</v>
      </c>
      <c r="AH388" s="9">
        <f t="shared" si="163"/>
        <v>93.4</v>
      </c>
      <c r="AI388" s="11">
        <f t="shared" si="150"/>
        <v>0</v>
      </c>
    </row>
    <row r="389" spans="1:35" x14ac:dyDescent="0.35">
      <c r="A389" t="str">
        <f t="shared" si="151"/>
        <v>1989_4</v>
      </c>
      <c r="B389">
        <v>1989</v>
      </c>
      <c r="C389">
        <v>4</v>
      </c>
      <c r="D389">
        <v>11.3</v>
      </c>
      <c r="E389">
        <v>2.1</v>
      </c>
      <c r="F389">
        <v>67.599999999999994</v>
      </c>
      <c r="G389">
        <f t="shared" si="164"/>
        <v>6.7</v>
      </c>
      <c r="H389">
        <f t="shared" si="165"/>
        <v>1</v>
      </c>
      <c r="I389">
        <f t="shared" si="166"/>
        <v>67.599999999999994</v>
      </c>
      <c r="J389">
        <f t="shared" si="167"/>
        <v>0</v>
      </c>
      <c r="K389" s="3">
        <f t="shared" si="168"/>
        <v>0</v>
      </c>
      <c r="L389" s="3">
        <f t="shared" si="152"/>
        <v>0</v>
      </c>
      <c r="M389" s="3">
        <f t="shared" si="169"/>
        <v>0</v>
      </c>
      <c r="N389">
        <f t="shared" si="170"/>
        <v>67.599999999999994</v>
      </c>
      <c r="O389">
        <v>30</v>
      </c>
      <c r="P389" s="12">
        <v>13.758759</v>
      </c>
      <c r="Q389">
        <f t="shared" si="153"/>
        <v>0.92445940726743236</v>
      </c>
      <c r="R389" s="1">
        <v>2</v>
      </c>
      <c r="S389" s="1">
        <v>300.84575000000001</v>
      </c>
      <c r="T389" s="1">
        <v>50.85</v>
      </c>
      <c r="U389">
        <f t="shared" si="154"/>
        <v>104.15424999999999</v>
      </c>
      <c r="V389">
        <f t="shared" si="155"/>
        <v>3.4906584999999997E-2</v>
      </c>
      <c r="W389">
        <f t="shared" si="156"/>
        <v>1.8178345903681248</v>
      </c>
      <c r="X389">
        <f t="shared" si="157"/>
        <v>0.88749992362499996</v>
      </c>
      <c r="Y389">
        <f t="shared" si="158"/>
        <v>0.84763110502400341</v>
      </c>
      <c r="Z389">
        <f t="shared" si="159"/>
        <v>23.063663087450532</v>
      </c>
      <c r="AA389" s="1">
        <v>56</v>
      </c>
      <c r="AB389" s="4">
        <f t="shared" si="149"/>
        <v>56</v>
      </c>
      <c r="AC389" s="3">
        <f t="shared" si="171"/>
        <v>56</v>
      </c>
      <c r="AD389">
        <f t="shared" si="172"/>
        <v>124.04487822743951</v>
      </c>
      <c r="AE389">
        <f t="shared" si="160"/>
        <v>191.64487822743951</v>
      </c>
      <c r="AF389" s="10">
        <f t="shared" si="161"/>
        <v>23.063663087450532</v>
      </c>
      <c r="AG389" s="8">
        <f t="shared" si="162"/>
        <v>23.063663087450532</v>
      </c>
      <c r="AH389" s="9">
        <f t="shared" si="163"/>
        <v>67.599999999999994</v>
      </c>
      <c r="AI389" s="11">
        <f t="shared" si="150"/>
        <v>0</v>
      </c>
    </row>
    <row r="390" spans="1:35" x14ac:dyDescent="0.35">
      <c r="A390" t="str">
        <f t="shared" si="151"/>
        <v>1989_5</v>
      </c>
      <c r="B390">
        <v>1989</v>
      </c>
      <c r="C390">
        <v>5</v>
      </c>
      <c r="D390">
        <v>19.899999999999999</v>
      </c>
      <c r="E390">
        <v>7.3</v>
      </c>
      <c r="F390">
        <v>12.2</v>
      </c>
      <c r="G390">
        <f t="shared" si="164"/>
        <v>13.6</v>
      </c>
      <c r="H390">
        <f t="shared" si="165"/>
        <v>1</v>
      </c>
      <c r="I390">
        <f t="shared" si="166"/>
        <v>12.2</v>
      </c>
      <c r="J390">
        <f t="shared" si="167"/>
        <v>0</v>
      </c>
      <c r="K390" s="3">
        <f t="shared" si="168"/>
        <v>0</v>
      </c>
      <c r="L390" s="3">
        <f t="shared" si="152"/>
        <v>0</v>
      </c>
      <c r="M390" s="3">
        <f t="shared" si="169"/>
        <v>0</v>
      </c>
      <c r="N390">
        <f t="shared" si="170"/>
        <v>12.2</v>
      </c>
      <c r="O390">
        <v>31</v>
      </c>
      <c r="P390" s="12">
        <v>15.514859</v>
      </c>
      <c r="Q390">
        <f t="shared" si="153"/>
        <v>1.3877785485837058</v>
      </c>
      <c r="R390" s="1">
        <v>2</v>
      </c>
      <c r="S390" s="1">
        <v>300.84575000000001</v>
      </c>
      <c r="T390" s="1">
        <v>50.85</v>
      </c>
      <c r="U390">
        <f t="shared" si="154"/>
        <v>104.15424999999999</v>
      </c>
      <c r="V390">
        <f t="shared" si="155"/>
        <v>3.4906584999999997E-2</v>
      </c>
      <c r="W390">
        <f t="shared" si="156"/>
        <v>1.8178345903681248</v>
      </c>
      <c r="X390">
        <f t="shared" si="157"/>
        <v>0.88749992362499996</v>
      </c>
      <c r="Y390">
        <f t="shared" si="158"/>
        <v>0.84763110502400341</v>
      </c>
      <c r="Z390">
        <f t="shared" si="159"/>
        <v>79.921054713117741</v>
      </c>
      <c r="AA390" s="1">
        <v>56</v>
      </c>
      <c r="AB390" s="4">
        <f t="shared" ref="AB390:AB453" si="173">AC389</f>
        <v>56</v>
      </c>
      <c r="AC390" s="3">
        <f t="shared" si="171"/>
        <v>0</v>
      </c>
      <c r="AD390">
        <f t="shared" si="172"/>
        <v>16.710665065875986</v>
      </c>
      <c r="AE390">
        <f t="shared" si="160"/>
        <v>28.910665065875985</v>
      </c>
      <c r="AF390" s="10">
        <f t="shared" si="161"/>
        <v>28.910665065875985</v>
      </c>
      <c r="AG390" s="8">
        <f t="shared" si="162"/>
        <v>79.921054713117741</v>
      </c>
      <c r="AH390" s="9">
        <f t="shared" si="163"/>
        <v>12.2</v>
      </c>
      <c r="AI390" s="11">
        <f t="shared" si="150"/>
        <v>51.010389647241752</v>
      </c>
    </row>
    <row r="391" spans="1:35" x14ac:dyDescent="0.35">
      <c r="A391" t="str">
        <f t="shared" si="151"/>
        <v>1989_6</v>
      </c>
      <c r="B391">
        <v>1989</v>
      </c>
      <c r="C391">
        <v>6</v>
      </c>
      <c r="D391">
        <v>20.8</v>
      </c>
      <c r="E391">
        <v>8.9</v>
      </c>
      <c r="F391">
        <v>38</v>
      </c>
      <c r="G391">
        <f t="shared" si="164"/>
        <v>14.850000000000001</v>
      </c>
      <c r="H391">
        <f t="shared" si="165"/>
        <v>1</v>
      </c>
      <c r="I391">
        <f t="shared" si="166"/>
        <v>38</v>
      </c>
      <c r="J391">
        <f t="shared" si="167"/>
        <v>0</v>
      </c>
      <c r="K391" s="3">
        <f t="shared" si="168"/>
        <v>0</v>
      </c>
      <c r="L391" s="3">
        <f t="shared" si="152"/>
        <v>0</v>
      </c>
      <c r="M391" s="3">
        <f t="shared" si="169"/>
        <v>0</v>
      </c>
      <c r="N391">
        <f t="shared" si="170"/>
        <v>38</v>
      </c>
      <c r="O391">
        <v>30</v>
      </c>
      <c r="P391" s="12">
        <v>16.439261999999999</v>
      </c>
      <c r="Q391">
        <f t="shared" si="153"/>
        <v>1.4906586817087453</v>
      </c>
      <c r="R391" s="1">
        <v>2</v>
      </c>
      <c r="S391" s="1">
        <v>300.84575000000001</v>
      </c>
      <c r="T391" s="1">
        <v>50.85</v>
      </c>
      <c r="U391">
        <f t="shared" si="154"/>
        <v>104.15424999999999</v>
      </c>
      <c r="V391">
        <f t="shared" si="155"/>
        <v>3.4906584999999997E-2</v>
      </c>
      <c r="W391">
        <f t="shared" si="156"/>
        <v>1.8178345903681248</v>
      </c>
      <c r="X391">
        <f t="shared" si="157"/>
        <v>0.88749992362499996</v>
      </c>
      <c r="Y391">
        <f t="shared" si="158"/>
        <v>0.84763110502400341</v>
      </c>
      <c r="Z391">
        <f t="shared" si="159"/>
        <v>95.700182235244213</v>
      </c>
      <c r="AA391" s="1">
        <v>56</v>
      </c>
      <c r="AB391" s="4">
        <f t="shared" si="173"/>
        <v>0</v>
      </c>
      <c r="AC391" s="3">
        <f t="shared" si="171"/>
        <v>0</v>
      </c>
      <c r="AD391">
        <f t="shared" si="172"/>
        <v>0</v>
      </c>
      <c r="AE391">
        <f t="shared" si="160"/>
        <v>38</v>
      </c>
      <c r="AF391" s="10">
        <f t="shared" si="161"/>
        <v>38</v>
      </c>
      <c r="AG391" s="8">
        <f t="shared" si="162"/>
        <v>95.700182235244213</v>
      </c>
      <c r="AH391" s="9">
        <f t="shared" si="163"/>
        <v>38</v>
      </c>
      <c r="AI391" s="11">
        <f t="shared" si="150"/>
        <v>57.700182235244213</v>
      </c>
    </row>
    <row r="392" spans="1:35" x14ac:dyDescent="0.35">
      <c r="A392" t="str">
        <f t="shared" si="151"/>
        <v>1989_7</v>
      </c>
      <c r="B392">
        <v>1989</v>
      </c>
      <c r="C392">
        <v>7</v>
      </c>
      <c r="D392">
        <v>24.9</v>
      </c>
      <c r="E392">
        <v>12.4</v>
      </c>
      <c r="F392">
        <v>29.3</v>
      </c>
      <c r="G392">
        <f t="shared" si="164"/>
        <v>18.649999999999999</v>
      </c>
      <c r="H392">
        <f t="shared" si="165"/>
        <v>1</v>
      </c>
      <c r="I392">
        <f t="shared" si="166"/>
        <v>29.3</v>
      </c>
      <c r="J392">
        <f t="shared" si="167"/>
        <v>0</v>
      </c>
      <c r="K392" s="3">
        <f t="shared" si="168"/>
        <v>0</v>
      </c>
      <c r="L392" s="3">
        <f t="shared" si="152"/>
        <v>0</v>
      </c>
      <c r="M392" s="3">
        <f t="shared" si="169"/>
        <v>0</v>
      </c>
      <c r="N392">
        <f t="shared" si="170"/>
        <v>29.3</v>
      </c>
      <c r="O392">
        <v>31</v>
      </c>
      <c r="P392" s="12">
        <v>15.868332000000001</v>
      </c>
      <c r="Q392">
        <f t="shared" si="153"/>
        <v>1.8456992678546194</v>
      </c>
      <c r="R392" s="1">
        <v>2</v>
      </c>
      <c r="S392" s="1">
        <v>300.84575000000001</v>
      </c>
      <c r="T392" s="1">
        <v>50.85</v>
      </c>
      <c r="U392">
        <f t="shared" si="154"/>
        <v>104.15424999999999</v>
      </c>
      <c r="V392">
        <f t="shared" si="155"/>
        <v>3.4906584999999997E-2</v>
      </c>
      <c r="W392">
        <f t="shared" si="156"/>
        <v>1.8178345903681248</v>
      </c>
      <c r="X392">
        <f t="shared" si="157"/>
        <v>0.88749992362499996</v>
      </c>
      <c r="Y392">
        <f t="shared" si="158"/>
        <v>0.84763110502400341</v>
      </c>
      <c r="Z392">
        <f t="shared" si="159"/>
        <v>146.50330362790862</v>
      </c>
      <c r="AA392" s="1">
        <v>56</v>
      </c>
      <c r="AB392" s="4">
        <f t="shared" si="173"/>
        <v>0</v>
      </c>
      <c r="AC392" s="3">
        <f t="shared" si="171"/>
        <v>0</v>
      </c>
      <c r="AD392">
        <f t="shared" si="172"/>
        <v>0</v>
      </c>
      <c r="AE392">
        <f t="shared" si="160"/>
        <v>29.3</v>
      </c>
      <c r="AF392" s="10">
        <f t="shared" si="161"/>
        <v>29.3</v>
      </c>
      <c r="AG392" s="8">
        <f t="shared" si="162"/>
        <v>146.50330362790862</v>
      </c>
      <c r="AH392" s="9">
        <f t="shared" si="163"/>
        <v>29.3</v>
      </c>
      <c r="AI392" s="11">
        <f t="shared" si="150"/>
        <v>117.20330362790862</v>
      </c>
    </row>
    <row r="393" spans="1:35" x14ac:dyDescent="0.35">
      <c r="A393" t="str">
        <f t="shared" si="151"/>
        <v>1989_8</v>
      </c>
      <c r="B393">
        <v>1989</v>
      </c>
      <c r="C393">
        <v>8</v>
      </c>
      <c r="D393">
        <v>23</v>
      </c>
      <c r="E393">
        <v>10.6</v>
      </c>
      <c r="F393">
        <v>40.5</v>
      </c>
      <c r="G393">
        <f t="shared" si="164"/>
        <v>16.8</v>
      </c>
      <c r="H393">
        <f t="shared" si="165"/>
        <v>1</v>
      </c>
      <c r="I393">
        <f t="shared" si="166"/>
        <v>40.5</v>
      </c>
      <c r="J393">
        <f t="shared" si="167"/>
        <v>0</v>
      </c>
      <c r="K393" s="3">
        <f t="shared" si="168"/>
        <v>0</v>
      </c>
      <c r="L393" s="3">
        <f t="shared" si="152"/>
        <v>0</v>
      </c>
      <c r="M393" s="3">
        <f t="shared" si="169"/>
        <v>0</v>
      </c>
      <c r="N393">
        <f t="shared" si="170"/>
        <v>40.5</v>
      </c>
      <c r="O393">
        <v>31</v>
      </c>
      <c r="P393" s="12">
        <v>14.198074</v>
      </c>
      <c r="Q393">
        <f t="shared" si="153"/>
        <v>1.6645396134212378</v>
      </c>
      <c r="R393" s="1">
        <v>2</v>
      </c>
      <c r="S393" s="1">
        <v>300.84575000000001</v>
      </c>
      <c r="T393" s="1">
        <v>50.85</v>
      </c>
      <c r="U393">
        <f t="shared" si="154"/>
        <v>104.15424999999999</v>
      </c>
      <c r="V393">
        <f t="shared" si="155"/>
        <v>3.4906584999999997E-2</v>
      </c>
      <c r="W393">
        <f t="shared" si="156"/>
        <v>1.8178345903681248</v>
      </c>
      <c r="X393">
        <f t="shared" si="157"/>
        <v>0.88749992362499996</v>
      </c>
      <c r="Y393">
        <f t="shared" si="158"/>
        <v>0.84763110502400341</v>
      </c>
      <c r="Z393">
        <f t="shared" si="159"/>
        <v>107.16919455699492</v>
      </c>
      <c r="AA393" s="1">
        <v>56</v>
      </c>
      <c r="AB393" s="4">
        <f t="shared" si="173"/>
        <v>0</v>
      </c>
      <c r="AC393" s="3">
        <f t="shared" si="171"/>
        <v>0</v>
      </c>
      <c r="AD393">
        <f t="shared" si="172"/>
        <v>0</v>
      </c>
      <c r="AE393">
        <f t="shared" si="160"/>
        <v>40.5</v>
      </c>
      <c r="AF393" s="10">
        <f t="shared" si="161"/>
        <v>40.5</v>
      </c>
      <c r="AG393" s="8">
        <f t="shared" si="162"/>
        <v>107.16919455699492</v>
      </c>
      <c r="AH393" s="9">
        <f t="shared" si="163"/>
        <v>40.5</v>
      </c>
      <c r="AI393" s="11">
        <f t="shared" si="150"/>
        <v>66.669194556994924</v>
      </c>
    </row>
    <row r="394" spans="1:35" x14ac:dyDescent="0.35">
      <c r="A394" t="str">
        <f t="shared" si="151"/>
        <v>1989_9</v>
      </c>
      <c r="B394">
        <v>1989</v>
      </c>
      <c r="C394">
        <v>9</v>
      </c>
      <c r="D394">
        <v>20</v>
      </c>
      <c r="E394">
        <v>9.8000000000000007</v>
      </c>
      <c r="F394">
        <v>36.9</v>
      </c>
      <c r="G394">
        <f t="shared" si="164"/>
        <v>14.9</v>
      </c>
      <c r="H394">
        <f t="shared" si="165"/>
        <v>1</v>
      </c>
      <c r="I394">
        <f t="shared" si="166"/>
        <v>36.9</v>
      </c>
      <c r="J394">
        <f t="shared" si="167"/>
        <v>0</v>
      </c>
      <c r="K394" s="3">
        <f t="shared" si="168"/>
        <v>0</v>
      </c>
      <c r="L394" s="3">
        <f t="shared" si="152"/>
        <v>0</v>
      </c>
      <c r="M394" s="3">
        <f t="shared" si="169"/>
        <v>0</v>
      </c>
      <c r="N394">
        <f t="shared" si="170"/>
        <v>36.9</v>
      </c>
      <c r="O394">
        <v>30</v>
      </c>
      <c r="P394" s="12">
        <v>12.243238</v>
      </c>
      <c r="Q394">
        <f t="shared" si="153"/>
        <v>1.4949095963380332</v>
      </c>
      <c r="R394" s="1">
        <v>2</v>
      </c>
      <c r="S394" s="1">
        <v>300.84575000000001</v>
      </c>
      <c r="T394" s="1">
        <v>50.85</v>
      </c>
      <c r="U394">
        <f t="shared" si="154"/>
        <v>104.15424999999999</v>
      </c>
      <c r="V394">
        <f t="shared" si="155"/>
        <v>3.4906584999999997E-2</v>
      </c>
      <c r="W394">
        <f t="shared" si="156"/>
        <v>1.8178345903681248</v>
      </c>
      <c r="X394">
        <f t="shared" si="157"/>
        <v>0.88749992362499996</v>
      </c>
      <c r="Y394">
        <f t="shared" si="158"/>
        <v>0.84763110502400341</v>
      </c>
      <c r="Z394">
        <f t="shared" si="159"/>
        <v>71.704748660505885</v>
      </c>
      <c r="AA394" s="1">
        <v>56</v>
      </c>
      <c r="AB394" s="4">
        <f t="shared" si="173"/>
        <v>0</v>
      </c>
      <c r="AC394" s="3">
        <f t="shared" si="171"/>
        <v>0</v>
      </c>
      <c r="AD394">
        <f t="shared" si="172"/>
        <v>0</v>
      </c>
      <c r="AE394">
        <f t="shared" si="160"/>
        <v>36.9</v>
      </c>
      <c r="AF394" s="10">
        <f t="shared" si="161"/>
        <v>36.9</v>
      </c>
      <c r="AG394" s="8">
        <f t="shared" si="162"/>
        <v>71.704748660505885</v>
      </c>
      <c r="AH394" s="9">
        <f t="shared" si="163"/>
        <v>36.9</v>
      </c>
      <c r="AI394" s="11">
        <f t="shared" si="150"/>
        <v>34.804748660505886</v>
      </c>
    </row>
    <row r="395" spans="1:35" x14ac:dyDescent="0.35">
      <c r="A395" t="str">
        <f t="shared" si="151"/>
        <v>1989_10</v>
      </c>
      <c r="B395">
        <v>1989</v>
      </c>
      <c r="C395">
        <v>10</v>
      </c>
      <c r="D395">
        <v>16.5</v>
      </c>
      <c r="E395">
        <v>7.9</v>
      </c>
      <c r="F395">
        <v>87.7</v>
      </c>
      <c r="G395">
        <f t="shared" si="164"/>
        <v>12.2</v>
      </c>
      <c r="H395">
        <f t="shared" si="165"/>
        <v>1</v>
      </c>
      <c r="I395">
        <f t="shared" si="166"/>
        <v>87.7</v>
      </c>
      <c r="J395">
        <f t="shared" si="167"/>
        <v>0</v>
      </c>
      <c r="K395" s="3">
        <f t="shared" si="168"/>
        <v>0</v>
      </c>
      <c r="L395" s="3">
        <f t="shared" si="152"/>
        <v>0</v>
      </c>
      <c r="M395" s="3">
        <f t="shared" si="169"/>
        <v>0</v>
      </c>
      <c r="N395">
        <f t="shared" si="170"/>
        <v>87.7</v>
      </c>
      <c r="O395">
        <v>31</v>
      </c>
      <c r="P395" s="12">
        <v>10.329917999999999</v>
      </c>
      <c r="Q395">
        <f t="shared" si="153"/>
        <v>1.2800064999606167</v>
      </c>
      <c r="R395" s="1">
        <v>2</v>
      </c>
      <c r="S395" s="1">
        <v>300.84575000000001</v>
      </c>
      <c r="T395" s="1">
        <v>50.85</v>
      </c>
      <c r="U395">
        <f t="shared" si="154"/>
        <v>104.15424999999999</v>
      </c>
      <c r="V395">
        <f t="shared" si="155"/>
        <v>3.4906584999999997E-2</v>
      </c>
      <c r="W395">
        <f t="shared" si="156"/>
        <v>1.8178345903681248</v>
      </c>
      <c r="X395">
        <f t="shared" si="157"/>
        <v>0.88749992362499996</v>
      </c>
      <c r="Y395">
        <f t="shared" si="158"/>
        <v>0.84763110502400341</v>
      </c>
      <c r="Z395">
        <f t="shared" si="159"/>
        <v>44.243309983731798</v>
      </c>
      <c r="AA395" s="1">
        <v>56</v>
      </c>
      <c r="AB395" s="4">
        <f t="shared" si="173"/>
        <v>0</v>
      </c>
      <c r="AC395" s="3">
        <f t="shared" si="171"/>
        <v>43.456690016268205</v>
      </c>
      <c r="AD395">
        <f t="shared" si="172"/>
        <v>0</v>
      </c>
      <c r="AE395">
        <f t="shared" si="160"/>
        <v>87.7</v>
      </c>
      <c r="AF395" s="10">
        <f t="shared" si="161"/>
        <v>44.243309983731798</v>
      </c>
      <c r="AG395" s="8">
        <f t="shared" si="162"/>
        <v>44.243309983731798</v>
      </c>
      <c r="AH395" s="9">
        <f t="shared" si="163"/>
        <v>87.7</v>
      </c>
      <c r="AI395" s="11">
        <f t="shared" si="150"/>
        <v>0</v>
      </c>
    </row>
    <row r="396" spans="1:35" x14ac:dyDescent="0.35">
      <c r="A396" t="str">
        <f t="shared" si="151"/>
        <v>1989_11</v>
      </c>
      <c r="B396">
        <v>1989</v>
      </c>
      <c r="C396">
        <v>11</v>
      </c>
      <c r="D396">
        <v>11.3</v>
      </c>
      <c r="E396">
        <v>3</v>
      </c>
      <c r="F396">
        <v>56.1</v>
      </c>
      <c r="G396">
        <f t="shared" si="164"/>
        <v>7.15</v>
      </c>
      <c r="H396">
        <f t="shared" si="165"/>
        <v>1</v>
      </c>
      <c r="I396">
        <f t="shared" si="166"/>
        <v>56.1</v>
      </c>
      <c r="J396">
        <f t="shared" si="167"/>
        <v>0</v>
      </c>
      <c r="K396" s="3">
        <f t="shared" si="168"/>
        <v>0</v>
      </c>
      <c r="L396" s="3">
        <f t="shared" si="152"/>
        <v>0</v>
      </c>
      <c r="M396" s="3">
        <f t="shared" si="169"/>
        <v>0</v>
      </c>
      <c r="N396">
        <f t="shared" si="170"/>
        <v>56.1</v>
      </c>
      <c r="O396">
        <v>30</v>
      </c>
      <c r="P396" s="12">
        <v>8.7307649999999999</v>
      </c>
      <c r="Q396">
        <f t="shared" si="153"/>
        <v>0.94985875623495164</v>
      </c>
      <c r="R396" s="1">
        <v>2</v>
      </c>
      <c r="S396" s="1">
        <v>300.84575000000001</v>
      </c>
      <c r="T396" s="1">
        <v>50.85</v>
      </c>
      <c r="U396">
        <f t="shared" si="154"/>
        <v>104.15424999999999</v>
      </c>
      <c r="V396">
        <f t="shared" si="155"/>
        <v>3.4906584999999997E-2</v>
      </c>
      <c r="W396">
        <f t="shared" si="156"/>
        <v>1.8178345903681248</v>
      </c>
      <c r="X396">
        <f t="shared" si="157"/>
        <v>0.88749992362499996</v>
      </c>
      <c r="Y396">
        <f t="shared" si="158"/>
        <v>0.84763110502400341</v>
      </c>
      <c r="Z396">
        <f t="shared" si="159"/>
        <v>16.021616460815643</v>
      </c>
      <c r="AA396" s="1">
        <v>56</v>
      </c>
      <c r="AB396" s="4">
        <f t="shared" si="173"/>
        <v>43.456690016268205</v>
      </c>
      <c r="AC396" s="3">
        <f t="shared" si="171"/>
        <v>56</v>
      </c>
      <c r="AD396">
        <f t="shared" si="172"/>
        <v>88.89449620574284</v>
      </c>
      <c r="AE396">
        <f t="shared" si="160"/>
        <v>144.99449620574285</v>
      </c>
      <c r="AF396" s="10">
        <f t="shared" si="161"/>
        <v>16.021616460815643</v>
      </c>
      <c r="AG396" s="8">
        <f t="shared" si="162"/>
        <v>16.021616460815643</v>
      </c>
      <c r="AH396" s="9">
        <f t="shared" si="163"/>
        <v>56.1</v>
      </c>
      <c r="AI396" s="11">
        <f t="shared" si="150"/>
        <v>0</v>
      </c>
    </row>
    <row r="397" spans="1:35" x14ac:dyDescent="0.35">
      <c r="A397" t="str">
        <f t="shared" si="151"/>
        <v>1989_12</v>
      </c>
      <c r="B397">
        <v>1989</v>
      </c>
      <c r="C397">
        <v>12</v>
      </c>
      <c r="D397">
        <v>9.3000000000000007</v>
      </c>
      <c r="E397">
        <v>2.2999999999999998</v>
      </c>
      <c r="F397">
        <v>203.9</v>
      </c>
      <c r="G397">
        <f t="shared" si="164"/>
        <v>5.8000000000000007</v>
      </c>
      <c r="H397">
        <f t="shared" si="165"/>
        <v>0.96666666280000002</v>
      </c>
      <c r="I397">
        <f t="shared" si="166"/>
        <v>197.10333254492002</v>
      </c>
      <c r="J397">
        <f t="shared" si="167"/>
        <v>6.7966674550799961</v>
      </c>
      <c r="K397" s="3">
        <f t="shared" si="168"/>
        <v>0</v>
      </c>
      <c r="L397" s="3">
        <f t="shared" si="152"/>
        <v>6.5701118469635489</v>
      </c>
      <c r="M397" s="3">
        <f t="shared" si="169"/>
        <v>0.2265556081164472</v>
      </c>
      <c r="N397">
        <f t="shared" si="170"/>
        <v>203.67344439188358</v>
      </c>
      <c r="O397">
        <v>31</v>
      </c>
      <c r="P397" s="12">
        <v>7.9967740000000003</v>
      </c>
      <c r="Q397">
        <f t="shared" si="153"/>
        <v>0.87545043453864624</v>
      </c>
      <c r="R397" s="1">
        <v>2</v>
      </c>
      <c r="S397" s="1">
        <v>300.84575000000001</v>
      </c>
      <c r="T397" s="1">
        <v>50.85</v>
      </c>
      <c r="U397">
        <f t="shared" si="154"/>
        <v>104.15424999999999</v>
      </c>
      <c r="V397">
        <f t="shared" si="155"/>
        <v>3.4906584999999997E-2</v>
      </c>
      <c r="W397">
        <f t="shared" si="156"/>
        <v>1.8178345903681248</v>
      </c>
      <c r="X397">
        <f t="shared" si="157"/>
        <v>0.88749992362499996</v>
      </c>
      <c r="Y397">
        <f t="shared" si="158"/>
        <v>0.84763110502400341</v>
      </c>
      <c r="Z397">
        <f t="shared" si="159"/>
        <v>11.391984500599625</v>
      </c>
      <c r="AA397" s="1">
        <v>56</v>
      </c>
      <c r="AB397" s="4">
        <f t="shared" si="173"/>
        <v>56</v>
      </c>
      <c r="AC397" s="3">
        <f t="shared" si="171"/>
        <v>56</v>
      </c>
      <c r="AD397">
        <f t="shared" si="172"/>
        <v>1735.3236014505801</v>
      </c>
      <c r="AE397">
        <f t="shared" si="160"/>
        <v>1938.9970458424636</v>
      </c>
      <c r="AF397" s="10">
        <f t="shared" si="161"/>
        <v>11.391984500599625</v>
      </c>
      <c r="AG397" s="8">
        <f t="shared" si="162"/>
        <v>11.391984500599625</v>
      </c>
      <c r="AH397" s="9">
        <f t="shared" si="163"/>
        <v>203.67344439188358</v>
      </c>
      <c r="AI397" s="11">
        <f t="shared" si="150"/>
        <v>0</v>
      </c>
    </row>
    <row r="398" spans="1:35" x14ac:dyDescent="0.35">
      <c r="A398" t="str">
        <f t="shared" si="151"/>
        <v>1990_1</v>
      </c>
      <c r="B398">
        <v>1990</v>
      </c>
      <c r="C398">
        <v>1</v>
      </c>
      <c r="D398">
        <v>10.5</v>
      </c>
      <c r="E398">
        <v>4.0999999999999996</v>
      </c>
      <c r="F398">
        <v>130.19999999999999</v>
      </c>
      <c r="G398">
        <f t="shared" si="164"/>
        <v>7.3</v>
      </c>
      <c r="H398">
        <f t="shared" si="165"/>
        <v>1</v>
      </c>
      <c r="I398">
        <f t="shared" si="166"/>
        <v>130.19999999999999</v>
      </c>
      <c r="J398">
        <f t="shared" si="167"/>
        <v>0</v>
      </c>
      <c r="K398" s="3">
        <f t="shared" si="168"/>
        <v>0.2265556081164472</v>
      </c>
      <c r="L398" s="3">
        <f t="shared" si="152"/>
        <v>0.2265556081164472</v>
      </c>
      <c r="M398" s="3">
        <f t="shared" si="169"/>
        <v>0</v>
      </c>
      <c r="N398">
        <f t="shared" si="170"/>
        <v>130.42655560811644</v>
      </c>
      <c r="O398">
        <v>31</v>
      </c>
      <c r="P398" s="12">
        <v>8.5759939999999997</v>
      </c>
      <c r="Q398">
        <f t="shared" si="153"/>
        <v>0.95846082282357115</v>
      </c>
      <c r="R398" s="1">
        <v>2</v>
      </c>
      <c r="S398" s="1">
        <v>300.84575000000001</v>
      </c>
      <c r="T398" s="1">
        <v>50.85</v>
      </c>
      <c r="U398">
        <f t="shared" si="154"/>
        <v>104.15424999999999</v>
      </c>
      <c r="V398">
        <f t="shared" si="155"/>
        <v>3.4906584999999997E-2</v>
      </c>
      <c r="W398">
        <f t="shared" si="156"/>
        <v>1.8178345903681248</v>
      </c>
      <c r="X398">
        <f t="shared" si="157"/>
        <v>0.88749992362499996</v>
      </c>
      <c r="Y398">
        <f t="shared" si="158"/>
        <v>0.84763110502400341</v>
      </c>
      <c r="Z398">
        <f t="shared" si="159"/>
        <v>16.744757830371711</v>
      </c>
      <c r="AA398" s="1">
        <v>56</v>
      </c>
      <c r="AB398" s="4">
        <f t="shared" si="173"/>
        <v>56</v>
      </c>
      <c r="AC398" s="3">
        <f t="shared" si="171"/>
        <v>56</v>
      </c>
      <c r="AD398">
        <f t="shared" si="172"/>
        <v>426.40252474640437</v>
      </c>
      <c r="AE398">
        <f t="shared" si="160"/>
        <v>556.82908035452078</v>
      </c>
      <c r="AF398" s="10">
        <f t="shared" si="161"/>
        <v>16.744757830371711</v>
      </c>
      <c r="AG398" s="8">
        <f t="shared" si="162"/>
        <v>16.744757830371711</v>
      </c>
      <c r="AH398" s="9">
        <f t="shared" si="163"/>
        <v>130.42655560811644</v>
      </c>
      <c r="AI398" s="11">
        <f t="shared" si="150"/>
        <v>0</v>
      </c>
    </row>
    <row r="399" spans="1:35" x14ac:dyDescent="0.35">
      <c r="A399" t="str">
        <f t="shared" si="151"/>
        <v>1990_2</v>
      </c>
      <c r="B399">
        <v>1990</v>
      </c>
      <c r="C399">
        <v>2</v>
      </c>
      <c r="D399">
        <v>11.2</v>
      </c>
      <c r="E399">
        <v>5.5</v>
      </c>
      <c r="F399">
        <v>172.5</v>
      </c>
      <c r="G399">
        <f t="shared" si="164"/>
        <v>8.35</v>
      </c>
      <c r="H399">
        <f t="shared" si="165"/>
        <v>1</v>
      </c>
      <c r="I399">
        <f t="shared" si="166"/>
        <v>172.5</v>
      </c>
      <c r="J399">
        <f t="shared" si="167"/>
        <v>0</v>
      </c>
      <c r="K399" s="3">
        <f t="shared" si="168"/>
        <v>0</v>
      </c>
      <c r="L399" s="3">
        <f t="shared" si="152"/>
        <v>0</v>
      </c>
      <c r="M399" s="3">
        <f t="shared" si="169"/>
        <v>0</v>
      </c>
      <c r="N399">
        <f t="shared" si="170"/>
        <v>172.5</v>
      </c>
      <c r="O399">
        <v>29</v>
      </c>
      <c r="P399" s="12">
        <v>10.021737999999999</v>
      </c>
      <c r="Q399">
        <f t="shared" si="153"/>
        <v>1.0206219361106974</v>
      </c>
      <c r="R399" s="1">
        <v>2</v>
      </c>
      <c r="S399" s="1">
        <v>300.84575000000001</v>
      </c>
      <c r="T399" s="1">
        <v>50.85</v>
      </c>
      <c r="U399">
        <f t="shared" si="154"/>
        <v>104.15424999999999</v>
      </c>
      <c r="V399">
        <f t="shared" si="155"/>
        <v>3.4906584999999997E-2</v>
      </c>
      <c r="W399">
        <f t="shared" si="156"/>
        <v>1.8178345903681248</v>
      </c>
      <c r="X399">
        <f t="shared" si="157"/>
        <v>0.88749992362499996</v>
      </c>
      <c r="Y399">
        <f t="shared" si="158"/>
        <v>0.84763110502400341</v>
      </c>
      <c r="Z399">
        <f t="shared" si="159"/>
        <v>22.21292807277591</v>
      </c>
      <c r="AA399" s="1">
        <v>56</v>
      </c>
      <c r="AB399" s="4">
        <f t="shared" si="173"/>
        <v>56</v>
      </c>
      <c r="AC399" s="3">
        <f t="shared" si="171"/>
        <v>56</v>
      </c>
      <c r="AD399">
        <f t="shared" si="172"/>
        <v>819.79097868437304</v>
      </c>
      <c r="AE399">
        <f t="shared" si="160"/>
        <v>992.29097868437304</v>
      </c>
      <c r="AF399" s="10">
        <f t="shared" si="161"/>
        <v>22.21292807277591</v>
      </c>
      <c r="AG399" s="8">
        <f t="shared" si="162"/>
        <v>22.21292807277591</v>
      </c>
      <c r="AH399" s="9">
        <f t="shared" si="163"/>
        <v>172.5</v>
      </c>
      <c r="AI399" s="11">
        <f t="shared" si="150"/>
        <v>0</v>
      </c>
    </row>
    <row r="400" spans="1:35" x14ac:dyDescent="0.35">
      <c r="A400" t="str">
        <f t="shared" si="151"/>
        <v>1990_3</v>
      </c>
      <c r="B400">
        <v>1990</v>
      </c>
      <c r="C400">
        <v>3</v>
      </c>
      <c r="D400">
        <v>12.4</v>
      </c>
      <c r="E400">
        <v>3.3</v>
      </c>
      <c r="F400">
        <v>6.2</v>
      </c>
      <c r="G400">
        <f t="shared" si="164"/>
        <v>7.85</v>
      </c>
      <c r="H400">
        <f t="shared" si="165"/>
        <v>1</v>
      </c>
      <c r="I400">
        <f t="shared" si="166"/>
        <v>6.2</v>
      </c>
      <c r="J400">
        <f t="shared" si="167"/>
        <v>0</v>
      </c>
      <c r="K400" s="3">
        <f t="shared" si="168"/>
        <v>0</v>
      </c>
      <c r="L400" s="3">
        <f t="shared" si="152"/>
        <v>0</v>
      </c>
      <c r="M400" s="3">
        <f t="shared" si="169"/>
        <v>0</v>
      </c>
      <c r="N400">
        <f t="shared" si="170"/>
        <v>6.2</v>
      </c>
      <c r="O400">
        <v>31</v>
      </c>
      <c r="P400" s="12">
        <v>11.819653000000001</v>
      </c>
      <c r="Q400">
        <f t="shared" si="153"/>
        <v>0.99059204975177706</v>
      </c>
      <c r="R400" s="1">
        <v>2</v>
      </c>
      <c r="S400" s="1">
        <v>300.84575000000001</v>
      </c>
      <c r="T400" s="1">
        <v>50.85</v>
      </c>
      <c r="U400">
        <f t="shared" si="154"/>
        <v>104.15424999999999</v>
      </c>
      <c r="V400">
        <f t="shared" si="155"/>
        <v>3.4906584999999997E-2</v>
      </c>
      <c r="W400">
        <f t="shared" si="156"/>
        <v>1.8178345903681248</v>
      </c>
      <c r="X400">
        <f t="shared" si="157"/>
        <v>0.88749992362499996</v>
      </c>
      <c r="Y400">
        <f t="shared" si="158"/>
        <v>0.84763110502400341</v>
      </c>
      <c r="Z400">
        <f t="shared" si="159"/>
        <v>25.598586024328931</v>
      </c>
      <c r="AA400" s="1">
        <v>56</v>
      </c>
      <c r="AB400" s="4">
        <f t="shared" si="173"/>
        <v>56</v>
      </c>
      <c r="AC400" s="3">
        <f t="shared" si="171"/>
        <v>36.601413975671065</v>
      </c>
      <c r="AD400">
        <f t="shared" si="172"/>
        <v>39.604722605804447</v>
      </c>
      <c r="AE400">
        <f t="shared" si="160"/>
        <v>45.80472260580445</v>
      </c>
      <c r="AF400" s="10">
        <f t="shared" si="161"/>
        <v>25.598586024328931</v>
      </c>
      <c r="AG400" s="8">
        <f t="shared" si="162"/>
        <v>25.598586024328931</v>
      </c>
      <c r="AH400" s="9">
        <f t="shared" si="163"/>
        <v>6.2</v>
      </c>
      <c r="AI400" s="11">
        <f t="shared" si="150"/>
        <v>0</v>
      </c>
    </row>
    <row r="401" spans="1:35" x14ac:dyDescent="0.35">
      <c r="A401" t="str">
        <f t="shared" si="151"/>
        <v>1990_4</v>
      </c>
      <c r="B401">
        <v>1990</v>
      </c>
      <c r="C401">
        <v>4</v>
      </c>
      <c r="D401">
        <v>13.9</v>
      </c>
      <c r="E401">
        <v>2.4</v>
      </c>
      <c r="F401">
        <v>41.4</v>
      </c>
      <c r="G401">
        <f t="shared" si="164"/>
        <v>8.15</v>
      </c>
      <c r="H401">
        <f t="shared" si="165"/>
        <v>1</v>
      </c>
      <c r="I401">
        <f t="shared" si="166"/>
        <v>41.4</v>
      </c>
      <c r="J401">
        <f t="shared" si="167"/>
        <v>0</v>
      </c>
      <c r="K401" s="3">
        <f t="shared" si="168"/>
        <v>0</v>
      </c>
      <c r="L401" s="3">
        <f t="shared" si="152"/>
        <v>0</v>
      </c>
      <c r="M401" s="3">
        <f t="shared" si="169"/>
        <v>0</v>
      </c>
      <c r="N401">
        <f t="shared" si="170"/>
        <v>41.4</v>
      </c>
      <c r="O401">
        <v>30</v>
      </c>
      <c r="P401" s="12">
        <v>13.758759</v>
      </c>
      <c r="Q401">
        <f t="shared" si="153"/>
        <v>1.0085151025575878</v>
      </c>
      <c r="R401" s="1">
        <v>2</v>
      </c>
      <c r="S401" s="1">
        <v>300.84575000000001</v>
      </c>
      <c r="T401" s="1">
        <v>50.85</v>
      </c>
      <c r="U401">
        <f t="shared" si="154"/>
        <v>104.15424999999999</v>
      </c>
      <c r="V401">
        <f t="shared" si="155"/>
        <v>3.4906584999999997E-2</v>
      </c>
      <c r="W401">
        <f t="shared" si="156"/>
        <v>1.8178345903681248</v>
      </c>
      <c r="X401">
        <f t="shared" si="157"/>
        <v>0.88749992362499996</v>
      </c>
      <c r="Y401">
        <f t="shared" si="158"/>
        <v>0.84763110502400341</v>
      </c>
      <c r="Z401">
        <f t="shared" si="159"/>
        <v>30.448256510939274</v>
      </c>
      <c r="AA401" s="1">
        <v>56</v>
      </c>
      <c r="AB401" s="4">
        <f t="shared" si="173"/>
        <v>36.601413975671065</v>
      </c>
      <c r="AC401" s="3">
        <f t="shared" si="171"/>
        <v>47.55315746473179</v>
      </c>
      <c r="AD401">
        <f t="shared" si="172"/>
        <v>44.507322264024019</v>
      </c>
      <c r="AE401">
        <f t="shared" si="160"/>
        <v>85.907322264024017</v>
      </c>
      <c r="AF401" s="10">
        <f t="shared" si="161"/>
        <v>30.448256510939274</v>
      </c>
      <c r="AG401" s="8">
        <f t="shared" si="162"/>
        <v>30.448256510939274</v>
      </c>
      <c r="AH401" s="9">
        <f t="shared" si="163"/>
        <v>41.4</v>
      </c>
      <c r="AI401" s="11">
        <f t="shared" si="150"/>
        <v>0</v>
      </c>
    </row>
    <row r="402" spans="1:35" x14ac:dyDescent="0.35">
      <c r="A402" t="str">
        <f t="shared" si="151"/>
        <v>1990_5</v>
      </c>
      <c r="B402">
        <v>1990</v>
      </c>
      <c r="C402">
        <v>5</v>
      </c>
      <c r="D402">
        <v>19.5</v>
      </c>
      <c r="E402">
        <v>6</v>
      </c>
      <c r="F402">
        <v>13.9</v>
      </c>
      <c r="G402">
        <f t="shared" si="164"/>
        <v>12.75</v>
      </c>
      <c r="H402">
        <f t="shared" si="165"/>
        <v>1</v>
      </c>
      <c r="I402">
        <f t="shared" si="166"/>
        <v>13.9</v>
      </c>
      <c r="J402">
        <f t="shared" si="167"/>
        <v>0</v>
      </c>
      <c r="K402" s="3">
        <f t="shared" si="168"/>
        <v>0</v>
      </c>
      <c r="L402" s="3">
        <f t="shared" si="152"/>
        <v>0</v>
      </c>
      <c r="M402" s="3">
        <f t="shared" si="169"/>
        <v>0</v>
      </c>
      <c r="N402">
        <f t="shared" si="170"/>
        <v>13.9</v>
      </c>
      <c r="O402">
        <v>31</v>
      </c>
      <c r="P402" s="12">
        <v>15.514859</v>
      </c>
      <c r="Q402">
        <f t="shared" si="153"/>
        <v>1.3214343757182767</v>
      </c>
      <c r="R402" s="1">
        <v>2</v>
      </c>
      <c r="S402" s="1">
        <v>300.84575000000001</v>
      </c>
      <c r="T402" s="1">
        <v>50.85</v>
      </c>
      <c r="U402">
        <f t="shared" si="154"/>
        <v>104.15424999999999</v>
      </c>
      <c r="V402">
        <f t="shared" si="155"/>
        <v>3.4906584999999997E-2</v>
      </c>
      <c r="W402">
        <f t="shared" si="156"/>
        <v>1.8178345903681248</v>
      </c>
      <c r="X402">
        <f t="shared" si="157"/>
        <v>0.88749992362499996</v>
      </c>
      <c r="Y402">
        <f t="shared" si="158"/>
        <v>0.84763110502400341</v>
      </c>
      <c r="Z402">
        <f t="shared" si="159"/>
        <v>71.556074793207273</v>
      </c>
      <c r="AA402" s="1">
        <v>56</v>
      </c>
      <c r="AB402" s="4">
        <f t="shared" si="173"/>
        <v>47.55315746473179</v>
      </c>
      <c r="AC402" s="3">
        <f t="shared" si="171"/>
        <v>0</v>
      </c>
      <c r="AD402">
        <f t="shared" si="172"/>
        <v>16.984062862404922</v>
      </c>
      <c r="AE402">
        <f t="shared" si="160"/>
        <v>30.884062862404924</v>
      </c>
      <c r="AF402" s="10">
        <f t="shared" si="161"/>
        <v>30.884062862404924</v>
      </c>
      <c r="AG402" s="8">
        <f t="shared" si="162"/>
        <v>71.556074793207273</v>
      </c>
      <c r="AH402" s="9">
        <f t="shared" si="163"/>
        <v>13.9</v>
      </c>
      <c r="AI402" s="11">
        <f t="shared" si="150"/>
        <v>40.672011930802348</v>
      </c>
    </row>
    <row r="403" spans="1:35" x14ac:dyDescent="0.35">
      <c r="A403" t="str">
        <f t="shared" si="151"/>
        <v>1990_6</v>
      </c>
      <c r="B403">
        <v>1990</v>
      </c>
      <c r="C403">
        <v>6</v>
      </c>
      <c r="D403">
        <v>17.8</v>
      </c>
      <c r="E403">
        <v>9.3000000000000007</v>
      </c>
      <c r="F403">
        <v>50.2</v>
      </c>
      <c r="G403">
        <f t="shared" si="164"/>
        <v>13.55</v>
      </c>
      <c r="H403">
        <f t="shared" si="165"/>
        <v>1</v>
      </c>
      <c r="I403">
        <f t="shared" si="166"/>
        <v>50.2</v>
      </c>
      <c r="J403">
        <f t="shared" si="167"/>
        <v>0</v>
      </c>
      <c r="K403" s="3">
        <f t="shared" si="168"/>
        <v>0</v>
      </c>
      <c r="L403" s="3">
        <f t="shared" si="152"/>
        <v>0</v>
      </c>
      <c r="M403" s="3">
        <f t="shared" si="169"/>
        <v>0</v>
      </c>
      <c r="N403">
        <f t="shared" si="170"/>
        <v>50.2</v>
      </c>
      <c r="O403">
        <v>30</v>
      </c>
      <c r="P403" s="12">
        <v>16.439261999999999</v>
      </c>
      <c r="Q403">
        <f t="shared" si="153"/>
        <v>1.3837964631668653</v>
      </c>
      <c r="R403" s="1">
        <v>2</v>
      </c>
      <c r="S403" s="1">
        <v>300.84575000000001</v>
      </c>
      <c r="T403" s="1">
        <v>50.85</v>
      </c>
      <c r="U403">
        <f t="shared" si="154"/>
        <v>104.15424999999999</v>
      </c>
      <c r="V403">
        <f t="shared" si="155"/>
        <v>3.4906584999999997E-2</v>
      </c>
      <c r="W403">
        <f t="shared" si="156"/>
        <v>1.8178345903681248</v>
      </c>
      <c r="X403">
        <f t="shared" si="157"/>
        <v>0.88749992362499996</v>
      </c>
      <c r="Y403">
        <f t="shared" si="158"/>
        <v>0.84763110502400341</v>
      </c>
      <c r="Z403">
        <f t="shared" si="159"/>
        <v>81.429801944906927</v>
      </c>
      <c r="AA403" s="1">
        <v>56</v>
      </c>
      <c r="AB403" s="4">
        <f t="shared" si="173"/>
        <v>0</v>
      </c>
      <c r="AC403" s="3">
        <f t="shared" si="171"/>
        <v>0</v>
      </c>
      <c r="AD403">
        <f t="shared" si="172"/>
        <v>0</v>
      </c>
      <c r="AE403">
        <f t="shared" si="160"/>
        <v>50.2</v>
      </c>
      <c r="AF403" s="10">
        <f t="shared" si="161"/>
        <v>50.2</v>
      </c>
      <c r="AG403" s="8">
        <f t="shared" si="162"/>
        <v>81.429801944906927</v>
      </c>
      <c r="AH403" s="9">
        <f t="shared" si="163"/>
        <v>50.2</v>
      </c>
      <c r="AI403" s="11">
        <f t="shared" si="150"/>
        <v>31.229801944906924</v>
      </c>
    </row>
    <row r="404" spans="1:35" x14ac:dyDescent="0.35">
      <c r="A404" t="str">
        <f t="shared" si="151"/>
        <v>1990_7</v>
      </c>
      <c r="B404">
        <v>1990</v>
      </c>
      <c r="C404">
        <v>7</v>
      </c>
      <c r="D404">
        <v>23</v>
      </c>
      <c r="E404">
        <v>10.4</v>
      </c>
      <c r="F404">
        <v>12.4</v>
      </c>
      <c r="G404">
        <f t="shared" si="164"/>
        <v>16.7</v>
      </c>
      <c r="H404">
        <f t="shared" si="165"/>
        <v>1</v>
      </c>
      <c r="I404">
        <f t="shared" si="166"/>
        <v>12.4</v>
      </c>
      <c r="J404">
        <f t="shared" si="167"/>
        <v>0</v>
      </c>
      <c r="K404" s="3">
        <f t="shared" si="168"/>
        <v>0</v>
      </c>
      <c r="L404" s="3">
        <f t="shared" si="152"/>
        <v>0</v>
      </c>
      <c r="M404" s="3">
        <f t="shared" si="169"/>
        <v>0</v>
      </c>
      <c r="N404">
        <f t="shared" si="170"/>
        <v>12.4</v>
      </c>
      <c r="O404">
        <v>31</v>
      </c>
      <c r="P404" s="12">
        <v>15.868332000000001</v>
      </c>
      <c r="Q404">
        <f t="shared" si="153"/>
        <v>1.6552080477024638</v>
      </c>
      <c r="R404" s="1">
        <v>2</v>
      </c>
      <c r="S404" s="1">
        <v>300.84575000000001</v>
      </c>
      <c r="T404" s="1">
        <v>50.85</v>
      </c>
      <c r="U404">
        <f t="shared" si="154"/>
        <v>104.15424999999999</v>
      </c>
      <c r="V404">
        <f t="shared" si="155"/>
        <v>3.4906584999999997E-2</v>
      </c>
      <c r="W404">
        <f t="shared" si="156"/>
        <v>1.8178345903681248</v>
      </c>
      <c r="X404">
        <f t="shared" si="157"/>
        <v>0.88749992362499996</v>
      </c>
      <c r="Y404">
        <f t="shared" si="158"/>
        <v>0.84763110502400341</v>
      </c>
      <c r="Z404">
        <f t="shared" si="159"/>
        <v>118.43694159507318</v>
      </c>
      <c r="AA404" s="1">
        <v>56</v>
      </c>
      <c r="AB404" s="4">
        <f t="shared" si="173"/>
        <v>0</v>
      </c>
      <c r="AC404" s="3">
        <f t="shared" si="171"/>
        <v>0</v>
      </c>
      <c r="AD404">
        <f t="shared" si="172"/>
        <v>0</v>
      </c>
      <c r="AE404">
        <f t="shared" si="160"/>
        <v>12.4</v>
      </c>
      <c r="AF404" s="10">
        <f t="shared" si="161"/>
        <v>12.4</v>
      </c>
      <c r="AG404" s="8">
        <f t="shared" si="162"/>
        <v>118.43694159507318</v>
      </c>
      <c r="AH404" s="9">
        <f t="shared" si="163"/>
        <v>12.4</v>
      </c>
      <c r="AI404" s="11">
        <f t="shared" si="150"/>
        <v>106.03694159507317</v>
      </c>
    </row>
    <row r="405" spans="1:35" x14ac:dyDescent="0.35">
      <c r="A405" t="str">
        <f t="shared" si="151"/>
        <v>1990_8</v>
      </c>
      <c r="B405">
        <v>1990</v>
      </c>
      <c r="C405">
        <v>8</v>
      </c>
      <c r="D405">
        <v>24.4</v>
      </c>
      <c r="E405">
        <v>11.8</v>
      </c>
      <c r="F405">
        <v>21.4</v>
      </c>
      <c r="G405">
        <f t="shared" si="164"/>
        <v>18.100000000000001</v>
      </c>
      <c r="H405">
        <f t="shared" si="165"/>
        <v>1</v>
      </c>
      <c r="I405">
        <f t="shared" si="166"/>
        <v>21.4</v>
      </c>
      <c r="J405">
        <f t="shared" si="167"/>
        <v>0</v>
      </c>
      <c r="K405" s="3">
        <f t="shared" si="168"/>
        <v>0</v>
      </c>
      <c r="L405" s="3">
        <f t="shared" si="152"/>
        <v>0</v>
      </c>
      <c r="M405" s="3">
        <f t="shared" si="169"/>
        <v>0</v>
      </c>
      <c r="N405">
        <f t="shared" si="170"/>
        <v>21.4</v>
      </c>
      <c r="O405">
        <v>31</v>
      </c>
      <c r="P405" s="12">
        <v>14.198074</v>
      </c>
      <c r="Q405">
        <f t="shared" si="153"/>
        <v>1.7901181167126818</v>
      </c>
      <c r="R405" s="1">
        <v>2</v>
      </c>
      <c r="S405" s="1">
        <v>300.84575000000001</v>
      </c>
      <c r="T405" s="1">
        <v>50.85</v>
      </c>
      <c r="U405">
        <f t="shared" si="154"/>
        <v>104.15424999999999</v>
      </c>
      <c r="V405">
        <f t="shared" si="155"/>
        <v>3.4906584999999997E-2</v>
      </c>
      <c r="W405">
        <f t="shared" si="156"/>
        <v>1.8178345903681248</v>
      </c>
      <c r="X405">
        <f t="shared" si="157"/>
        <v>0.88749992362499996</v>
      </c>
      <c r="Y405">
        <f t="shared" si="158"/>
        <v>0.84763110502400341</v>
      </c>
      <c r="Z405">
        <f t="shared" si="159"/>
        <v>123.61893391251765</v>
      </c>
      <c r="AA405" s="1">
        <v>56</v>
      </c>
      <c r="AB405" s="4">
        <f t="shared" si="173"/>
        <v>0</v>
      </c>
      <c r="AC405" s="3">
        <f t="shared" si="171"/>
        <v>0</v>
      </c>
      <c r="AD405">
        <f t="shared" si="172"/>
        <v>0</v>
      </c>
      <c r="AE405">
        <f t="shared" si="160"/>
        <v>21.4</v>
      </c>
      <c r="AF405" s="10">
        <f t="shared" si="161"/>
        <v>21.4</v>
      </c>
      <c r="AG405" s="8">
        <f t="shared" si="162"/>
        <v>123.61893391251765</v>
      </c>
      <c r="AH405" s="9">
        <f t="shared" si="163"/>
        <v>21.4</v>
      </c>
      <c r="AI405" s="11">
        <f t="shared" si="150"/>
        <v>102.21893391251766</v>
      </c>
    </row>
    <row r="406" spans="1:35" x14ac:dyDescent="0.35">
      <c r="A406" t="str">
        <f t="shared" si="151"/>
        <v>1990_9</v>
      </c>
      <c r="B406">
        <v>1990</v>
      </c>
      <c r="C406">
        <v>9</v>
      </c>
      <c r="D406">
        <v>19.8</v>
      </c>
      <c r="E406">
        <v>6.8</v>
      </c>
      <c r="F406">
        <v>36.9</v>
      </c>
      <c r="G406">
        <f t="shared" si="164"/>
        <v>13.3</v>
      </c>
      <c r="H406">
        <f t="shared" si="165"/>
        <v>1</v>
      </c>
      <c r="I406">
        <f t="shared" si="166"/>
        <v>36.9</v>
      </c>
      <c r="J406">
        <f t="shared" si="167"/>
        <v>0</v>
      </c>
      <c r="K406" s="3">
        <f t="shared" si="168"/>
        <v>0</v>
      </c>
      <c r="L406" s="3">
        <f t="shared" si="152"/>
        <v>0</v>
      </c>
      <c r="M406" s="3">
        <f t="shared" si="169"/>
        <v>0</v>
      </c>
      <c r="N406">
        <f t="shared" si="170"/>
        <v>36.9</v>
      </c>
      <c r="O406">
        <v>30</v>
      </c>
      <c r="P406" s="12">
        <v>12.243238</v>
      </c>
      <c r="Q406">
        <f t="shared" si="153"/>
        <v>1.3640362528884542</v>
      </c>
      <c r="R406" s="1">
        <v>2</v>
      </c>
      <c r="S406" s="1">
        <v>300.84575000000001</v>
      </c>
      <c r="T406" s="1">
        <v>50.85</v>
      </c>
      <c r="U406">
        <f t="shared" si="154"/>
        <v>104.15424999999999</v>
      </c>
      <c r="V406">
        <f t="shared" si="155"/>
        <v>3.4906584999999997E-2</v>
      </c>
      <c r="W406">
        <f t="shared" si="156"/>
        <v>1.8178345903681248</v>
      </c>
      <c r="X406">
        <f t="shared" si="157"/>
        <v>0.88749992362499996</v>
      </c>
      <c r="Y406">
        <f t="shared" si="158"/>
        <v>0.84763110502400341</v>
      </c>
      <c r="Z406">
        <f t="shared" si="159"/>
        <v>58.72757444207307</v>
      </c>
      <c r="AA406" s="1">
        <v>56</v>
      </c>
      <c r="AB406" s="4">
        <f t="shared" si="173"/>
        <v>0</v>
      </c>
      <c r="AC406" s="3">
        <f t="shared" si="171"/>
        <v>0</v>
      </c>
      <c r="AD406">
        <f t="shared" si="172"/>
        <v>0</v>
      </c>
      <c r="AE406">
        <f t="shared" si="160"/>
        <v>36.9</v>
      </c>
      <c r="AF406" s="10">
        <f t="shared" si="161"/>
        <v>36.9</v>
      </c>
      <c r="AG406" s="8">
        <f t="shared" si="162"/>
        <v>58.72757444207307</v>
      </c>
      <c r="AH406" s="9">
        <f t="shared" si="163"/>
        <v>36.9</v>
      </c>
      <c r="AI406" s="11">
        <f t="shared" si="150"/>
        <v>21.827574442073072</v>
      </c>
    </row>
    <row r="407" spans="1:35" x14ac:dyDescent="0.35">
      <c r="A407" t="str">
        <f t="shared" si="151"/>
        <v>1990_10</v>
      </c>
      <c r="B407">
        <v>1990</v>
      </c>
      <c r="C407">
        <v>10</v>
      </c>
      <c r="D407">
        <v>16.100000000000001</v>
      </c>
      <c r="E407">
        <v>8.5</v>
      </c>
      <c r="F407">
        <v>95.3</v>
      </c>
      <c r="G407">
        <f t="shared" si="164"/>
        <v>12.3</v>
      </c>
      <c r="H407">
        <f t="shared" si="165"/>
        <v>1</v>
      </c>
      <c r="I407">
        <f t="shared" si="166"/>
        <v>95.3</v>
      </c>
      <c r="J407">
        <f t="shared" si="167"/>
        <v>0</v>
      </c>
      <c r="K407" s="3">
        <f t="shared" si="168"/>
        <v>0</v>
      </c>
      <c r="L407" s="3">
        <f t="shared" si="152"/>
        <v>0</v>
      </c>
      <c r="M407" s="3">
        <f t="shared" si="169"/>
        <v>0</v>
      </c>
      <c r="N407">
        <f t="shared" si="170"/>
        <v>95.3</v>
      </c>
      <c r="O407">
        <v>31</v>
      </c>
      <c r="P407" s="12">
        <v>10.329917999999999</v>
      </c>
      <c r="Q407">
        <f t="shared" si="153"/>
        <v>1.2874527748877524</v>
      </c>
      <c r="R407" s="1">
        <v>2</v>
      </c>
      <c r="S407" s="1">
        <v>300.84575000000001</v>
      </c>
      <c r="T407" s="1">
        <v>50.85</v>
      </c>
      <c r="U407">
        <f t="shared" si="154"/>
        <v>104.15424999999999</v>
      </c>
      <c r="V407">
        <f t="shared" si="155"/>
        <v>3.4906584999999997E-2</v>
      </c>
      <c r="W407">
        <f t="shared" si="156"/>
        <v>1.8178345903681248</v>
      </c>
      <c r="X407">
        <f t="shared" si="157"/>
        <v>0.88749992362499996</v>
      </c>
      <c r="Y407">
        <f t="shared" si="158"/>
        <v>0.84763110502400341</v>
      </c>
      <c r="Z407">
        <f t="shared" si="159"/>
        <v>44.849740370921893</v>
      </c>
      <c r="AA407" s="1">
        <v>56</v>
      </c>
      <c r="AB407" s="4">
        <f t="shared" si="173"/>
        <v>0</v>
      </c>
      <c r="AC407" s="3">
        <f t="shared" si="171"/>
        <v>50.450259629078104</v>
      </c>
      <c r="AD407">
        <f t="shared" si="172"/>
        <v>0</v>
      </c>
      <c r="AE407">
        <f t="shared" si="160"/>
        <v>95.3</v>
      </c>
      <c r="AF407" s="10">
        <f t="shared" si="161"/>
        <v>44.849740370921893</v>
      </c>
      <c r="AG407" s="8">
        <f t="shared" si="162"/>
        <v>44.849740370921893</v>
      </c>
      <c r="AH407" s="9">
        <f t="shared" si="163"/>
        <v>95.3</v>
      </c>
      <c r="AI407" s="11">
        <f t="shared" si="150"/>
        <v>0</v>
      </c>
    </row>
    <row r="408" spans="1:35" x14ac:dyDescent="0.35">
      <c r="A408" t="str">
        <f t="shared" si="151"/>
        <v>1990_11</v>
      </c>
      <c r="B408">
        <v>1990</v>
      </c>
      <c r="C408">
        <v>11</v>
      </c>
      <c r="D408">
        <v>11</v>
      </c>
      <c r="E408">
        <v>3.9</v>
      </c>
      <c r="F408">
        <v>57.3</v>
      </c>
      <c r="G408">
        <f t="shared" si="164"/>
        <v>7.45</v>
      </c>
      <c r="H408">
        <f t="shared" si="165"/>
        <v>1</v>
      </c>
      <c r="I408">
        <f t="shared" si="166"/>
        <v>57.3</v>
      </c>
      <c r="J408">
        <f t="shared" si="167"/>
        <v>0</v>
      </c>
      <c r="K408" s="3">
        <f t="shared" si="168"/>
        <v>0</v>
      </c>
      <c r="L408" s="3">
        <f t="shared" si="152"/>
        <v>0</v>
      </c>
      <c r="M408" s="3">
        <f t="shared" si="169"/>
        <v>0</v>
      </c>
      <c r="N408">
        <f t="shared" si="170"/>
        <v>57.3</v>
      </c>
      <c r="O408">
        <v>30</v>
      </c>
      <c r="P408" s="12">
        <v>8.7307649999999999</v>
      </c>
      <c r="Q408">
        <f t="shared" si="153"/>
        <v>0.96713147077761696</v>
      </c>
      <c r="R408" s="1">
        <v>2</v>
      </c>
      <c r="S408" s="1">
        <v>300.84575000000001</v>
      </c>
      <c r="T408" s="1">
        <v>50.85</v>
      </c>
      <c r="U408">
        <f t="shared" si="154"/>
        <v>104.15424999999999</v>
      </c>
      <c r="V408">
        <f t="shared" si="155"/>
        <v>3.4906584999999997E-2</v>
      </c>
      <c r="W408">
        <f t="shared" si="156"/>
        <v>1.8178345903681248</v>
      </c>
      <c r="X408">
        <f t="shared" si="157"/>
        <v>0.88749992362499996</v>
      </c>
      <c r="Y408">
        <f t="shared" si="158"/>
        <v>0.84763110502400341</v>
      </c>
      <c r="Z408">
        <f t="shared" si="159"/>
        <v>16.979258738147585</v>
      </c>
      <c r="AA408" s="1">
        <v>56</v>
      </c>
      <c r="AB408" s="4">
        <f t="shared" si="173"/>
        <v>50.450259629078104</v>
      </c>
      <c r="AC408" s="3">
        <f t="shared" si="171"/>
        <v>56</v>
      </c>
      <c r="AD408">
        <f t="shared" si="172"/>
        <v>103.64806082910387</v>
      </c>
      <c r="AE408">
        <f t="shared" si="160"/>
        <v>160.94806082910387</v>
      </c>
      <c r="AF408" s="10">
        <f t="shared" si="161"/>
        <v>16.979258738147585</v>
      </c>
      <c r="AG408" s="8">
        <f t="shared" si="162"/>
        <v>16.979258738147585</v>
      </c>
      <c r="AH408" s="9">
        <f t="shared" si="163"/>
        <v>57.3</v>
      </c>
      <c r="AI408" s="11">
        <f t="shared" si="150"/>
        <v>0</v>
      </c>
    </row>
    <row r="409" spans="1:35" x14ac:dyDescent="0.35">
      <c r="A409" t="str">
        <f t="shared" si="151"/>
        <v>1990_12</v>
      </c>
      <c r="B409">
        <v>1990</v>
      </c>
      <c r="C409">
        <v>12</v>
      </c>
      <c r="D409">
        <v>7.8</v>
      </c>
      <c r="E409">
        <v>1.1000000000000001</v>
      </c>
      <c r="F409">
        <v>66.5</v>
      </c>
      <c r="G409">
        <f t="shared" si="164"/>
        <v>4.45</v>
      </c>
      <c r="H409">
        <f t="shared" si="165"/>
        <v>0.74166666370000001</v>
      </c>
      <c r="I409">
        <f t="shared" si="166"/>
        <v>49.320833136049998</v>
      </c>
      <c r="J409">
        <f t="shared" si="167"/>
        <v>17.179166863949998</v>
      </c>
      <c r="K409" s="3">
        <f t="shared" si="168"/>
        <v>0</v>
      </c>
      <c r="L409" s="3">
        <f t="shared" si="152"/>
        <v>12.741215373131388</v>
      </c>
      <c r="M409" s="3">
        <f t="shared" si="169"/>
        <v>4.4379514908186115</v>
      </c>
      <c r="N409">
        <f t="shared" si="170"/>
        <v>62.062048509181388</v>
      </c>
      <c r="O409">
        <v>31</v>
      </c>
      <c r="P409" s="12">
        <v>7.9967740000000003</v>
      </c>
      <c r="Q409">
        <f t="shared" si="153"/>
        <v>0.80623116371477366</v>
      </c>
      <c r="R409" s="1">
        <v>2</v>
      </c>
      <c r="S409" s="1">
        <v>300.84575000000001</v>
      </c>
      <c r="T409" s="1">
        <v>50.85</v>
      </c>
      <c r="U409">
        <f t="shared" si="154"/>
        <v>104.15424999999999</v>
      </c>
      <c r="V409">
        <f t="shared" si="155"/>
        <v>3.4906584999999997E-2</v>
      </c>
      <c r="W409">
        <f t="shared" si="156"/>
        <v>1.8178345903681248</v>
      </c>
      <c r="X409">
        <f t="shared" si="157"/>
        <v>0.88749992362499996</v>
      </c>
      <c r="Y409">
        <f t="shared" si="158"/>
        <v>0.84763110502400341</v>
      </c>
      <c r="Z409">
        <f t="shared" si="159"/>
        <v>8.0884478596607643</v>
      </c>
      <c r="AA409" s="1">
        <v>56</v>
      </c>
      <c r="AB409" s="4">
        <f t="shared" si="173"/>
        <v>56</v>
      </c>
      <c r="AC409" s="3">
        <f t="shared" si="171"/>
        <v>56</v>
      </c>
      <c r="AD409">
        <f t="shared" si="172"/>
        <v>146.81392785083418</v>
      </c>
      <c r="AE409">
        <f t="shared" si="160"/>
        <v>208.87597636001556</v>
      </c>
      <c r="AF409" s="10">
        <f t="shared" si="161"/>
        <v>8.0884478596607643</v>
      </c>
      <c r="AG409" s="8">
        <f t="shared" si="162"/>
        <v>8.0884478596607643</v>
      </c>
      <c r="AH409" s="9">
        <f t="shared" si="163"/>
        <v>62.062048509181388</v>
      </c>
      <c r="AI409" s="11">
        <f t="shared" si="150"/>
        <v>0</v>
      </c>
    </row>
    <row r="410" spans="1:35" x14ac:dyDescent="0.35">
      <c r="A410" t="str">
        <f t="shared" si="151"/>
        <v>1991_1</v>
      </c>
      <c r="B410">
        <v>1991</v>
      </c>
      <c r="C410">
        <v>1</v>
      </c>
      <c r="D410">
        <v>7.4</v>
      </c>
      <c r="E410">
        <v>1</v>
      </c>
      <c r="F410">
        <v>97.1</v>
      </c>
      <c r="G410">
        <f t="shared" si="164"/>
        <v>4.2</v>
      </c>
      <c r="H410">
        <f t="shared" si="165"/>
        <v>0.69999999719999995</v>
      </c>
      <c r="I410">
        <f t="shared" si="166"/>
        <v>67.969999728119987</v>
      </c>
      <c r="J410">
        <f t="shared" si="167"/>
        <v>29.130000271880004</v>
      </c>
      <c r="K410" s="3">
        <f t="shared" si="168"/>
        <v>4.4379514908186115</v>
      </c>
      <c r="L410" s="3">
        <f t="shared" si="152"/>
        <v>23.497566139898762</v>
      </c>
      <c r="M410" s="3">
        <f t="shared" si="169"/>
        <v>10.070385622799851</v>
      </c>
      <c r="N410">
        <f t="shared" si="170"/>
        <v>91.467565868018752</v>
      </c>
      <c r="O410">
        <v>31</v>
      </c>
      <c r="P410" s="12">
        <v>8.5759939999999997</v>
      </c>
      <c r="Q410">
        <f t="shared" si="153"/>
        <v>0.79395690741833991</v>
      </c>
      <c r="R410" s="1">
        <v>2</v>
      </c>
      <c r="S410" s="1">
        <v>300.84575000000001</v>
      </c>
      <c r="T410" s="1">
        <v>50.85</v>
      </c>
      <c r="U410">
        <f t="shared" si="154"/>
        <v>104.15424999999999</v>
      </c>
      <c r="V410">
        <f t="shared" si="155"/>
        <v>3.4906584999999997E-2</v>
      </c>
      <c r="W410">
        <f t="shared" si="156"/>
        <v>1.8178345903681248</v>
      </c>
      <c r="X410">
        <f t="shared" si="157"/>
        <v>0.88749992362499996</v>
      </c>
      <c r="Y410">
        <f t="shared" si="158"/>
        <v>0.84763110502400341</v>
      </c>
      <c r="Z410">
        <f t="shared" si="159"/>
        <v>8.0696100028338726</v>
      </c>
      <c r="AA410" s="1">
        <v>56</v>
      </c>
      <c r="AB410" s="4">
        <f t="shared" si="173"/>
        <v>56</v>
      </c>
      <c r="AC410" s="3">
        <f t="shared" si="171"/>
        <v>56</v>
      </c>
      <c r="AD410">
        <f t="shared" si="172"/>
        <v>248.29086523569811</v>
      </c>
      <c r="AE410">
        <f t="shared" si="160"/>
        <v>339.75843110371687</v>
      </c>
      <c r="AF410" s="10">
        <f t="shared" si="161"/>
        <v>8.0696100028338726</v>
      </c>
      <c r="AG410" s="8">
        <f t="shared" si="162"/>
        <v>8.0696100028338726</v>
      </c>
      <c r="AH410" s="9">
        <f t="shared" si="163"/>
        <v>91.467565868018752</v>
      </c>
      <c r="AI410" s="11">
        <f t="shared" si="150"/>
        <v>0</v>
      </c>
    </row>
    <row r="411" spans="1:35" x14ac:dyDescent="0.35">
      <c r="A411" t="str">
        <f t="shared" si="151"/>
        <v>1991_2</v>
      </c>
      <c r="B411">
        <v>1991</v>
      </c>
      <c r="C411">
        <v>2</v>
      </c>
      <c r="D411">
        <v>5.6</v>
      </c>
      <c r="E411">
        <v>-2.5</v>
      </c>
      <c r="F411">
        <v>35.700000000000003</v>
      </c>
      <c r="G411">
        <f t="shared" si="164"/>
        <v>1.5499999999999998</v>
      </c>
      <c r="H411">
        <f t="shared" si="165"/>
        <v>0.25833333229999994</v>
      </c>
      <c r="I411">
        <f t="shared" si="166"/>
        <v>9.222499963109998</v>
      </c>
      <c r="J411">
        <f t="shared" si="167"/>
        <v>26.477500036890007</v>
      </c>
      <c r="K411" s="3">
        <f t="shared" si="168"/>
        <v>10.070385622799851</v>
      </c>
      <c r="L411" s="3">
        <f t="shared" si="152"/>
        <v>9.4415370909870617</v>
      </c>
      <c r="M411" s="3">
        <f t="shared" si="169"/>
        <v>27.106348568702796</v>
      </c>
      <c r="N411">
        <f t="shared" si="170"/>
        <v>18.664037054097058</v>
      </c>
      <c r="O411">
        <v>28</v>
      </c>
      <c r="P411" s="12">
        <v>10.021737999999999</v>
      </c>
      <c r="Q411">
        <f t="shared" si="153"/>
        <v>0.67363928040485488</v>
      </c>
      <c r="R411" s="1">
        <v>2</v>
      </c>
      <c r="S411" s="1">
        <v>300.84575000000001</v>
      </c>
      <c r="T411" s="1">
        <v>50.85</v>
      </c>
      <c r="U411">
        <f t="shared" si="154"/>
        <v>104.15424999999999</v>
      </c>
      <c r="V411">
        <f t="shared" si="155"/>
        <v>3.4906584999999997E-2</v>
      </c>
      <c r="W411">
        <f t="shared" si="156"/>
        <v>1.8178345903681248</v>
      </c>
      <c r="X411">
        <f t="shared" si="157"/>
        <v>0.88749992362499996</v>
      </c>
      <c r="Y411">
        <f t="shared" si="158"/>
        <v>0.84763110502400341</v>
      </c>
      <c r="Z411">
        <f t="shared" si="159"/>
        <v>2.6926976148498065</v>
      </c>
      <c r="AA411" s="1">
        <v>56</v>
      </c>
      <c r="AB411" s="4">
        <f t="shared" si="173"/>
        <v>56</v>
      </c>
      <c r="AC411" s="3">
        <f t="shared" si="171"/>
        <v>56</v>
      </c>
      <c r="AD411">
        <f t="shared" si="172"/>
        <v>74.481753857285298</v>
      </c>
      <c r="AE411">
        <f t="shared" si="160"/>
        <v>93.145790911382363</v>
      </c>
      <c r="AF411" s="10">
        <f t="shared" si="161"/>
        <v>2.6926976148498065</v>
      </c>
      <c r="AG411" s="8">
        <f t="shared" si="162"/>
        <v>2.6926976148498065</v>
      </c>
      <c r="AH411" s="9">
        <f t="shared" si="163"/>
        <v>18.664037054097058</v>
      </c>
      <c r="AI411" s="11">
        <f t="shared" si="150"/>
        <v>0</v>
      </c>
    </row>
    <row r="412" spans="1:35" x14ac:dyDescent="0.35">
      <c r="A412" t="str">
        <f t="shared" si="151"/>
        <v>1991_3</v>
      </c>
      <c r="B412">
        <v>1991</v>
      </c>
      <c r="C412">
        <v>3</v>
      </c>
      <c r="D412">
        <v>11.9</v>
      </c>
      <c r="E412">
        <v>4</v>
      </c>
      <c r="F412">
        <v>96.9</v>
      </c>
      <c r="G412">
        <f t="shared" si="164"/>
        <v>7.95</v>
      </c>
      <c r="H412">
        <f t="shared" si="165"/>
        <v>1</v>
      </c>
      <c r="I412">
        <f t="shared" si="166"/>
        <v>96.9</v>
      </c>
      <c r="J412">
        <f t="shared" si="167"/>
        <v>0</v>
      </c>
      <c r="K412" s="3">
        <f t="shared" si="168"/>
        <v>27.106348568702796</v>
      </c>
      <c r="L412" s="3">
        <f t="shared" si="152"/>
        <v>27.106348568702796</v>
      </c>
      <c r="M412" s="3">
        <f t="shared" si="169"/>
        <v>0</v>
      </c>
      <c r="N412">
        <f t="shared" si="170"/>
        <v>124.0063485687028</v>
      </c>
      <c r="O412">
        <v>31</v>
      </c>
      <c r="P412" s="12">
        <v>11.819653000000001</v>
      </c>
      <c r="Q412">
        <f t="shared" si="153"/>
        <v>0.99653496391443175</v>
      </c>
      <c r="R412" s="1">
        <v>2</v>
      </c>
      <c r="S412" s="1">
        <v>300.84575000000001</v>
      </c>
      <c r="T412" s="1">
        <v>50.85</v>
      </c>
      <c r="U412">
        <f t="shared" si="154"/>
        <v>104.15424999999999</v>
      </c>
      <c r="V412">
        <f t="shared" si="155"/>
        <v>3.4906584999999997E-2</v>
      </c>
      <c r="W412">
        <f t="shared" si="156"/>
        <v>1.8178345903681248</v>
      </c>
      <c r="X412">
        <f t="shared" si="157"/>
        <v>0.88749992362499996</v>
      </c>
      <c r="Y412">
        <f t="shared" si="158"/>
        <v>0.84763110502400341</v>
      </c>
      <c r="Z412">
        <f t="shared" si="159"/>
        <v>26.070941091965125</v>
      </c>
      <c r="AA412" s="1">
        <v>56</v>
      </c>
      <c r="AB412" s="4">
        <f t="shared" si="173"/>
        <v>56</v>
      </c>
      <c r="AC412" s="3">
        <f t="shared" si="171"/>
        <v>56</v>
      </c>
      <c r="AD412">
        <f t="shared" si="172"/>
        <v>321.88625983562957</v>
      </c>
      <c r="AE412">
        <f t="shared" si="160"/>
        <v>445.89260840433235</v>
      </c>
      <c r="AF412" s="10">
        <f t="shared" si="161"/>
        <v>26.070941091965125</v>
      </c>
      <c r="AG412" s="8">
        <f t="shared" si="162"/>
        <v>26.070941091965125</v>
      </c>
      <c r="AH412" s="9">
        <f t="shared" si="163"/>
        <v>124.0063485687028</v>
      </c>
      <c r="AI412" s="11">
        <f t="shared" si="150"/>
        <v>0</v>
      </c>
    </row>
    <row r="413" spans="1:35" x14ac:dyDescent="0.35">
      <c r="A413" t="str">
        <f t="shared" si="151"/>
        <v>1991_4</v>
      </c>
      <c r="B413">
        <v>1991</v>
      </c>
      <c r="C413">
        <v>4</v>
      </c>
      <c r="D413">
        <v>12.5</v>
      </c>
      <c r="E413">
        <v>3.4</v>
      </c>
      <c r="F413">
        <v>44.2</v>
      </c>
      <c r="G413">
        <f t="shared" si="164"/>
        <v>7.95</v>
      </c>
      <c r="H413">
        <f t="shared" si="165"/>
        <v>1</v>
      </c>
      <c r="I413">
        <f t="shared" si="166"/>
        <v>44.2</v>
      </c>
      <c r="J413">
        <f t="shared" si="167"/>
        <v>0</v>
      </c>
      <c r="K413" s="3">
        <f t="shared" si="168"/>
        <v>0</v>
      </c>
      <c r="L413" s="3">
        <f t="shared" si="152"/>
        <v>0</v>
      </c>
      <c r="M413" s="3">
        <f t="shared" si="169"/>
        <v>0</v>
      </c>
      <c r="N413">
        <f t="shared" si="170"/>
        <v>44.2</v>
      </c>
      <c r="O413">
        <v>30</v>
      </c>
      <c r="P413" s="12">
        <v>13.758759</v>
      </c>
      <c r="Q413">
        <f t="shared" si="153"/>
        <v>0.99653496391443175</v>
      </c>
      <c r="R413" s="1">
        <v>2</v>
      </c>
      <c r="S413" s="1">
        <v>300.84575000000001</v>
      </c>
      <c r="T413" s="1">
        <v>50.85</v>
      </c>
      <c r="U413">
        <f t="shared" si="154"/>
        <v>104.15424999999999</v>
      </c>
      <c r="V413">
        <f t="shared" si="155"/>
        <v>3.4906584999999997E-2</v>
      </c>
      <c r="W413">
        <f t="shared" si="156"/>
        <v>1.8178345903681248</v>
      </c>
      <c r="X413">
        <f t="shared" si="157"/>
        <v>0.88749992362499996</v>
      </c>
      <c r="Y413">
        <f t="shared" si="158"/>
        <v>0.84763110502400341</v>
      </c>
      <c r="Z413">
        <f t="shared" si="159"/>
        <v>29.369111361708597</v>
      </c>
      <c r="AA413" s="1">
        <v>56</v>
      </c>
      <c r="AB413" s="4">
        <f t="shared" si="173"/>
        <v>56</v>
      </c>
      <c r="AC413" s="3">
        <f t="shared" si="171"/>
        <v>56</v>
      </c>
      <c r="AD413">
        <f t="shared" si="172"/>
        <v>72.980259578586029</v>
      </c>
      <c r="AE413">
        <f t="shared" si="160"/>
        <v>117.18025957858603</v>
      </c>
      <c r="AF413" s="10">
        <f t="shared" si="161"/>
        <v>29.369111361708597</v>
      </c>
      <c r="AG413" s="8">
        <f t="shared" si="162"/>
        <v>29.369111361708597</v>
      </c>
      <c r="AH413" s="9">
        <f t="shared" si="163"/>
        <v>44.2</v>
      </c>
      <c r="AI413" s="11">
        <f t="shared" si="150"/>
        <v>0</v>
      </c>
    </row>
    <row r="414" spans="1:35" x14ac:dyDescent="0.35">
      <c r="A414" t="str">
        <f t="shared" si="151"/>
        <v>1991_5</v>
      </c>
      <c r="B414">
        <v>1991</v>
      </c>
      <c r="C414">
        <v>5</v>
      </c>
      <c r="D414">
        <v>16.3</v>
      </c>
      <c r="E414">
        <v>6.4</v>
      </c>
      <c r="F414">
        <v>10.7</v>
      </c>
      <c r="G414">
        <f t="shared" si="164"/>
        <v>11.350000000000001</v>
      </c>
      <c r="H414">
        <f t="shared" si="165"/>
        <v>1</v>
      </c>
      <c r="I414">
        <f t="shared" si="166"/>
        <v>10.7</v>
      </c>
      <c r="J414">
        <f t="shared" si="167"/>
        <v>0</v>
      </c>
      <c r="K414" s="3">
        <f t="shared" si="168"/>
        <v>0</v>
      </c>
      <c r="L414" s="3">
        <f t="shared" si="152"/>
        <v>0</v>
      </c>
      <c r="M414" s="3">
        <f t="shared" si="169"/>
        <v>0</v>
      </c>
      <c r="N414">
        <f t="shared" si="170"/>
        <v>10.7</v>
      </c>
      <c r="O414">
        <v>31</v>
      </c>
      <c r="P414" s="12">
        <v>15.514859</v>
      </c>
      <c r="Q414">
        <f t="shared" si="153"/>
        <v>1.2182265482081944</v>
      </c>
      <c r="R414" s="1">
        <v>2</v>
      </c>
      <c r="S414" s="1">
        <v>300.84575000000001</v>
      </c>
      <c r="T414" s="1">
        <v>50.85</v>
      </c>
      <c r="U414">
        <f t="shared" si="154"/>
        <v>104.15424999999999</v>
      </c>
      <c r="V414">
        <f t="shared" si="155"/>
        <v>3.4906584999999997E-2</v>
      </c>
      <c r="W414">
        <f t="shared" si="156"/>
        <v>1.8178345903681248</v>
      </c>
      <c r="X414">
        <f t="shared" si="157"/>
        <v>0.88749992362499996</v>
      </c>
      <c r="Y414">
        <f t="shared" si="158"/>
        <v>0.84763110502400341</v>
      </c>
      <c r="Z414">
        <f t="shared" si="159"/>
        <v>59.012689678551283</v>
      </c>
      <c r="AA414" s="1">
        <v>56</v>
      </c>
      <c r="AB414" s="4">
        <f t="shared" si="173"/>
        <v>56</v>
      </c>
      <c r="AC414" s="3">
        <f t="shared" si="171"/>
        <v>7.6873103214487202</v>
      </c>
      <c r="AD414">
        <f t="shared" si="172"/>
        <v>23.632552133708067</v>
      </c>
      <c r="AE414">
        <f t="shared" si="160"/>
        <v>34.332552133708063</v>
      </c>
      <c r="AF414" s="10">
        <f t="shared" si="161"/>
        <v>34.332552133708063</v>
      </c>
      <c r="AG414" s="8">
        <f t="shared" si="162"/>
        <v>59.012689678551283</v>
      </c>
      <c r="AH414" s="9">
        <f t="shared" si="163"/>
        <v>10.7</v>
      </c>
      <c r="AI414" s="11">
        <f t="shared" si="150"/>
        <v>24.68013754484322</v>
      </c>
    </row>
    <row r="415" spans="1:35" x14ac:dyDescent="0.35">
      <c r="A415" t="str">
        <f t="shared" si="151"/>
        <v>1991_6</v>
      </c>
      <c r="B415">
        <v>1991</v>
      </c>
      <c r="C415">
        <v>6</v>
      </c>
      <c r="D415">
        <v>16.5</v>
      </c>
      <c r="E415">
        <v>8.9</v>
      </c>
      <c r="F415">
        <v>111.5</v>
      </c>
      <c r="G415">
        <f t="shared" si="164"/>
        <v>12.7</v>
      </c>
      <c r="H415">
        <f t="shared" si="165"/>
        <v>1</v>
      </c>
      <c r="I415">
        <f t="shared" si="166"/>
        <v>111.5</v>
      </c>
      <c r="J415">
        <f t="shared" si="167"/>
        <v>0</v>
      </c>
      <c r="K415" s="3">
        <f t="shared" si="168"/>
        <v>0</v>
      </c>
      <c r="L415" s="3">
        <f t="shared" si="152"/>
        <v>0</v>
      </c>
      <c r="M415" s="3">
        <f t="shared" si="169"/>
        <v>0</v>
      </c>
      <c r="N415">
        <f t="shared" si="170"/>
        <v>111.5</v>
      </c>
      <c r="O415">
        <v>30</v>
      </c>
      <c r="P415" s="12">
        <v>16.439261999999999</v>
      </c>
      <c r="Q415">
        <f t="shared" si="153"/>
        <v>1.3176201129792577</v>
      </c>
      <c r="R415" s="1">
        <v>2</v>
      </c>
      <c r="S415" s="1">
        <v>300.84575000000001</v>
      </c>
      <c r="T415" s="1">
        <v>50.85</v>
      </c>
      <c r="U415">
        <f t="shared" si="154"/>
        <v>104.15424999999999</v>
      </c>
      <c r="V415">
        <f t="shared" si="155"/>
        <v>3.4906584999999997E-2</v>
      </c>
      <c r="W415">
        <f t="shared" si="156"/>
        <v>1.8178345903681248</v>
      </c>
      <c r="X415">
        <f t="shared" si="157"/>
        <v>0.88749992362499996</v>
      </c>
      <c r="Y415">
        <f t="shared" si="158"/>
        <v>0.84763110502400341</v>
      </c>
      <c r="Z415">
        <f t="shared" si="159"/>
        <v>72.887763526085337</v>
      </c>
      <c r="AA415" s="1">
        <v>56</v>
      </c>
      <c r="AB415" s="4">
        <f t="shared" si="173"/>
        <v>7.6873103214487202</v>
      </c>
      <c r="AC415" s="3">
        <f t="shared" si="171"/>
        <v>46.299546795363383</v>
      </c>
      <c r="AD415">
        <f t="shared" si="172"/>
        <v>15.318713444140585</v>
      </c>
      <c r="AE415">
        <f t="shared" si="160"/>
        <v>126.81871344414058</v>
      </c>
      <c r="AF415" s="10">
        <f t="shared" si="161"/>
        <v>72.887763526085337</v>
      </c>
      <c r="AG415" s="8">
        <f t="shared" si="162"/>
        <v>72.887763526085337</v>
      </c>
      <c r="AH415" s="9">
        <f t="shared" si="163"/>
        <v>111.5</v>
      </c>
      <c r="AI415" s="11">
        <f t="shared" si="150"/>
        <v>0</v>
      </c>
    </row>
    <row r="416" spans="1:35" x14ac:dyDescent="0.35">
      <c r="A416" t="str">
        <f t="shared" si="151"/>
        <v>1991_7</v>
      </c>
      <c r="B416">
        <v>1991</v>
      </c>
      <c r="C416">
        <v>7</v>
      </c>
      <c r="D416">
        <v>21.3</v>
      </c>
      <c r="E416">
        <v>12.4</v>
      </c>
      <c r="F416">
        <v>78.2</v>
      </c>
      <c r="G416">
        <f t="shared" si="164"/>
        <v>16.850000000000001</v>
      </c>
      <c r="H416">
        <f t="shared" si="165"/>
        <v>1</v>
      </c>
      <c r="I416">
        <f t="shared" si="166"/>
        <v>78.2</v>
      </c>
      <c r="J416">
        <f t="shared" si="167"/>
        <v>0</v>
      </c>
      <c r="K416" s="3">
        <f t="shared" si="168"/>
        <v>0</v>
      </c>
      <c r="L416" s="3">
        <f t="shared" si="152"/>
        <v>0</v>
      </c>
      <c r="M416" s="3">
        <f t="shared" si="169"/>
        <v>0</v>
      </c>
      <c r="N416">
        <f t="shared" si="170"/>
        <v>78.2</v>
      </c>
      <c r="O416">
        <v>31</v>
      </c>
      <c r="P416" s="12">
        <v>15.868332000000001</v>
      </c>
      <c r="Q416">
        <f t="shared" si="153"/>
        <v>1.6692226794760068</v>
      </c>
      <c r="R416" s="1">
        <v>2</v>
      </c>
      <c r="S416" s="1">
        <v>300.84575000000001</v>
      </c>
      <c r="T416" s="1">
        <v>50.85</v>
      </c>
      <c r="U416">
        <f t="shared" si="154"/>
        <v>104.15424999999999</v>
      </c>
      <c r="V416">
        <f t="shared" si="155"/>
        <v>3.4906584999999997E-2</v>
      </c>
      <c r="W416">
        <f t="shared" si="156"/>
        <v>1.8178345903681248</v>
      </c>
      <c r="X416">
        <f t="shared" si="157"/>
        <v>0.88749992362499996</v>
      </c>
      <c r="Y416">
        <f t="shared" si="158"/>
        <v>0.84763110502400341</v>
      </c>
      <c r="Z416">
        <f t="shared" si="159"/>
        <v>120.45025635715372</v>
      </c>
      <c r="AA416" s="1">
        <v>56</v>
      </c>
      <c r="AB416" s="4">
        <f t="shared" si="173"/>
        <v>46.299546795363383</v>
      </c>
      <c r="AC416" s="3">
        <f t="shared" si="171"/>
        <v>4.0492904382096668</v>
      </c>
      <c r="AD416">
        <f t="shared" si="172"/>
        <v>21.772839729894418</v>
      </c>
      <c r="AE416">
        <f t="shared" si="160"/>
        <v>99.972839729894417</v>
      </c>
      <c r="AF416" s="10">
        <f t="shared" si="161"/>
        <v>99.972839729894417</v>
      </c>
      <c r="AG416" s="8">
        <f t="shared" si="162"/>
        <v>120.45025635715372</v>
      </c>
      <c r="AH416" s="9">
        <f t="shared" si="163"/>
        <v>78.2</v>
      </c>
      <c r="AI416" s="11">
        <f t="shared" si="150"/>
        <v>20.477416627259302</v>
      </c>
    </row>
    <row r="417" spans="1:35" x14ac:dyDescent="0.35">
      <c r="A417" t="str">
        <f t="shared" si="151"/>
        <v>1991_8</v>
      </c>
      <c r="B417">
        <v>1991</v>
      </c>
      <c r="C417">
        <v>8</v>
      </c>
      <c r="D417">
        <v>22.8</v>
      </c>
      <c r="E417">
        <v>11.7</v>
      </c>
      <c r="F417">
        <v>12.1</v>
      </c>
      <c r="G417">
        <f t="shared" si="164"/>
        <v>17.25</v>
      </c>
      <c r="H417">
        <f t="shared" si="165"/>
        <v>1</v>
      </c>
      <c r="I417">
        <f t="shared" si="166"/>
        <v>12.1</v>
      </c>
      <c r="J417">
        <f t="shared" si="167"/>
        <v>0</v>
      </c>
      <c r="K417" s="3">
        <f t="shared" si="168"/>
        <v>0</v>
      </c>
      <c r="L417" s="3">
        <f t="shared" si="152"/>
        <v>0</v>
      </c>
      <c r="M417" s="3">
        <f t="shared" si="169"/>
        <v>0</v>
      </c>
      <c r="N417">
        <f t="shared" si="170"/>
        <v>12.1</v>
      </c>
      <c r="O417">
        <v>31</v>
      </c>
      <c r="P417" s="12">
        <v>14.198074</v>
      </c>
      <c r="Q417">
        <f t="shared" si="153"/>
        <v>1.7071052057826204</v>
      </c>
      <c r="R417" s="1">
        <v>2</v>
      </c>
      <c r="S417" s="1">
        <v>300.84575000000001</v>
      </c>
      <c r="T417" s="1">
        <v>50.85</v>
      </c>
      <c r="U417">
        <f t="shared" si="154"/>
        <v>104.15424999999999</v>
      </c>
      <c r="V417">
        <f t="shared" si="155"/>
        <v>3.4906584999999997E-2</v>
      </c>
      <c r="W417">
        <f t="shared" si="156"/>
        <v>1.8178345903681248</v>
      </c>
      <c r="X417">
        <f t="shared" si="157"/>
        <v>0.88749992362499996</v>
      </c>
      <c r="Y417">
        <f t="shared" si="158"/>
        <v>0.84763110502400341</v>
      </c>
      <c r="Z417">
        <f t="shared" si="159"/>
        <v>112.67894835643851</v>
      </c>
      <c r="AA417" s="1">
        <v>56</v>
      </c>
      <c r="AB417" s="4">
        <f t="shared" si="173"/>
        <v>4.0492904382096668</v>
      </c>
      <c r="AC417" s="3">
        <f t="shared" si="171"/>
        <v>0</v>
      </c>
      <c r="AD417">
        <f t="shared" si="172"/>
        <v>0.67199056153320524</v>
      </c>
      <c r="AE417">
        <f t="shared" si="160"/>
        <v>12.771990561533205</v>
      </c>
      <c r="AF417" s="10">
        <f t="shared" si="161"/>
        <v>12.771990561533205</v>
      </c>
      <c r="AG417" s="8">
        <f t="shared" si="162"/>
        <v>112.67894835643851</v>
      </c>
      <c r="AH417" s="9">
        <f t="shared" si="163"/>
        <v>12.1</v>
      </c>
      <c r="AI417" s="11">
        <f t="shared" si="150"/>
        <v>99.90695779490531</v>
      </c>
    </row>
    <row r="418" spans="1:35" x14ac:dyDescent="0.35">
      <c r="A418" t="str">
        <f t="shared" si="151"/>
        <v>1991_9</v>
      </c>
      <c r="B418">
        <v>1991</v>
      </c>
      <c r="C418">
        <v>9</v>
      </c>
      <c r="D418">
        <v>20.8</v>
      </c>
      <c r="E418">
        <v>9.5</v>
      </c>
      <c r="F418">
        <v>65.599999999999994</v>
      </c>
      <c r="G418">
        <f t="shared" si="164"/>
        <v>15.15</v>
      </c>
      <c r="H418">
        <f t="shared" si="165"/>
        <v>1</v>
      </c>
      <c r="I418">
        <f t="shared" si="166"/>
        <v>65.599999999999994</v>
      </c>
      <c r="J418">
        <f t="shared" si="167"/>
        <v>0</v>
      </c>
      <c r="K418" s="3">
        <f t="shared" si="168"/>
        <v>0</v>
      </c>
      <c r="L418" s="3">
        <f t="shared" si="152"/>
        <v>0</v>
      </c>
      <c r="M418" s="3">
        <f t="shared" si="169"/>
        <v>0</v>
      </c>
      <c r="N418">
        <f t="shared" si="170"/>
        <v>65.599999999999994</v>
      </c>
      <c r="O418">
        <v>30</v>
      </c>
      <c r="P418" s="12">
        <v>12.243238</v>
      </c>
      <c r="Q418">
        <f t="shared" si="153"/>
        <v>1.5163242352910469</v>
      </c>
      <c r="R418" s="1">
        <v>2</v>
      </c>
      <c r="S418" s="1">
        <v>300.84575000000001</v>
      </c>
      <c r="T418" s="1">
        <v>50.85</v>
      </c>
      <c r="U418">
        <f t="shared" si="154"/>
        <v>104.15424999999999</v>
      </c>
      <c r="V418">
        <f t="shared" si="155"/>
        <v>3.4906584999999997E-2</v>
      </c>
      <c r="W418">
        <f t="shared" si="156"/>
        <v>1.8178345903681248</v>
      </c>
      <c r="X418">
        <f t="shared" si="157"/>
        <v>0.88749992362499996</v>
      </c>
      <c r="Y418">
        <f t="shared" si="158"/>
        <v>0.84763110502400341</v>
      </c>
      <c r="Z418">
        <f t="shared" si="159"/>
        <v>73.888161757127051</v>
      </c>
      <c r="AA418" s="1">
        <v>56</v>
      </c>
      <c r="AB418" s="4">
        <f t="shared" si="173"/>
        <v>0</v>
      </c>
      <c r="AC418" s="3">
        <f t="shared" si="171"/>
        <v>0</v>
      </c>
      <c r="AD418">
        <f t="shared" si="172"/>
        <v>0</v>
      </c>
      <c r="AE418">
        <f t="shared" si="160"/>
        <v>65.599999999999994</v>
      </c>
      <c r="AF418" s="10">
        <f t="shared" si="161"/>
        <v>65.599999999999994</v>
      </c>
      <c r="AG418" s="8">
        <f t="shared" si="162"/>
        <v>73.888161757127051</v>
      </c>
      <c r="AH418" s="9">
        <f t="shared" si="163"/>
        <v>65.599999999999994</v>
      </c>
      <c r="AI418" s="11">
        <f t="shared" si="150"/>
        <v>8.2881617571270567</v>
      </c>
    </row>
    <row r="419" spans="1:35" x14ac:dyDescent="0.35">
      <c r="A419" t="str">
        <f t="shared" si="151"/>
        <v>1991_10</v>
      </c>
      <c r="B419">
        <v>1991</v>
      </c>
      <c r="C419">
        <v>10</v>
      </c>
      <c r="D419">
        <v>14.2</v>
      </c>
      <c r="E419">
        <v>6.5</v>
      </c>
      <c r="F419">
        <v>96.4</v>
      </c>
      <c r="G419">
        <f t="shared" si="164"/>
        <v>10.35</v>
      </c>
      <c r="H419">
        <f t="shared" si="165"/>
        <v>1</v>
      </c>
      <c r="I419">
        <f t="shared" si="166"/>
        <v>96.4</v>
      </c>
      <c r="J419">
        <f t="shared" si="167"/>
        <v>0</v>
      </c>
      <c r="K419" s="3">
        <f t="shared" si="168"/>
        <v>0</v>
      </c>
      <c r="L419" s="3">
        <f t="shared" si="152"/>
        <v>0</v>
      </c>
      <c r="M419" s="3">
        <f t="shared" si="169"/>
        <v>0</v>
      </c>
      <c r="N419">
        <f t="shared" si="170"/>
        <v>96.4</v>
      </c>
      <c r="O419">
        <v>31</v>
      </c>
      <c r="P419" s="12">
        <v>10.329917999999999</v>
      </c>
      <c r="Q419">
        <f t="shared" si="153"/>
        <v>1.1489145307854771</v>
      </c>
      <c r="R419" s="1">
        <v>2</v>
      </c>
      <c r="S419" s="1">
        <v>300.84575000000001</v>
      </c>
      <c r="T419" s="1">
        <v>50.85</v>
      </c>
      <c r="U419">
        <f t="shared" si="154"/>
        <v>104.15424999999999</v>
      </c>
      <c r="V419">
        <f t="shared" si="155"/>
        <v>3.4906584999999997E-2</v>
      </c>
      <c r="W419">
        <f t="shared" si="156"/>
        <v>1.8178345903681248</v>
      </c>
      <c r="X419">
        <f t="shared" si="157"/>
        <v>0.88749992362499996</v>
      </c>
      <c r="Y419">
        <f t="shared" si="158"/>
        <v>0.84763110502400341</v>
      </c>
      <c r="Z419">
        <f t="shared" si="159"/>
        <v>33.909938443961536</v>
      </c>
      <c r="AA419" s="1">
        <v>56</v>
      </c>
      <c r="AB419" s="4">
        <f t="shared" si="173"/>
        <v>0</v>
      </c>
      <c r="AC419" s="3">
        <f t="shared" si="171"/>
        <v>56</v>
      </c>
      <c r="AD419">
        <f t="shared" si="172"/>
        <v>0</v>
      </c>
      <c r="AE419">
        <f t="shared" si="160"/>
        <v>96.4</v>
      </c>
      <c r="AF419" s="10">
        <f t="shared" si="161"/>
        <v>33.909938443961536</v>
      </c>
      <c r="AG419" s="8">
        <f t="shared" si="162"/>
        <v>33.909938443961536</v>
      </c>
      <c r="AH419" s="9">
        <f t="shared" si="163"/>
        <v>96.4</v>
      </c>
      <c r="AI419" s="11">
        <f t="shared" si="150"/>
        <v>0</v>
      </c>
    </row>
    <row r="420" spans="1:35" x14ac:dyDescent="0.35">
      <c r="A420" t="str">
        <f t="shared" si="151"/>
        <v>1991_11</v>
      </c>
      <c r="B420">
        <v>1991</v>
      </c>
      <c r="C420">
        <v>11</v>
      </c>
      <c r="D420">
        <v>10.8</v>
      </c>
      <c r="E420">
        <v>2.9</v>
      </c>
      <c r="F420">
        <v>51.4</v>
      </c>
      <c r="G420">
        <f t="shared" si="164"/>
        <v>6.8500000000000005</v>
      </c>
      <c r="H420">
        <f t="shared" si="165"/>
        <v>1</v>
      </c>
      <c r="I420">
        <f t="shared" si="166"/>
        <v>51.4</v>
      </c>
      <c r="J420">
        <f t="shared" si="167"/>
        <v>0</v>
      </c>
      <c r="K420" s="3">
        <f t="shared" si="168"/>
        <v>0</v>
      </c>
      <c r="L420" s="3">
        <f t="shared" si="152"/>
        <v>0</v>
      </c>
      <c r="M420" s="3">
        <f t="shared" si="169"/>
        <v>0</v>
      </c>
      <c r="N420">
        <f t="shared" si="170"/>
        <v>51.4</v>
      </c>
      <c r="O420">
        <v>30</v>
      </c>
      <c r="P420" s="12">
        <v>8.7307649999999999</v>
      </c>
      <c r="Q420">
        <f t="shared" si="153"/>
        <v>0.932858509623265</v>
      </c>
      <c r="R420" s="1">
        <v>2</v>
      </c>
      <c r="S420" s="1">
        <v>300.84575000000001</v>
      </c>
      <c r="T420" s="1">
        <v>50.85</v>
      </c>
      <c r="U420">
        <f t="shared" si="154"/>
        <v>104.15424999999999</v>
      </c>
      <c r="V420">
        <f t="shared" si="155"/>
        <v>3.4906584999999997E-2</v>
      </c>
      <c r="W420">
        <f t="shared" si="156"/>
        <v>1.8178345903681248</v>
      </c>
      <c r="X420">
        <f t="shared" si="157"/>
        <v>0.88749992362499996</v>
      </c>
      <c r="Y420">
        <f t="shared" si="158"/>
        <v>0.84763110502400341</v>
      </c>
      <c r="Z420">
        <f t="shared" si="159"/>
        <v>15.090805622497211</v>
      </c>
      <c r="AA420" s="1">
        <v>56</v>
      </c>
      <c r="AB420" s="4">
        <f t="shared" si="173"/>
        <v>56</v>
      </c>
      <c r="AC420" s="3">
        <f t="shared" si="171"/>
        <v>56</v>
      </c>
      <c r="AD420">
        <f t="shared" si="172"/>
        <v>107.09648549708271</v>
      </c>
      <c r="AE420">
        <f t="shared" si="160"/>
        <v>158.49648549708272</v>
      </c>
      <c r="AF420" s="10">
        <f t="shared" si="161"/>
        <v>15.090805622497211</v>
      </c>
      <c r="AG420" s="8">
        <f t="shared" si="162"/>
        <v>15.090805622497211</v>
      </c>
      <c r="AH420" s="9">
        <f t="shared" si="163"/>
        <v>51.4</v>
      </c>
      <c r="AI420" s="11">
        <f t="shared" si="150"/>
        <v>0</v>
      </c>
    </row>
    <row r="421" spans="1:35" x14ac:dyDescent="0.35">
      <c r="A421" t="str">
        <f t="shared" si="151"/>
        <v>1991_12</v>
      </c>
      <c r="B421">
        <v>1991</v>
      </c>
      <c r="C421">
        <v>12</v>
      </c>
      <c r="D421">
        <v>8.6999999999999993</v>
      </c>
      <c r="E421">
        <v>1.3</v>
      </c>
      <c r="F421">
        <v>35.200000000000003</v>
      </c>
      <c r="G421">
        <f t="shared" si="164"/>
        <v>5</v>
      </c>
      <c r="H421">
        <f t="shared" si="165"/>
        <v>0.83333332999999998</v>
      </c>
      <c r="I421">
        <f t="shared" si="166"/>
        <v>29.333333216000003</v>
      </c>
      <c r="J421">
        <f t="shared" si="167"/>
        <v>5.8666667840000013</v>
      </c>
      <c r="K421" s="3">
        <f t="shared" si="168"/>
        <v>0</v>
      </c>
      <c r="L421" s="3">
        <f t="shared" si="152"/>
        <v>4.8888889671111118</v>
      </c>
      <c r="M421" s="3">
        <f t="shared" si="169"/>
        <v>0.97777781688888954</v>
      </c>
      <c r="N421">
        <f t="shared" si="170"/>
        <v>34.222222183111114</v>
      </c>
      <c r="O421">
        <v>31</v>
      </c>
      <c r="P421" s="12">
        <v>7.9967740000000003</v>
      </c>
      <c r="Q421">
        <f t="shared" si="153"/>
        <v>0.83382566817061099</v>
      </c>
      <c r="R421" s="1">
        <v>2</v>
      </c>
      <c r="S421" s="1">
        <v>300.84575000000001</v>
      </c>
      <c r="T421" s="1">
        <v>50.85</v>
      </c>
      <c r="U421">
        <f t="shared" si="154"/>
        <v>104.15424999999999</v>
      </c>
      <c r="V421">
        <f t="shared" si="155"/>
        <v>3.4906584999999997E-2</v>
      </c>
      <c r="W421">
        <f t="shared" si="156"/>
        <v>1.8178345903681248</v>
      </c>
      <c r="X421">
        <f t="shared" si="157"/>
        <v>0.88749992362499996</v>
      </c>
      <c r="Y421">
        <f t="shared" si="158"/>
        <v>0.84763110502400341</v>
      </c>
      <c r="Z421">
        <f t="shared" si="159"/>
        <v>9.3806238967149689</v>
      </c>
      <c r="AA421" s="1">
        <v>56</v>
      </c>
      <c r="AB421" s="4">
        <f t="shared" si="173"/>
        <v>56</v>
      </c>
      <c r="AC421" s="3">
        <f t="shared" si="171"/>
        <v>56</v>
      </c>
      <c r="AD421">
        <f t="shared" si="172"/>
        <v>87.265191464705893</v>
      </c>
      <c r="AE421">
        <f t="shared" si="160"/>
        <v>121.48741364781701</v>
      </c>
      <c r="AF421" s="10">
        <f t="shared" si="161"/>
        <v>9.3806238967149689</v>
      </c>
      <c r="AG421" s="8">
        <f t="shared" si="162"/>
        <v>9.3806238967149689</v>
      </c>
      <c r="AH421" s="9">
        <f t="shared" si="163"/>
        <v>34.222222183111114</v>
      </c>
      <c r="AI421" s="11">
        <f t="shared" si="150"/>
        <v>0</v>
      </c>
    </row>
    <row r="422" spans="1:35" x14ac:dyDescent="0.35">
      <c r="A422" t="str">
        <f t="shared" si="151"/>
        <v>1992_1</v>
      </c>
      <c r="B422">
        <v>1992</v>
      </c>
      <c r="C422">
        <v>1</v>
      </c>
      <c r="D422">
        <v>7</v>
      </c>
      <c r="E422">
        <v>0.2</v>
      </c>
      <c r="F422">
        <v>20.2</v>
      </c>
      <c r="G422">
        <f t="shared" si="164"/>
        <v>3.6</v>
      </c>
      <c r="H422">
        <f t="shared" si="165"/>
        <v>0.5999999976</v>
      </c>
      <c r="I422">
        <f t="shared" si="166"/>
        <v>12.119999951519999</v>
      </c>
      <c r="J422">
        <f t="shared" si="167"/>
        <v>8.0800000484800005</v>
      </c>
      <c r="K422" s="3">
        <f t="shared" si="168"/>
        <v>0.97777781688888954</v>
      </c>
      <c r="L422" s="3">
        <f t="shared" si="152"/>
        <v>5.4346666974826681</v>
      </c>
      <c r="M422" s="3">
        <f t="shared" si="169"/>
        <v>3.6231111678862225</v>
      </c>
      <c r="N422">
        <f t="shared" si="170"/>
        <v>17.554666649002666</v>
      </c>
      <c r="O422">
        <v>31</v>
      </c>
      <c r="P422" s="12">
        <v>8.5759939999999997</v>
      </c>
      <c r="Q422">
        <f t="shared" si="153"/>
        <v>0.76516917959322917</v>
      </c>
      <c r="R422" s="1">
        <v>2</v>
      </c>
      <c r="S422" s="1">
        <v>300.84575000000001</v>
      </c>
      <c r="T422" s="1">
        <v>50.85</v>
      </c>
      <c r="U422">
        <f t="shared" si="154"/>
        <v>104.15424999999999</v>
      </c>
      <c r="V422">
        <f t="shared" si="155"/>
        <v>3.4906584999999997E-2</v>
      </c>
      <c r="W422">
        <f t="shared" si="156"/>
        <v>1.8178345903681248</v>
      </c>
      <c r="X422">
        <f t="shared" si="157"/>
        <v>0.88749992362499996</v>
      </c>
      <c r="Y422">
        <f t="shared" si="158"/>
        <v>0.84763110502400341</v>
      </c>
      <c r="Z422">
        <f t="shared" si="159"/>
        <v>6.6804593468317908</v>
      </c>
      <c r="AA422" s="1">
        <v>56</v>
      </c>
      <c r="AB422" s="4">
        <f t="shared" si="173"/>
        <v>56</v>
      </c>
      <c r="AC422" s="3">
        <f t="shared" si="171"/>
        <v>56</v>
      </c>
      <c r="AD422">
        <f t="shared" si="172"/>
        <v>68.001785622666446</v>
      </c>
      <c r="AE422">
        <f t="shared" si="160"/>
        <v>85.556452271669116</v>
      </c>
      <c r="AF422" s="10">
        <f t="shared" si="161"/>
        <v>6.6804593468317908</v>
      </c>
      <c r="AG422" s="8">
        <f t="shared" si="162"/>
        <v>6.6804593468317908</v>
      </c>
      <c r="AH422" s="9">
        <f t="shared" si="163"/>
        <v>17.554666649002666</v>
      </c>
      <c r="AI422" s="11">
        <f t="shared" si="150"/>
        <v>0</v>
      </c>
    </row>
    <row r="423" spans="1:35" x14ac:dyDescent="0.35">
      <c r="A423" t="str">
        <f t="shared" si="151"/>
        <v>1992_2</v>
      </c>
      <c r="B423">
        <v>1992</v>
      </c>
      <c r="C423">
        <v>2</v>
      </c>
      <c r="D423">
        <v>9.1999999999999993</v>
      </c>
      <c r="E423">
        <v>1.2</v>
      </c>
      <c r="F423">
        <v>31.8</v>
      </c>
      <c r="G423">
        <f t="shared" si="164"/>
        <v>5.1999999999999993</v>
      </c>
      <c r="H423">
        <f t="shared" si="165"/>
        <v>0.86666666319999985</v>
      </c>
      <c r="I423">
        <f t="shared" si="166"/>
        <v>27.559999889759997</v>
      </c>
      <c r="J423">
        <f t="shared" si="167"/>
        <v>4.2400001102400049</v>
      </c>
      <c r="K423" s="3">
        <f t="shared" si="168"/>
        <v>3.6231111678862225</v>
      </c>
      <c r="L423" s="3">
        <f t="shared" si="152"/>
        <v>6.8146964137839436</v>
      </c>
      <c r="M423" s="3">
        <f t="shared" si="169"/>
        <v>1.0484148643422839</v>
      </c>
      <c r="N423">
        <f t="shared" si="170"/>
        <v>34.374696303543942</v>
      </c>
      <c r="O423">
        <v>28</v>
      </c>
      <c r="P423" s="12">
        <v>10.021737999999999</v>
      </c>
      <c r="Q423">
        <f t="shared" si="153"/>
        <v>0.84406469379953863</v>
      </c>
      <c r="R423" s="1">
        <v>2</v>
      </c>
      <c r="S423" s="1">
        <v>300.84575000000001</v>
      </c>
      <c r="T423" s="1">
        <v>50.85</v>
      </c>
      <c r="U423">
        <f t="shared" si="154"/>
        <v>104.15424999999999</v>
      </c>
      <c r="V423">
        <f t="shared" si="155"/>
        <v>3.4906584999999997E-2</v>
      </c>
      <c r="W423">
        <f t="shared" si="156"/>
        <v>1.8178345903681248</v>
      </c>
      <c r="X423">
        <f t="shared" si="157"/>
        <v>0.88749992362499996</v>
      </c>
      <c r="Y423">
        <f t="shared" si="158"/>
        <v>0.84763110502400341</v>
      </c>
      <c r="Z423">
        <f t="shared" si="159"/>
        <v>11.170641244989298</v>
      </c>
      <c r="AA423" s="1">
        <v>56</v>
      </c>
      <c r="AB423" s="4">
        <f t="shared" si="173"/>
        <v>56</v>
      </c>
      <c r="AC423" s="3">
        <f t="shared" si="171"/>
        <v>56</v>
      </c>
      <c r="AD423">
        <f t="shared" si="172"/>
        <v>84.750344977289771</v>
      </c>
      <c r="AE423">
        <f t="shared" si="160"/>
        <v>119.12504128083371</v>
      </c>
      <c r="AF423" s="10">
        <f t="shared" si="161"/>
        <v>11.170641244989298</v>
      </c>
      <c r="AG423" s="8">
        <f t="shared" si="162"/>
        <v>11.170641244989298</v>
      </c>
      <c r="AH423" s="9">
        <f t="shared" si="163"/>
        <v>34.374696303543942</v>
      </c>
      <c r="AI423" s="11">
        <f t="shared" si="150"/>
        <v>0</v>
      </c>
    </row>
    <row r="424" spans="1:35" x14ac:dyDescent="0.35">
      <c r="A424" t="str">
        <f t="shared" si="151"/>
        <v>1992_3</v>
      </c>
      <c r="B424">
        <v>1992</v>
      </c>
      <c r="C424">
        <v>3</v>
      </c>
      <c r="D424">
        <v>11.3</v>
      </c>
      <c r="E424">
        <v>3.8</v>
      </c>
      <c r="F424">
        <v>60.1</v>
      </c>
      <c r="G424">
        <f t="shared" si="164"/>
        <v>7.5500000000000007</v>
      </c>
      <c r="H424">
        <f t="shared" si="165"/>
        <v>1</v>
      </c>
      <c r="I424">
        <f t="shared" si="166"/>
        <v>60.1</v>
      </c>
      <c r="J424">
        <f t="shared" si="167"/>
        <v>0</v>
      </c>
      <c r="K424" s="3">
        <f t="shared" si="168"/>
        <v>1.0484148643422839</v>
      </c>
      <c r="L424" s="3">
        <f t="shared" si="152"/>
        <v>1.0484148643422839</v>
      </c>
      <c r="M424" s="3">
        <f t="shared" si="169"/>
        <v>0</v>
      </c>
      <c r="N424">
        <f t="shared" si="170"/>
        <v>61.148414864342286</v>
      </c>
      <c r="O424">
        <v>31</v>
      </c>
      <c r="P424" s="12">
        <v>11.819653000000001</v>
      </c>
      <c r="Q424">
        <f t="shared" si="153"/>
        <v>0.97295023431967864</v>
      </c>
      <c r="R424" s="1">
        <v>2</v>
      </c>
      <c r="S424" s="1">
        <v>300.84575000000001</v>
      </c>
      <c r="T424" s="1">
        <v>50.85</v>
      </c>
      <c r="U424">
        <f t="shared" si="154"/>
        <v>104.15424999999999</v>
      </c>
      <c r="V424">
        <f t="shared" si="155"/>
        <v>3.4906584999999997E-2</v>
      </c>
      <c r="W424">
        <f t="shared" si="156"/>
        <v>1.8178345903681248</v>
      </c>
      <c r="X424">
        <f t="shared" si="157"/>
        <v>0.88749992362499996</v>
      </c>
      <c r="Y424">
        <f t="shared" si="158"/>
        <v>0.84763110502400341</v>
      </c>
      <c r="Z424">
        <f t="shared" si="159"/>
        <v>24.207654954263269</v>
      </c>
      <c r="AA424" s="1">
        <v>56</v>
      </c>
      <c r="AB424" s="4">
        <f t="shared" si="173"/>
        <v>56</v>
      </c>
      <c r="AC424" s="3">
        <f t="shared" si="171"/>
        <v>56</v>
      </c>
      <c r="AD424">
        <f t="shared" si="172"/>
        <v>108.31115154214162</v>
      </c>
      <c r="AE424">
        <f t="shared" si="160"/>
        <v>169.4595664064839</v>
      </c>
      <c r="AF424" s="10">
        <f t="shared" si="161"/>
        <v>24.207654954263269</v>
      </c>
      <c r="AG424" s="8">
        <f t="shared" si="162"/>
        <v>24.207654954263269</v>
      </c>
      <c r="AH424" s="9">
        <f t="shared" si="163"/>
        <v>61.148414864342286</v>
      </c>
      <c r="AI424" s="11">
        <f t="shared" si="150"/>
        <v>0</v>
      </c>
    </row>
    <row r="425" spans="1:35" x14ac:dyDescent="0.35">
      <c r="A425" t="str">
        <f t="shared" si="151"/>
        <v>1992_4</v>
      </c>
      <c r="B425">
        <v>1992</v>
      </c>
      <c r="C425">
        <v>4</v>
      </c>
      <c r="D425">
        <v>12.9</v>
      </c>
      <c r="E425">
        <v>4.4000000000000004</v>
      </c>
      <c r="F425">
        <v>83.9</v>
      </c>
      <c r="G425">
        <f t="shared" si="164"/>
        <v>8.65</v>
      </c>
      <c r="H425">
        <f t="shared" si="165"/>
        <v>1</v>
      </c>
      <c r="I425">
        <f t="shared" si="166"/>
        <v>83.9</v>
      </c>
      <c r="J425">
        <f t="shared" si="167"/>
        <v>0</v>
      </c>
      <c r="K425" s="3">
        <f t="shared" si="168"/>
        <v>0</v>
      </c>
      <c r="L425" s="3">
        <f t="shared" si="152"/>
        <v>0</v>
      </c>
      <c r="M425" s="3">
        <f t="shared" si="169"/>
        <v>0</v>
      </c>
      <c r="N425">
        <f t="shared" si="170"/>
        <v>83.9</v>
      </c>
      <c r="O425">
        <v>30</v>
      </c>
      <c r="P425" s="12">
        <v>13.758759</v>
      </c>
      <c r="Q425">
        <f t="shared" si="153"/>
        <v>1.0390222457541776</v>
      </c>
      <c r="R425" s="1">
        <v>2</v>
      </c>
      <c r="S425" s="1">
        <v>300.84575000000001</v>
      </c>
      <c r="T425" s="1">
        <v>50.85</v>
      </c>
      <c r="U425">
        <f t="shared" si="154"/>
        <v>104.15424999999999</v>
      </c>
      <c r="V425">
        <f t="shared" si="155"/>
        <v>3.4906584999999997E-2</v>
      </c>
      <c r="W425">
        <f t="shared" si="156"/>
        <v>1.8178345903681248</v>
      </c>
      <c r="X425">
        <f t="shared" si="157"/>
        <v>0.88749992362499996</v>
      </c>
      <c r="Y425">
        <f t="shared" si="158"/>
        <v>0.84763110502400341</v>
      </c>
      <c r="Z425">
        <f t="shared" si="159"/>
        <v>33.234758116088202</v>
      </c>
      <c r="AA425" s="1">
        <v>56</v>
      </c>
      <c r="AB425" s="4">
        <f t="shared" si="173"/>
        <v>56</v>
      </c>
      <c r="AC425" s="3">
        <f t="shared" si="171"/>
        <v>56</v>
      </c>
      <c r="AD425">
        <f t="shared" si="172"/>
        <v>138.39171143958225</v>
      </c>
      <c r="AE425">
        <f t="shared" si="160"/>
        <v>222.29171143958226</v>
      </c>
      <c r="AF425" s="10">
        <f t="shared" si="161"/>
        <v>33.234758116088202</v>
      </c>
      <c r="AG425" s="8">
        <f t="shared" si="162"/>
        <v>33.234758116088202</v>
      </c>
      <c r="AH425" s="9">
        <f t="shared" si="163"/>
        <v>83.9</v>
      </c>
      <c r="AI425" s="11">
        <f t="shared" si="150"/>
        <v>0</v>
      </c>
    </row>
    <row r="426" spans="1:35" x14ac:dyDescent="0.35">
      <c r="A426" t="str">
        <f t="shared" si="151"/>
        <v>1992_5</v>
      </c>
      <c r="B426">
        <v>1992</v>
      </c>
      <c r="C426">
        <v>5</v>
      </c>
      <c r="D426">
        <v>19.399999999999999</v>
      </c>
      <c r="E426">
        <v>7.9</v>
      </c>
      <c r="F426">
        <v>21.5</v>
      </c>
      <c r="G426">
        <f t="shared" si="164"/>
        <v>13.649999999999999</v>
      </c>
      <c r="H426">
        <f t="shared" si="165"/>
        <v>1</v>
      </c>
      <c r="I426">
        <f t="shared" si="166"/>
        <v>21.5</v>
      </c>
      <c r="J426">
        <f t="shared" si="167"/>
        <v>0</v>
      </c>
      <c r="K426" s="3">
        <f t="shared" si="168"/>
        <v>0</v>
      </c>
      <c r="L426" s="3">
        <f t="shared" si="152"/>
        <v>0</v>
      </c>
      <c r="M426" s="3">
        <f t="shared" si="169"/>
        <v>0</v>
      </c>
      <c r="N426">
        <f t="shared" si="170"/>
        <v>21.5</v>
      </c>
      <c r="O426">
        <v>31</v>
      </c>
      <c r="P426" s="12">
        <v>15.514859</v>
      </c>
      <c r="Q426">
        <f t="shared" si="153"/>
        <v>1.3917706988517167</v>
      </c>
      <c r="R426" s="1">
        <v>2</v>
      </c>
      <c r="S426" s="1">
        <v>300.84575000000001</v>
      </c>
      <c r="T426" s="1">
        <v>50.85</v>
      </c>
      <c r="U426">
        <f t="shared" si="154"/>
        <v>104.15424999999999</v>
      </c>
      <c r="V426">
        <f t="shared" si="155"/>
        <v>3.4906584999999997E-2</v>
      </c>
      <c r="W426">
        <f t="shared" si="156"/>
        <v>1.8178345903681248</v>
      </c>
      <c r="X426">
        <f t="shared" si="157"/>
        <v>0.88749992362499996</v>
      </c>
      <c r="Y426">
        <f t="shared" si="158"/>
        <v>0.84763110502400341</v>
      </c>
      <c r="Z426">
        <f t="shared" si="159"/>
        <v>80.431614733007422</v>
      </c>
      <c r="AA426" s="1">
        <v>56</v>
      </c>
      <c r="AB426" s="4">
        <f t="shared" si="173"/>
        <v>56</v>
      </c>
      <c r="AC426" s="3">
        <f t="shared" si="171"/>
        <v>0</v>
      </c>
      <c r="AD426">
        <f t="shared" si="172"/>
        <v>19.550511067420594</v>
      </c>
      <c r="AE426">
        <f t="shared" si="160"/>
        <v>41.050511067420594</v>
      </c>
      <c r="AF426" s="10">
        <f t="shared" si="161"/>
        <v>41.050511067420594</v>
      </c>
      <c r="AG426" s="8">
        <f t="shared" si="162"/>
        <v>80.431614733007422</v>
      </c>
      <c r="AH426" s="9">
        <f t="shared" si="163"/>
        <v>21.5</v>
      </c>
      <c r="AI426" s="11">
        <f t="shared" si="150"/>
        <v>39.381103665586828</v>
      </c>
    </row>
    <row r="427" spans="1:35" x14ac:dyDescent="0.35">
      <c r="A427" t="str">
        <f t="shared" si="151"/>
        <v>1992_6</v>
      </c>
      <c r="B427">
        <v>1992</v>
      </c>
      <c r="C427">
        <v>6</v>
      </c>
      <c r="D427">
        <v>21.4</v>
      </c>
      <c r="E427">
        <v>9.4</v>
      </c>
      <c r="F427">
        <v>28.4</v>
      </c>
      <c r="G427">
        <f t="shared" si="164"/>
        <v>15.399999999999999</v>
      </c>
      <c r="H427">
        <f t="shared" si="165"/>
        <v>1</v>
      </c>
      <c r="I427">
        <f t="shared" si="166"/>
        <v>28.4</v>
      </c>
      <c r="J427">
        <f t="shared" si="167"/>
        <v>0</v>
      </c>
      <c r="K427" s="3">
        <f t="shared" si="168"/>
        <v>0</v>
      </c>
      <c r="L427" s="3">
        <f t="shared" si="152"/>
        <v>0</v>
      </c>
      <c r="M427" s="3">
        <f t="shared" si="169"/>
        <v>0</v>
      </c>
      <c r="N427">
        <f t="shared" si="170"/>
        <v>28.4</v>
      </c>
      <c r="O427">
        <v>30</v>
      </c>
      <c r="P427" s="12">
        <v>16.439261999999999</v>
      </c>
      <c r="Q427">
        <f t="shared" si="153"/>
        <v>1.5380077396234022</v>
      </c>
      <c r="R427" s="1">
        <v>2</v>
      </c>
      <c r="S427" s="1">
        <v>300.84575000000001</v>
      </c>
      <c r="T427" s="1">
        <v>50.85</v>
      </c>
      <c r="U427">
        <f t="shared" si="154"/>
        <v>104.15424999999999</v>
      </c>
      <c r="V427">
        <f t="shared" si="155"/>
        <v>3.4906584999999997E-2</v>
      </c>
      <c r="W427">
        <f t="shared" si="156"/>
        <v>1.8178345903681248</v>
      </c>
      <c r="X427">
        <f t="shared" si="157"/>
        <v>0.88749992362499996</v>
      </c>
      <c r="Y427">
        <f t="shared" si="158"/>
        <v>0.84763110502400341</v>
      </c>
      <c r="Z427">
        <f t="shared" si="159"/>
        <v>102.20194929017347</v>
      </c>
      <c r="AA427" s="1">
        <v>56</v>
      </c>
      <c r="AB427" s="4">
        <f t="shared" si="173"/>
        <v>0</v>
      </c>
      <c r="AC427" s="3">
        <f t="shared" si="171"/>
        <v>0</v>
      </c>
      <c r="AD427">
        <f t="shared" si="172"/>
        <v>0</v>
      </c>
      <c r="AE427">
        <f t="shared" si="160"/>
        <v>28.4</v>
      </c>
      <c r="AF427" s="10">
        <f t="shared" si="161"/>
        <v>28.4</v>
      </c>
      <c r="AG427" s="8">
        <f t="shared" si="162"/>
        <v>102.20194929017347</v>
      </c>
      <c r="AH427" s="9">
        <f t="shared" si="163"/>
        <v>28.4</v>
      </c>
      <c r="AI427" s="11">
        <f t="shared" si="150"/>
        <v>73.801949290173468</v>
      </c>
    </row>
    <row r="428" spans="1:35" x14ac:dyDescent="0.35">
      <c r="A428" t="str">
        <f t="shared" si="151"/>
        <v>1992_7</v>
      </c>
      <c r="B428">
        <v>1992</v>
      </c>
      <c r="C428">
        <v>7</v>
      </c>
      <c r="D428">
        <v>20.9</v>
      </c>
      <c r="E428">
        <v>12.6</v>
      </c>
      <c r="F428">
        <v>51.1</v>
      </c>
      <c r="G428">
        <f t="shared" si="164"/>
        <v>16.75</v>
      </c>
      <c r="H428">
        <f t="shared" si="165"/>
        <v>1</v>
      </c>
      <c r="I428">
        <f t="shared" si="166"/>
        <v>51.1</v>
      </c>
      <c r="J428">
        <f t="shared" si="167"/>
        <v>0</v>
      </c>
      <c r="K428" s="3">
        <f t="shared" si="168"/>
        <v>0</v>
      </c>
      <c r="L428" s="3">
        <f t="shared" si="152"/>
        <v>0</v>
      </c>
      <c r="M428" s="3">
        <f t="shared" si="169"/>
        <v>0</v>
      </c>
      <c r="N428">
        <f t="shared" si="170"/>
        <v>51.1</v>
      </c>
      <c r="O428">
        <v>31</v>
      </c>
      <c r="P428" s="12">
        <v>15.868332000000001</v>
      </c>
      <c r="Q428">
        <f t="shared" si="153"/>
        <v>1.6598680775464048</v>
      </c>
      <c r="R428" s="1">
        <v>2</v>
      </c>
      <c r="S428" s="1">
        <v>300.84575000000001</v>
      </c>
      <c r="T428" s="1">
        <v>50.85</v>
      </c>
      <c r="U428">
        <f t="shared" si="154"/>
        <v>104.15424999999999</v>
      </c>
      <c r="V428">
        <f t="shared" si="155"/>
        <v>3.4906584999999997E-2</v>
      </c>
      <c r="W428">
        <f t="shared" si="156"/>
        <v>1.8178345903681248</v>
      </c>
      <c r="X428">
        <f t="shared" si="157"/>
        <v>0.88749992362499996</v>
      </c>
      <c r="Y428">
        <f t="shared" si="158"/>
        <v>0.84763110502400341</v>
      </c>
      <c r="Z428">
        <f t="shared" si="159"/>
        <v>119.10545042650014</v>
      </c>
      <c r="AA428" s="1">
        <v>56</v>
      </c>
      <c r="AB428" s="4">
        <f t="shared" si="173"/>
        <v>0</v>
      </c>
      <c r="AC428" s="3">
        <f t="shared" si="171"/>
        <v>0</v>
      </c>
      <c r="AD428">
        <f t="shared" si="172"/>
        <v>0</v>
      </c>
      <c r="AE428">
        <f t="shared" si="160"/>
        <v>51.1</v>
      </c>
      <c r="AF428" s="10">
        <f t="shared" si="161"/>
        <v>51.1</v>
      </c>
      <c r="AG428" s="8">
        <f t="shared" si="162"/>
        <v>119.10545042650014</v>
      </c>
      <c r="AH428" s="9">
        <f t="shared" si="163"/>
        <v>51.1</v>
      </c>
      <c r="AI428" s="11">
        <f t="shared" si="150"/>
        <v>68.005450426500147</v>
      </c>
    </row>
    <row r="429" spans="1:35" x14ac:dyDescent="0.35">
      <c r="A429" t="str">
        <f t="shared" si="151"/>
        <v>1992_8</v>
      </c>
      <c r="B429">
        <v>1992</v>
      </c>
      <c r="C429">
        <v>8</v>
      </c>
      <c r="D429">
        <v>20.3</v>
      </c>
      <c r="E429">
        <v>12.3</v>
      </c>
      <c r="F429">
        <v>89.7</v>
      </c>
      <c r="G429">
        <f t="shared" si="164"/>
        <v>16.3</v>
      </c>
      <c r="H429">
        <f t="shared" si="165"/>
        <v>1</v>
      </c>
      <c r="I429">
        <f t="shared" si="166"/>
        <v>89.7</v>
      </c>
      <c r="J429">
        <f t="shared" si="167"/>
        <v>0</v>
      </c>
      <c r="K429" s="3">
        <f t="shared" si="168"/>
        <v>0</v>
      </c>
      <c r="L429" s="3">
        <f t="shared" si="152"/>
        <v>0</v>
      </c>
      <c r="M429" s="3">
        <f t="shared" si="169"/>
        <v>0</v>
      </c>
      <c r="N429">
        <f t="shared" si="170"/>
        <v>89.7</v>
      </c>
      <c r="O429">
        <v>31</v>
      </c>
      <c r="P429" s="12">
        <v>14.198074</v>
      </c>
      <c r="Q429">
        <f t="shared" si="153"/>
        <v>1.6183391416208204</v>
      </c>
      <c r="R429" s="1">
        <v>2</v>
      </c>
      <c r="S429" s="1">
        <v>300.84575000000001</v>
      </c>
      <c r="T429" s="1">
        <v>50.85</v>
      </c>
      <c r="U429">
        <f t="shared" si="154"/>
        <v>104.15424999999999</v>
      </c>
      <c r="V429">
        <f t="shared" si="155"/>
        <v>3.4906584999999997E-2</v>
      </c>
      <c r="W429">
        <f t="shared" si="156"/>
        <v>1.8178345903681248</v>
      </c>
      <c r="X429">
        <f t="shared" si="157"/>
        <v>0.88749992362499996</v>
      </c>
      <c r="Y429">
        <f t="shared" si="158"/>
        <v>0.84763110502400341</v>
      </c>
      <c r="Z429">
        <f t="shared" si="159"/>
        <v>101.26814709903397</v>
      </c>
      <c r="AA429" s="1">
        <v>56</v>
      </c>
      <c r="AB429" s="4">
        <f t="shared" si="173"/>
        <v>0</v>
      </c>
      <c r="AC429" s="3">
        <f t="shared" si="171"/>
        <v>0</v>
      </c>
      <c r="AD429">
        <f t="shared" si="172"/>
        <v>0</v>
      </c>
      <c r="AE429">
        <f t="shared" si="160"/>
        <v>89.7</v>
      </c>
      <c r="AF429" s="10">
        <f t="shared" si="161"/>
        <v>89.7</v>
      </c>
      <c r="AG429" s="8">
        <f t="shared" si="162"/>
        <v>101.26814709903397</v>
      </c>
      <c r="AH429" s="9">
        <f t="shared" si="163"/>
        <v>89.7</v>
      </c>
      <c r="AI429" s="11">
        <f t="shared" si="150"/>
        <v>11.568147099033965</v>
      </c>
    </row>
    <row r="430" spans="1:35" x14ac:dyDescent="0.35">
      <c r="A430" t="str">
        <f t="shared" si="151"/>
        <v>1992_9</v>
      </c>
      <c r="B430">
        <v>1992</v>
      </c>
      <c r="C430">
        <v>9</v>
      </c>
      <c r="D430">
        <v>17.8</v>
      </c>
      <c r="E430">
        <v>10.6</v>
      </c>
      <c r="F430">
        <v>97.7</v>
      </c>
      <c r="G430">
        <f t="shared" si="164"/>
        <v>14.2</v>
      </c>
      <c r="H430">
        <f t="shared" si="165"/>
        <v>1</v>
      </c>
      <c r="I430">
        <f t="shared" si="166"/>
        <v>97.7</v>
      </c>
      <c r="J430">
        <f t="shared" si="167"/>
        <v>0</v>
      </c>
      <c r="K430" s="3">
        <f t="shared" si="168"/>
        <v>0</v>
      </c>
      <c r="L430" s="3">
        <f t="shared" si="152"/>
        <v>0</v>
      </c>
      <c r="M430" s="3">
        <f t="shared" si="169"/>
        <v>0</v>
      </c>
      <c r="N430">
        <f t="shared" si="170"/>
        <v>97.7</v>
      </c>
      <c r="O430">
        <v>30</v>
      </c>
      <c r="P430" s="12">
        <v>12.243238</v>
      </c>
      <c r="Q430">
        <f t="shared" si="153"/>
        <v>1.4363548578958705</v>
      </c>
      <c r="R430" s="1">
        <v>2</v>
      </c>
      <c r="S430" s="1">
        <v>300.84575000000001</v>
      </c>
      <c r="T430" s="1">
        <v>50.85</v>
      </c>
      <c r="U430">
        <f t="shared" si="154"/>
        <v>104.15424999999999</v>
      </c>
      <c r="V430">
        <f t="shared" si="155"/>
        <v>3.4906584999999997E-2</v>
      </c>
      <c r="W430">
        <f t="shared" si="156"/>
        <v>1.8178345903681248</v>
      </c>
      <c r="X430">
        <f t="shared" si="157"/>
        <v>0.88749992362499996</v>
      </c>
      <c r="Y430">
        <f t="shared" si="158"/>
        <v>0.84763110502400341</v>
      </c>
      <c r="Z430">
        <f t="shared" si="159"/>
        <v>65.819251482292799</v>
      </c>
      <c r="AA430" s="1">
        <v>56</v>
      </c>
      <c r="AB430" s="4">
        <f t="shared" si="173"/>
        <v>0</v>
      </c>
      <c r="AC430" s="3">
        <f t="shared" si="171"/>
        <v>31.880748517707204</v>
      </c>
      <c r="AD430">
        <f t="shared" si="172"/>
        <v>0</v>
      </c>
      <c r="AE430">
        <f t="shared" si="160"/>
        <v>97.7</v>
      </c>
      <c r="AF430" s="10">
        <f t="shared" si="161"/>
        <v>65.819251482292799</v>
      </c>
      <c r="AG430" s="8">
        <f t="shared" si="162"/>
        <v>65.819251482292799</v>
      </c>
      <c r="AH430" s="9">
        <f t="shared" si="163"/>
        <v>97.7</v>
      </c>
      <c r="AI430" s="11">
        <f t="shared" si="150"/>
        <v>0</v>
      </c>
    </row>
    <row r="431" spans="1:35" x14ac:dyDescent="0.35">
      <c r="A431" t="str">
        <f t="shared" si="151"/>
        <v>1992_10</v>
      </c>
      <c r="B431">
        <v>1992</v>
      </c>
      <c r="C431">
        <v>10</v>
      </c>
      <c r="D431">
        <v>12.6</v>
      </c>
      <c r="E431">
        <v>3.4</v>
      </c>
      <c r="F431">
        <v>52.7</v>
      </c>
      <c r="G431">
        <f t="shared" si="164"/>
        <v>8</v>
      </c>
      <c r="H431">
        <f t="shared" si="165"/>
        <v>1</v>
      </c>
      <c r="I431">
        <f t="shared" si="166"/>
        <v>52.7</v>
      </c>
      <c r="J431">
        <f t="shared" si="167"/>
        <v>0</v>
      </c>
      <c r="K431" s="3">
        <f t="shared" si="168"/>
        <v>0</v>
      </c>
      <c r="L431" s="3">
        <f t="shared" si="152"/>
        <v>0</v>
      </c>
      <c r="M431" s="3">
        <f t="shared" si="169"/>
        <v>0</v>
      </c>
      <c r="N431">
        <f t="shared" si="170"/>
        <v>52.7</v>
      </c>
      <c r="O431">
        <v>31</v>
      </c>
      <c r="P431" s="12">
        <v>10.329917999999999</v>
      </c>
      <c r="Q431">
        <f t="shared" si="153"/>
        <v>0.99951818321369279</v>
      </c>
      <c r="R431" s="1">
        <v>2</v>
      </c>
      <c r="S431" s="1">
        <v>300.84575000000001</v>
      </c>
      <c r="T431" s="1">
        <v>50.85</v>
      </c>
      <c r="U431">
        <f t="shared" si="154"/>
        <v>104.15424999999999</v>
      </c>
      <c r="V431">
        <f t="shared" si="155"/>
        <v>3.4906584999999997E-2</v>
      </c>
      <c r="W431">
        <f t="shared" si="156"/>
        <v>1.8178345903681248</v>
      </c>
      <c r="X431">
        <f t="shared" si="157"/>
        <v>0.88749992362499996</v>
      </c>
      <c r="Y431">
        <f t="shared" si="158"/>
        <v>0.84763110502400341</v>
      </c>
      <c r="Z431">
        <f t="shared" si="159"/>
        <v>22.992842867905747</v>
      </c>
      <c r="AA431" s="1">
        <v>56</v>
      </c>
      <c r="AB431" s="4">
        <f t="shared" si="173"/>
        <v>31.880748517707204</v>
      </c>
      <c r="AC431" s="3">
        <f t="shared" si="171"/>
        <v>56</v>
      </c>
      <c r="AD431">
        <f t="shared" si="172"/>
        <v>54.189506444127957</v>
      </c>
      <c r="AE431">
        <f t="shared" si="160"/>
        <v>106.88950644412796</v>
      </c>
      <c r="AF431" s="10">
        <f t="shared" si="161"/>
        <v>22.992842867905747</v>
      </c>
      <c r="AG431" s="8">
        <f t="shared" si="162"/>
        <v>22.992842867905747</v>
      </c>
      <c r="AH431" s="9">
        <f t="shared" si="163"/>
        <v>52.7</v>
      </c>
      <c r="AI431" s="11">
        <f t="shared" si="150"/>
        <v>0</v>
      </c>
    </row>
    <row r="432" spans="1:35" x14ac:dyDescent="0.35">
      <c r="A432" t="str">
        <f t="shared" si="151"/>
        <v>1992_11</v>
      </c>
      <c r="B432">
        <v>1992</v>
      </c>
      <c r="C432">
        <v>11</v>
      </c>
      <c r="D432">
        <v>12.4</v>
      </c>
      <c r="E432">
        <v>4.2</v>
      </c>
      <c r="F432">
        <v>148.4</v>
      </c>
      <c r="G432">
        <f t="shared" si="164"/>
        <v>8.3000000000000007</v>
      </c>
      <c r="H432">
        <f t="shared" si="165"/>
        <v>1</v>
      </c>
      <c r="I432">
        <f t="shared" si="166"/>
        <v>148.4</v>
      </c>
      <c r="J432">
        <f t="shared" si="167"/>
        <v>0</v>
      </c>
      <c r="K432" s="3">
        <f t="shared" si="168"/>
        <v>0</v>
      </c>
      <c r="L432" s="3">
        <f t="shared" si="152"/>
        <v>0</v>
      </c>
      <c r="M432" s="3">
        <f t="shared" si="169"/>
        <v>0</v>
      </c>
      <c r="N432">
        <f t="shared" si="170"/>
        <v>148.4</v>
      </c>
      <c r="O432">
        <v>30</v>
      </c>
      <c r="P432" s="12">
        <v>8.7307649999999999</v>
      </c>
      <c r="Q432">
        <f t="shared" si="153"/>
        <v>1.0175832876166611</v>
      </c>
      <c r="R432" s="1">
        <v>2</v>
      </c>
      <c r="S432" s="1">
        <v>300.84575000000001</v>
      </c>
      <c r="T432" s="1">
        <v>50.85</v>
      </c>
      <c r="U432">
        <f t="shared" si="154"/>
        <v>104.15424999999999</v>
      </c>
      <c r="V432">
        <f t="shared" si="155"/>
        <v>3.4906584999999997E-2</v>
      </c>
      <c r="W432">
        <f t="shared" si="156"/>
        <v>1.8178345903681248</v>
      </c>
      <c r="X432">
        <f t="shared" si="157"/>
        <v>0.88749992362499996</v>
      </c>
      <c r="Y432">
        <f t="shared" si="158"/>
        <v>0.84763110502400341</v>
      </c>
      <c r="Z432">
        <f t="shared" si="159"/>
        <v>19.843218316094632</v>
      </c>
      <c r="AA432" s="1">
        <v>56</v>
      </c>
      <c r="AB432" s="4">
        <f t="shared" si="173"/>
        <v>56</v>
      </c>
      <c r="AC432" s="3">
        <f t="shared" si="171"/>
        <v>56</v>
      </c>
      <c r="AD432">
        <f t="shared" si="172"/>
        <v>556.13357406375894</v>
      </c>
      <c r="AE432">
        <f t="shared" si="160"/>
        <v>704.53357406375892</v>
      </c>
      <c r="AF432" s="10">
        <f t="shared" si="161"/>
        <v>19.843218316094632</v>
      </c>
      <c r="AG432" s="8">
        <f t="shared" si="162"/>
        <v>19.843218316094632</v>
      </c>
      <c r="AH432" s="9">
        <f t="shared" si="163"/>
        <v>148.4</v>
      </c>
      <c r="AI432" s="11">
        <f t="shared" si="150"/>
        <v>0</v>
      </c>
    </row>
    <row r="433" spans="1:35" x14ac:dyDescent="0.35">
      <c r="A433" t="str">
        <f t="shared" si="151"/>
        <v>1992_12</v>
      </c>
      <c r="B433">
        <v>1992</v>
      </c>
      <c r="C433">
        <v>12</v>
      </c>
      <c r="D433">
        <v>7.7</v>
      </c>
      <c r="E433">
        <v>0.6</v>
      </c>
      <c r="F433">
        <v>96.5</v>
      </c>
      <c r="G433">
        <f t="shared" si="164"/>
        <v>4.1500000000000004</v>
      </c>
      <c r="H433">
        <f t="shared" si="165"/>
        <v>0.69166666389999998</v>
      </c>
      <c r="I433">
        <f t="shared" si="166"/>
        <v>66.745833066350002</v>
      </c>
      <c r="J433">
        <f t="shared" si="167"/>
        <v>29.754166933650001</v>
      </c>
      <c r="K433" s="3">
        <f t="shared" si="168"/>
        <v>0</v>
      </c>
      <c r="L433" s="3">
        <f t="shared" si="152"/>
        <v>20.57996538012139</v>
      </c>
      <c r="M433" s="3">
        <f t="shared" si="169"/>
        <v>9.1742015535286132</v>
      </c>
      <c r="N433">
        <f t="shared" si="170"/>
        <v>87.325798446471396</v>
      </c>
      <c r="O433">
        <v>31</v>
      </c>
      <c r="P433" s="12">
        <v>7.9967740000000003</v>
      </c>
      <c r="Q433">
        <f t="shared" si="153"/>
        <v>0.7915219448351819</v>
      </c>
      <c r="R433" s="1">
        <v>2</v>
      </c>
      <c r="S433" s="1">
        <v>300.84575000000001</v>
      </c>
      <c r="T433" s="1">
        <v>50.85</v>
      </c>
      <c r="U433">
        <f t="shared" si="154"/>
        <v>104.15424999999999</v>
      </c>
      <c r="V433">
        <f t="shared" si="155"/>
        <v>3.4906584999999997E-2</v>
      </c>
      <c r="W433">
        <f t="shared" si="156"/>
        <v>1.8178345903681248</v>
      </c>
      <c r="X433">
        <f t="shared" si="157"/>
        <v>0.88749992362499996</v>
      </c>
      <c r="Y433">
        <f t="shared" si="158"/>
        <v>0.84763110502400341</v>
      </c>
      <c r="Z433">
        <f t="shared" si="159"/>
        <v>7.4135461153385096</v>
      </c>
      <c r="AA433" s="1">
        <v>56</v>
      </c>
      <c r="AB433" s="4">
        <f t="shared" si="173"/>
        <v>56</v>
      </c>
      <c r="AC433" s="3">
        <f t="shared" si="171"/>
        <v>56</v>
      </c>
      <c r="AD433">
        <f t="shared" si="172"/>
        <v>233.30723652317411</v>
      </c>
      <c r="AE433">
        <f t="shared" si="160"/>
        <v>320.63303496964551</v>
      </c>
      <c r="AF433" s="10">
        <f t="shared" si="161"/>
        <v>7.4135461153385096</v>
      </c>
      <c r="AG433" s="8">
        <f t="shared" si="162"/>
        <v>7.4135461153385096</v>
      </c>
      <c r="AH433" s="9">
        <f t="shared" si="163"/>
        <v>87.325798446471396</v>
      </c>
      <c r="AI433" s="11">
        <f t="shared" si="150"/>
        <v>0</v>
      </c>
    </row>
    <row r="434" spans="1:35" x14ac:dyDescent="0.35">
      <c r="A434" t="str">
        <f t="shared" si="151"/>
        <v>1993_1</v>
      </c>
      <c r="B434">
        <v>1993</v>
      </c>
      <c r="C434">
        <v>1</v>
      </c>
      <c r="D434">
        <v>10.199999999999999</v>
      </c>
      <c r="E434">
        <v>3.2</v>
      </c>
      <c r="F434">
        <v>101.8</v>
      </c>
      <c r="G434">
        <f t="shared" si="164"/>
        <v>6.6999999999999993</v>
      </c>
      <c r="H434">
        <f t="shared" si="165"/>
        <v>1</v>
      </c>
      <c r="I434">
        <f t="shared" si="166"/>
        <v>101.8</v>
      </c>
      <c r="J434">
        <f t="shared" si="167"/>
        <v>0</v>
      </c>
      <c r="K434" s="3">
        <f t="shared" si="168"/>
        <v>9.1742015535286132</v>
      </c>
      <c r="L434" s="3">
        <f t="shared" si="152"/>
        <v>9.1742015535286132</v>
      </c>
      <c r="M434" s="3">
        <f t="shared" si="169"/>
        <v>0</v>
      </c>
      <c r="N434">
        <f t="shared" si="170"/>
        <v>110.97420155352862</v>
      </c>
      <c r="O434">
        <v>31</v>
      </c>
      <c r="P434" s="12">
        <v>8.5759939999999997</v>
      </c>
      <c r="Q434">
        <f t="shared" si="153"/>
        <v>0.92445940726743225</v>
      </c>
      <c r="R434" s="1">
        <v>2</v>
      </c>
      <c r="S434" s="1">
        <v>300.84575000000001</v>
      </c>
      <c r="T434" s="1">
        <v>50.85</v>
      </c>
      <c r="U434">
        <f t="shared" si="154"/>
        <v>104.15424999999999</v>
      </c>
      <c r="V434">
        <f t="shared" si="155"/>
        <v>3.4906584999999997E-2</v>
      </c>
      <c r="W434">
        <f t="shared" si="156"/>
        <v>1.8178345903681248</v>
      </c>
      <c r="X434">
        <f t="shared" si="157"/>
        <v>0.88749992362499996</v>
      </c>
      <c r="Y434">
        <f t="shared" si="158"/>
        <v>0.84763110502400341</v>
      </c>
      <c r="Z434">
        <f t="shared" si="159"/>
        <v>14.855043549436184</v>
      </c>
      <c r="AA434" s="1">
        <v>56</v>
      </c>
      <c r="AB434" s="4">
        <f t="shared" si="173"/>
        <v>56</v>
      </c>
      <c r="AC434" s="3">
        <f t="shared" si="171"/>
        <v>56</v>
      </c>
      <c r="AD434">
        <f t="shared" si="172"/>
        <v>311.61399505735119</v>
      </c>
      <c r="AE434">
        <f t="shared" si="160"/>
        <v>422.58819661087978</v>
      </c>
      <c r="AF434" s="10">
        <f t="shared" si="161"/>
        <v>14.855043549436184</v>
      </c>
      <c r="AG434" s="8">
        <f t="shared" si="162"/>
        <v>14.855043549436184</v>
      </c>
      <c r="AH434" s="9">
        <f t="shared" si="163"/>
        <v>110.97420155352862</v>
      </c>
      <c r="AI434" s="11">
        <f t="shared" si="150"/>
        <v>0</v>
      </c>
    </row>
    <row r="435" spans="1:35" x14ac:dyDescent="0.35">
      <c r="A435" t="str">
        <f t="shared" si="151"/>
        <v>1993_2</v>
      </c>
      <c r="B435">
        <v>1993</v>
      </c>
      <c r="C435">
        <v>2</v>
      </c>
      <c r="D435">
        <v>7.9</v>
      </c>
      <c r="E435">
        <v>2.2999999999999998</v>
      </c>
      <c r="F435">
        <v>9.8000000000000007</v>
      </c>
      <c r="G435">
        <f t="shared" si="164"/>
        <v>5.0999999999999996</v>
      </c>
      <c r="H435">
        <f t="shared" si="165"/>
        <v>0.84999999659999992</v>
      </c>
      <c r="I435">
        <f t="shared" si="166"/>
        <v>8.3299999666799991</v>
      </c>
      <c r="J435">
        <f t="shared" si="167"/>
        <v>1.470000033320001</v>
      </c>
      <c r="K435" s="3">
        <f t="shared" si="168"/>
        <v>0</v>
      </c>
      <c r="L435" s="3">
        <f t="shared" si="152"/>
        <v>1.2495000233240006</v>
      </c>
      <c r="M435" s="3">
        <f t="shared" si="169"/>
        <v>0.22050000999600036</v>
      </c>
      <c r="N435">
        <f t="shared" si="170"/>
        <v>9.579499990003999</v>
      </c>
      <c r="O435">
        <v>28</v>
      </c>
      <c r="P435" s="12">
        <v>10.021737999999999</v>
      </c>
      <c r="Q435">
        <f t="shared" si="153"/>
        <v>0.83893139994114463</v>
      </c>
      <c r="R435" s="1">
        <v>2</v>
      </c>
      <c r="S435" s="1">
        <v>300.84575000000001</v>
      </c>
      <c r="T435" s="1">
        <v>50.85</v>
      </c>
      <c r="U435">
        <f t="shared" si="154"/>
        <v>104.15424999999999</v>
      </c>
      <c r="V435">
        <f t="shared" si="155"/>
        <v>3.4906584999999997E-2</v>
      </c>
      <c r="W435">
        <f t="shared" si="156"/>
        <v>1.8178345903681248</v>
      </c>
      <c r="X435">
        <f t="shared" si="157"/>
        <v>0.88749992362499996</v>
      </c>
      <c r="Y435">
        <f t="shared" si="158"/>
        <v>0.84763110502400341</v>
      </c>
      <c r="Z435">
        <f t="shared" si="159"/>
        <v>10.893103256767455</v>
      </c>
      <c r="AA435" s="1">
        <v>56</v>
      </c>
      <c r="AB435" s="4">
        <f t="shared" si="173"/>
        <v>56</v>
      </c>
      <c r="AC435" s="3">
        <f t="shared" si="171"/>
        <v>54.686396733236542</v>
      </c>
      <c r="AD435">
        <f t="shared" si="172"/>
        <v>54.701683698203084</v>
      </c>
      <c r="AE435">
        <f t="shared" si="160"/>
        <v>64.281183688207079</v>
      </c>
      <c r="AF435" s="10">
        <f t="shared" si="161"/>
        <v>10.893103256767455</v>
      </c>
      <c r="AG435" s="8">
        <f t="shared" si="162"/>
        <v>10.893103256767455</v>
      </c>
      <c r="AH435" s="9">
        <f t="shared" si="163"/>
        <v>9.579499990003999</v>
      </c>
      <c r="AI435" s="11">
        <f t="shared" si="150"/>
        <v>0</v>
      </c>
    </row>
    <row r="436" spans="1:35" x14ac:dyDescent="0.35">
      <c r="A436" t="str">
        <f t="shared" si="151"/>
        <v>1993_3</v>
      </c>
      <c r="B436">
        <v>1993</v>
      </c>
      <c r="C436">
        <v>3</v>
      </c>
      <c r="D436">
        <v>10.8</v>
      </c>
      <c r="E436">
        <v>1.4</v>
      </c>
      <c r="F436">
        <v>54.4</v>
      </c>
      <c r="G436">
        <f t="shared" si="164"/>
        <v>6.1000000000000005</v>
      </c>
      <c r="H436">
        <f t="shared" si="165"/>
        <v>1</v>
      </c>
      <c r="I436">
        <f t="shared" si="166"/>
        <v>54.4</v>
      </c>
      <c r="J436">
        <f t="shared" si="167"/>
        <v>0</v>
      </c>
      <c r="K436" s="3">
        <f t="shared" si="168"/>
        <v>0.22050000999600036</v>
      </c>
      <c r="L436" s="3">
        <f t="shared" si="152"/>
        <v>0.22050000999600036</v>
      </c>
      <c r="M436" s="3">
        <f t="shared" si="169"/>
        <v>0</v>
      </c>
      <c r="N436">
        <f t="shared" si="170"/>
        <v>54.620500009996</v>
      </c>
      <c r="O436">
        <v>31</v>
      </c>
      <c r="P436" s="12">
        <v>11.819653000000001</v>
      </c>
      <c r="Q436">
        <f t="shared" si="153"/>
        <v>0.89152582948111148</v>
      </c>
      <c r="R436" s="1">
        <v>2</v>
      </c>
      <c r="S436" s="1">
        <v>300.84575000000001</v>
      </c>
      <c r="T436" s="1">
        <v>50.85</v>
      </c>
      <c r="U436">
        <f t="shared" si="154"/>
        <v>104.15424999999999</v>
      </c>
      <c r="V436">
        <f t="shared" si="155"/>
        <v>3.4906584999999997E-2</v>
      </c>
      <c r="W436">
        <f t="shared" si="156"/>
        <v>1.8178345903681248</v>
      </c>
      <c r="X436">
        <f t="shared" si="157"/>
        <v>0.88749992362499996</v>
      </c>
      <c r="Y436">
        <f t="shared" si="158"/>
        <v>0.84763110502400341</v>
      </c>
      <c r="Z436">
        <f t="shared" si="159"/>
        <v>18.014695821902244</v>
      </c>
      <c r="AA436" s="1">
        <v>56</v>
      </c>
      <c r="AB436" s="4">
        <f t="shared" si="173"/>
        <v>54.686396733236542</v>
      </c>
      <c r="AC436" s="3">
        <f t="shared" si="171"/>
        <v>56</v>
      </c>
      <c r="AD436">
        <f t="shared" si="172"/>
        <v>105.13971289350096</v>
      </c>
      <c r="AE436">
        <f t="shared" si="160"/>
        <v>159.76021290349695</v>
      </c>
      <c r="AF436" s="10">
        <f t="shared" si="161"/>
        <v>18.014695821902244</v>
      </c>
      <c r="AG436" s="8">
        <f t="shared" si="162"/>
        <v>18.014695821902244</v>
      </c>
      <c r="AH436" s="9">
        <f t="shared" si="163"/>
        <v>54.620500009996</v>
      </c>
      <c r="AI436" s="11">
        <f t="shared" si="150"/>
        <v>0</v>
      </c>
    </row>
    <row r="437" spans="1:35" x14ac:dyDescent="0.35">
      <c r="A437" t="str">
        <f t="shared" si="151"/>
        <v>1993_4</v>
      </c>
      <c r="B437">
        <v>1993</v>
      </c>
      <c r="C437">
        <v>4</v>
      </c>
      <c r="D437">
        <v>13.8</v>
      </c>
      <c r="E437">
        <v>5.8</v>
      </c>
      <c r="F437">
        <v>98.8</v>
      </c>
      <c r="G437">
        <f t="shared" si="164"/>
        <v>9.8000000000000007</v>
      </c>
      <c r="H437">
        <f t="shared" si="165"/>
        <v>1</v>
      </c>
      <c r="I437">
        <f t="shared" si="166"/>
        <v>98.8</v>
      </c>
      <c r="J437">
        <f t="shared" si="167"/>
        <v>0</v>
      </c>
      <c r="K437" s="3">
        <f t="shared" si="168"/>
        <v>0</v>
      </c>
      <c r="L437" s="3">
        <f t="shared" si="152"/>
        <v>0</v>
      </c>
      <c r="M437" s="3">
        <f t="shared" si="169"/>
        <v>0</v>
      </c>
      <c r="N437">
        <f t="shared" si="170"/>
        <v>98.8</v>
      </c>
      <c r="O437">
        <v>30</v>
      </c>
      <c r="P437" s="12">
        <v>13.758759</v>
      </c>
      <c r="Q437">
        <f t="shared" si="153"/>
        <v>1.1122922235579418</v>
      </c>
      <c r="R437" s="1">
        <v>2</v>
      </c>
      <c r="S437" s="1">
        <v>300.84575000000001</v>
      </c>
      <c r="T437" s="1">
        <v>50.85</v>
      </c>
      <c r="U437">
        <f t="shared" si="154"/>
        <v>104.15424999999999</v>
      </c>
      <c r="V437">
        <f t="shared" si="155"/>
        <v>3.4906584999999997E-2</v>
      </c>
      <c r="W437">
        <f t="shared" si="156"/>
        <v>1.8178345903681248</v>
      </c>
      <c r="X437">
        <f t="shared" si="157"/>
        <v>0.88749992362499996</v>
      </c>
      <c r="Y437">
        <f t="shared" si="158"/>
        <v>0.84763110502400341</v>
      </c>
      <c r="Z437">
        <f t="shared" si="159"/>
        <v>40.144751598039349</v>
      </c>
      <c r="AA437" s="1">
        <v>56</v>
      </c>
      <c r="AB437" s="4">
        <f t="shared" si="173"/>
        <v>56</v>
      </c>
      <c r="AC437" s="3">
        <f t="shared" si="171"/>
        <v>56</v>
      </c>
      <c r="AD437">
        <f t="shared" si="172"/>
        <v>159.61534719625939</v>
      </c>
      <c r="AE437">
        <f t="shared" si="160"/>
        <v>258.4153471962594</v>
      </c>
      <c r="AF437" s="10">
        <f t="shared" si="161"/>
        <v>40.144751598039349</v>
      </c>
      <c r="AG437" s="8">
        <f t="shared" si="162"/>
        <v>40.144751598039349</v>
      </c>
      <c r="AH437" s="9">
        <f t="shared" si="163"/>
        <v>98.8</v>
      </c>
      <c r="AI437" s="11">
        <f t="shared" si="150"/>
        <v>0</v>
      </c>
    </row>
    <row r="438" spans="1:35" x14ac:dyDescent="0.35">
      <c r="A438" t="str">
        <f t="shared" si="151"/>
        <v>1993_5</v>
      </c>
      <c r="B438">
        <v>1993</v>
      </c>
      <c r="C438">
        <v>5</v>
      </c>
      <c r="D438">
        <v>16.899999999999999</v>
      </c>
      <c r="E438">
        <v>7.8</v>
      </c>
      <c r="F438">
        <v>51.1</v>
      </c>
      <c r="G438">
        <f t="shared" si="164"/>
        <v>12.35</v>
      </c>
      <c r="H438">
        <f t="shared" si="165"/>
        <v>1</v>
      </c>
      <c r="I438">
        <f t="shared" si="166"/>
        <v>51.1</v>
      </c>
      <c r="J438">
        <f t="shared" si="167"/>
        <v>0</v>
      </c>
      <c r="K438" s="3">
        <f t="shared" si="168"/>
        <v>0</v>
      </c>
      <c r="L438" s="3">
        <f t="shared" si="152"/>
        <v>0</v>
      </c>
      <c r="M438" s="3">
        <f t="shared" si="169"/>
        <v>0</v>
      </c>
      <c r="N438">
        <f t="shared" si="170"/>
        <v>51.1</v>
      </c>
      <c r="O438">
        <v>31</v>
      </c>
      <c r="P438" s="12">
        <v>15.514859</v>
      </c>
      <c r="Q438">
        <f t="shared" si="153"/>
        <v>1.29119017364973</v>
      </c>
      <c r="R438" s="1">
        <v>2</v>
      </c>
      <c r="S438" s="1">
        <v>300.84575000000001</v>
      </c>
      <c r="T438" s="1">
        <v>50.85</v>
      </c>
      <c r="U438">
        <f t="shared" si="154"/>
        <v>104.15424999999999</v>
      </c>
      <c r="V438">
        <f t="shared" si="155"/>
        <v>3.4906584999999997E-2</v>
      </c>
      <c r="W438">
        <f t="shared" si="156"/>
        <v>1.8178345903681248</v>
      </c>
      <c r="X438">
        <f t="shared" si="157"/>
        <v>0.88749992362499996</v>
      </c>
      <c r="Y438">
        <f t="shared" si="158"/>
        <v>0.84763110502400341</v>
      </c>
      <c r="Z438">
        <f t="shared" si="159"/>
        <v>67.819661500916936</v>
      </c>
      <c r="AA438" s="1">
        <v>56</v>
      </c>
      <c r="AB438" s="4">
        <f t="shared" si="173"/>
        <v>56</v>
      </c>
      <c r="AC438" s="3">
        <f t="shared" si="171"/>
        <v>39.280338499083065</v>
      </c>
      <c r="AD438">
        <f t="shared" si="172"/>
        <v>41.54537929400697</v>
      </c>
      <c r="AE438">
        <f t="shared" si="160"/>
        <v>92.645379294006972</v>
      </c>
      <c r="AF438" s="10">
        <f t="shared" si="161"/>
        <v>67.819661500916936</v>
      </c>
      <c r="AG438" s="8">
        <f t="shared" si="162"/>
        <v>67.819661500916936</v>
      </c>
      <c r="AH438" s="9">
        <f t="shared" si="163"/>
        <v>51.1</v>
      </c>
      <c r="AI438" s="11">
        <f t="shared" si="150"/>
        <v>0</v>
      </c>
    </row>
    <row r="439" spans="1:35" x14ac:dyDescent="0.35">
      <c r="A439" t="str">
        <f t="shared" si="151"/>
        <v>1993_6</v>
      </c>
      <c r="B439">
        <v>1993</v>
      </c>
      <c r="C439">
        <v>6</v>
      </c>
      <c r="D439">
        <v>20.399999999999999</v>
      </c>
      <c r="E439">
        <v>10.1</v>
      </c>
      <c r="F439">
        <v>57.2</v>
      </c>
      <c r="G439">
        <f t="shared" si="164"/>
        <v>15.25</v>
      </c>
      <c r="H439">
        <f t="shared" si="165"/>
        <v>1</v>
      </c>
      <c r="I439">
        <f t="shared" si="166"/>
        <v>57.2</v>
      </c>
      <c r="J439">
        <f t="shared" si="167"/>
        <v>0</v>
      </c>
      <c r="K439" s="3">
        <f t="shared" si="168"/>
        <v>0</v>
      </c>
      <c r="L439" s="3">
        <f t="shared" si="152"/>
        <v>0</v>
      </c>
      <c r="M439" s="3">
        <f t="shared" si="169"/>
        <v>0</v>
      </c>
      <c r="N439">
        <f t="shared" si="170"/>
        <v>57.2</v>
      </c>
      <c r="O439">
        <v>30</v>
      </c>
      <c r="P439" s="12">
        <v>16.439261999999999</v>
      </c>
      <c r="Q439">
        <f t="shared" si="153"/>
        <v>1.5249652131035101</v>
      </c>
      <c r="R439" s="1">
        <v>2</v>
      </c>
      <c r="S439" s="1">
        <v>300.84575000000001</v>
      </c>
      <c r="T439" s="1">
        <v>50.85</v>
      </c>
      <c r="U439">
        <f t="shared" si="154"/>
        <v>104.15424999999999</v>
      </c>
      <c r="V439">
        <f t="shared" si="155"/>
        <v>3.4906584999999997E-2</v>
      </c>
      <c r="W439">
        <f t="shared" si="156"/>
        <v>1.8178345903681248</v>
      </c>
      <c r="X439">
        <f t="shared" si="157"/>
        <v>0.88749992362499996</v>
      </c>
      <c r="Y439">
        <f t="shared" si="158"/>
        <v>0.84763110502400341</v>
      </c>
      <c r="Z439">
        <f t="shared" si="159"/>
        <v>100.40039539094353</v>
      </c>
      <c r="AA439" s="1">
        <v>56</v>
      </c>
      <c r="AB439" s="4">
        <f t="shared" si="173"/>
        <v>39.280338499083065</v>
      </c>
      <c r="AC439" s="3">
        <f t="shared" si="171"/>
        <v>0</v>
      </c>
      <c r="AD439">
        <f t="shared" si="172"/>
        <v>18.161218502215068</v>
      </c>
      <c r="AE439">
        <f t="shared" si="160"/>
        <v>75.361218502215067</v>
      </c>
      <c r="AF439" s="10">
        <f t="shared" si="161"/>
        <v>75.361218502215067</v>
      </c>
      <c r="AG439" s="8">
        <f t="shared" si="162"/>
        <v>100.40039539094353</v>
      </c>
      <c r="AH439" s="9">
        <f t="shared" si="163"/>
        <v>57.2</v>
      </c>
      <c r="AI439" s="11">
        <f t="shared" si="150"/>
        <v>25.039176888728463</v>
      </c>
    </row>
    <row r="440" spans="1:35" x14ac:dyDescent="0.35">
      <c r="A440" t="str">
        <f t="shared" si="151"/>
        <v>1993_7</v>
      </c>
      <c r="B440">
        <v>1993</v>
      </c>
      <c r="C440">
        <v>7</v>
      </c>
      <c r="D440">
        <v>20.6</v>
      </c>
      <c r="E440">
        <v>11.1</v>
      </c>
      <c r="F440">
        <v>56.7</v>
      </c>
      <c r="G440">
        <f t="shared" si="164"/>
        <v>15.850000000000001</v>
      </c>
      <c r="H440">
        <f t="shared" si="165"/>
        <v>1</v>
      </c>
      <c r="I440">
        <f t="shared" si="166"/>
        <v>56.7</v>
      </c>
      <c r="J440">
        <f t="shared" si="167"/>
        <v>0</v>
      </c>
      <c r="K440" s="3">
        <f t="shared" si="168"/>
        <v>0</v>
      </c>
      <c r="L440" s="3">
        <f t="shared" si="152"/>
        <v>0</v>
      </c>
      <c r="M440" s="3">
        <f t="shared" si="169"/>
        <v>0</v>
      </c>
      <c r="N440">
        <f t="shared" si="170"/>
        <v>56.7</v>
      </c>
      <c r="O440">
        <v>31</v>
      </c>
      <c r="P440" s="12">
        <v>15.868332000000001</v>
      </c>
      <c r="Q440">
        <f t="shared" si="153"/>
        <v>1.5777247595933612</v>
      </c>
      <c r="R440" s="1">
        <v>2</v>
      </c>
      <c r="S440" s="1">
        <v>300.84575000000001</v>
      </c>
      <c r="T440" s="1">
        <v>50.85</v>
      </c>
      <c r="U440">
        <f t="shared" si="154"/>
        <v>104.15424999999999</v>
      </c>
      <c r="V440">
        <f t="shared" si="155"/>
        <v>3.4906584999999997E-2</v>
      </c>
      <c r="W440">
        <f t="shared" si="156"/>
        <v>1.8178345903681248</v>
      </c>
      <c r="X440">
        <f t="shared" si="157"/>
        <v>0.88749992362499996</v>
      </c>
      <c r="Y440">
        <f t="shared" si="158"/>
        <v>0.84763110502400341</v>
      </c>
      <c r="Z440">
        <f t="shared" si="159"/>
        <v>107.46163217925778</v>
      </c>
      <c r="AA440" s="1">
        <v>56</v>
      </c>
      <c r="AB440" s="4">
        <f t="shared" si="173"/>
        <v>0</v>
      </c>
      <c r="AC440" s="3">
        <f t="shared" si="171"/>
        <v>0</v>
      </c>
      <c r="AD440">
        <f t="shared" si="172"/>
        <v>0</v>
      </c>
      <c r="AE440">
        <f t="shared" si="160"/>
        <v>56.7</v>
      </c>
      <c r="AF440" s="10">
        <f t="shared" si="161"/>
        <v>56.7</v>
      </c>
      <c r="AG440" s="8">
        <f t="shared" si="162"/>
        <v>107.46163217925778</v>
      </c>
      <c r="AH440" s="9">
        <f t="shared" si="163"/>
        <v>56.7</v>
      </c>
      <c r="AI440" s="11">
        <f t="shared" si="150"/>
        <v>50.761632179257774</v>
      </c>
    </row>
    <row r="441" spans="1:35" x14ac:dyDescent="0.35">
      <c r="A441" t="str">
        <f t="shared" si="151"/>
        <v>1993_8</v>
      </c>
      <c r="B441">
        <v>1993</v>
      </c>
      <c r="C441">
        <v>8</v>
      </c>
      <c r="D441">
        <v>20.8</v>
      </c>
      <c r="E441">
        <v>9.3000000000000007</v>
      </c>
      <c r="F441">
        <v>35.6</v>
      </c>
      <c r="G441">
        <f t="shared" si="164"/>
        <v>15.05</v>
      </c>
      <c r="H441">
        <f t="shared" si="165"/>
        <v>1</v>
      </c>
      <c r="I441">
        <f t="shared" si="166"/>
        <v>35.6</v>
      </c>
      <c r="J441">
        <f t="shared" si="167"/>
        <v>0</v>
      </c>
      <c r="K441" s="3">
        <f t="shared" si="168"/>
        <v>0</v>
      </c>
      <c r="L441" s="3">
        <f t="shared" si="152"/>
        <v>0</v>
      </c>
      <c r="M441" s="3">
        <f t="shared" si="169"/>
        <v>0</v>
      </c>
      <c r="N441">
        <f t="shared" si="170"/>
        <v>35.6</v>
      </c>
      <c r="O441">
        <v>31</v>
      </c>
      <c r="P441" s="12">
        <v>14.198074</v>
      </c>
      <c r="Q441">
        <f t="shared" si="153"/>
        <v>1.5077262756646821</v>
      </c>
      <c r="R441" s="1">
        <v>2</v>
      </c>
      <c r="S441" s="1">
        <v>300.84575000000001</v>
      </c>
      <c r="T441" s="1">
        <v>50.85</v>
      </c>
      <c r="U441">
        <f t="shared" si="154"/>
        <v>104.15424999999999</v>
      </c>
      <c r="V441">
        <f t="shared" si="155"/>
        <v>3.4906584999999997E-2</v>
      </c>
      <c r="W441">
        <f t="shared" si="156"/>
        <v>1.8178345903681248</v>
      </c>
      <c r="X441">
        <f t="shared" si="157"/>
        <v>0.88749992362499996</v>
      </c>
      <c r="Y441">
        <f t="shared" si="158"/>
        <v>0.84763110502400341</v>
      </c>
      <c r="Z441">
        <f t="shared" si="159"/>
        <v>87.488974572775689</v>
      </c>
      <c r="AA441" s="1">
        <v>56</v>
      </c>
      <c r="AB441" s="4">
        <f t="shared" si="173"/>
        <v>0</v>
      </c>
      <c r="AC441" s="3">
        <f t="shared" si="171"/>
        <v>0</v>
      </c>
      <c r="AD441">
        <f t="shared" si="172"/>
        <v>0</v>
      </c>
      <c r="AE441">
        <f t="shared" si="160"/>
        <v>35.6</v>
      </c>
      <c r="AF441" s="10">
        <f t="shared" si="161"/>
        <v>35.6</v>
      </c>
      <c r="AG441" s="8">
        <f t="shared" si="162"/>
        <v>87.488974572775689</v>
      </c>
      <c r="AH441" s="9">
        <f t="shared" si="163"/>
        <v>35.6</v>
      </c>
      <c r="AI441" s="11">
        <f t="shared" si="150"/>
        <v>51.888974572775687</v>
      </c>
    </row>
    <row r="442" spans="1:35" x14ac:dyDescent="0.35">
      <c r="A442" t="str">
        <f t="shared" si="151"/>
        <v>1993_9</v>
      </c>
      <c r="B442">
        <v>1993</v>
      </c>
      <c r="C442">
        <v>9</v>
      </c>
      <c r="D442">
        <v>17.3</v>
      </c>
      <c r="E442">
        <v>7.8</v>
      </c>
      <c r="F442">
        <v>153.30000000000001</v>
      </c>
      <c r="G442">
        <f t="shared" si="164"/>
        <v>12.55</v>
      </c>
      <c r="H442">
        <f t="shared" si="165"/>
        <v>1</v>
      </c>
      <c r="I442">
        <f t="shared" si="166"/>
        <v>153.30000000000001</v>
      </c>
      <c r="J442">
        <f t="shared" si="167"/>
        <v>0</v>
      </c>
      <c r="K442" s="3">
        <f t="shared" si="168"/>
        <v>0</v>
      </c>
      <c r="L442" s="3">
        <f t="shared" si="152"/>
        <v>0</v>
      </c>
      <c r="M442" s="3">
        <f t="shared" si="169"/>
        <v>0</v>
      </c>
      <c r="N442">
        <f t="shared" si="170"/>
        <v>153.30000000000001</v>
      </c>
      <c r="O442">
        <v>30</v>
      </c>
      <c r="P442" s="12">
        <v>12.243238</v>
      </c>
      <c r="Q442">
        <f t="shared" si="153"/>
        <v>1.3062353276527476</v>
      </c>
      <c r="R442" s="1">
        <v>2</v>
      </c>
      <c r="S442" s="1">
        <v>300.84575000000001</v>
      </c>
      <c r="T442" s="1">
        <v>50.85</v>
      </c>
      <c r="U442">
        <f t="shared" si="154"/>
        <v>104.15424999999999</v>
      </c>
      <c r="V442">
        <f t="shared" si="155"/>
        <v>3.4906584999999997E-2</v>
      </c>
      <c r="W442">
        <f t="shared" si="156"/>
        <v>1.8178345903681248</v>
      </c>
      <c r="X442">
        <f t="shared" si="157"/>
        <v>0.88749992362499996</v>
      </c>
      <c r="Y442">
        <f t="shared" si="158"/>
        <v>0.84763110502400341</v>
      </c>
      <c r="Z442">
        <f t="shared" si="159"/>
        <v>53.206862552738428</v>
      </c>
      <c r="AA442" s="1">
        <v>56</v>
      </c>
      <c r="AB442" s="4">
        <f t="shared" si="173"/>
        <v>0</v>
      </c>
      <c r="AC442" s="3">
        <f t="shared" si="171"/>
        <v>56</v>
      </c>
      <c r="AD442">
        <f t="shared" si="172"/>
        <v>0</v>
      </c>
      <c r="AE442">
        <f t="shared" si="160"/>
        <v>153.30000000000001</v>
      </c>
      <c r="AF442" s="10">
        <f t="shared" si="161"/>
        <v>53.206862552738428</v>
      </c>
      <c r="AG442" s="8">
        <f t="shared" si="162"/>
        <v>53.206862552738428</v>
      </c>
      <c r="AH442" s="9">
        <f t="shared" si="163"/>
        <v>153.30000000000001</v>
      </c>
      <c r="AI442" s="11">
        <f t="shared" si="150"/>
        <v>0</v>
      </c>
    </row>
    <row r="443" spans="1:35" x14ac:dyDescent="0.35">
      <c r="A443" t="str">
        <f t="shared" si="151"/>
        <v>1993_10</v>
      </c>
      <c r="B443">
        <v>1993</v>
      </c>
      <c r="C443">
        <v>10</v>
      </c>
      <c r="D443">
        <v>12.8</v>
      </c>
      <c r="E443">
        <v>5.3</v>
      </c>
      <c r="F443">
        <v>163.5</v>
      </c>
      <c r="G443">
        <f t="shared" si="164"/>
        <v>9.0500000000000007</v>
      </c>
      <c r="H443">
        <f t="shared" si="165"/>
        <v>1</v>
      </c>
      <c r="I443">
        <f t="shared" si="166"/>
        <v>163.5</v>
      </c>
      <c r="J443">
        <f t="shared" si="167"/>
        <v>0</v>
      </c>
      <c r="K443" s="3">
        <f t="shared" si="168"/>
        <v>0</v>
      </c>
      <c r="L443" s="3">
        <f t="shared" si="152"/>
        <v>0</v>
      </c>
      <c r="M443" s="3">
        <f t="shared" si="169"/>
        <v>0</v>
      </c>
      <c r="N443">
        <f t="shared" si="170"/>
        <v>163.5</v>
      </c>
      <c r="O443">
        <v>31</v>
      </c>
      <c r="P443" s="12">
        <v>10.329917999999999</v>
      </c>
      <c r="Q443">
        <f t="shared" si="153"/>
        <v>1.0640101788116019</v>
      </c>
      <c r="R443" s="1">
        <v>2</v>
      </c>
      <c r="S443" s="1">
        <v>300.84575000000001</v>
      </c>
      <c r="T443" s="1">
        <v>50.85</v>
      </c>
      <c r="U443">
        <f t="shared" si="154"/>
        <v>104.15424999999999</v>
      </c>
      <c r="V443">
        <f t="shared" si="155"/>
        <v>3.4906584999999997E-2</v>
      </c>
      <c r="W443">
        <f t="shared" si="156"/>
        <v>1.8178345903681248</v>
      </c>
      <c r="X443">
        <f t="shared" si="157"/>
        <v>0.88749992362499996</v>
      </c>
      <c r="Y443">
        <f t="shared" si="158"/>
        <v>0.84763110502400341</v>
      </c>
      <c r="Z443">
        <f t="shared" si="159"/>
        <v>27.585971749890938</v>
      </c>
      <c r="AA443" s="1">
        <v>56</v>
      </c>
      <c r="AB443" s="4">
        <f t="shared" si="173"/>
        <v>56</v>
      </c>
      <c r="AC443" s="3">
        <f t="shared" si="171"/>
        <v>56</v>
      </c>
      <c r="AD443">
        <f t="shared" si="172"/>
        <v>634.21493392602997</v>
      </c>
      <c r="AE443">
        <f t="shared" si="160"/>
        <v>797.71493392602997</v>
      </c>
      <c r="AF443" s="10">
        <f t="shared" si="161"/>
        <v>27.585971749890938</v>
      </c>
      <c r="AG443" s="8">
        <f t="shared" si="162"/>
        <v>27.585971749890938</v>
      </c>
      <c r="AH443" s="9">
        <f t="shared" si="163"/>
        <v>163.5</v>
      </c>
      <c r="AI443" s="11">
        <f t="shared" si="150"/>
        <v>0</v>
      </c>
    </row>
    <row r="444" spans="1:35" x14ac:dyDescent="0.35">
      <c r="A444" t="str">
        <f t="shared" si="151"/>
        <v>1993_11</v>
      </c>
      <c r="B444">
        <v>1993</v>
      </c>
      <c r="C444">
        <v>11</v>
      </c>
      <c r="D444">
        <v>9.4</v>
      </c>
      <c r="E444">
        <v>0.3</v>
      </c>
      <c r="F444">
        <v>76.900000000000006</v>
      </c>
      <c r="G444">
        <f t="shared" si="164"/>
        <v>4.8500000000000005</v>
      </c>
      <c r="H444">
        <f t="shared" si="165"/>
        <v>0.80833333010000008</v>
      </c>
      <c r="I444">
        <f t="shared" si="166"/>
        <v>62.160833084690012</v>
      </c>
      <c r="J444">
        <f t="shared" si="167"/>
        <v>14.739166915309996</v>
      </c>
      <c r="K444" s="3">
        <f t="shared" si="168"/>
        <v>0</v>
      </c>
      <c r="L444" s="3">
        <f t="shared" si="152"/>
        <v>11.914159875552274</v>
      </c>
      <c r="M444" s="3">
        <f t="shared" si="169"/>
        <v>2.8250070397577209</v>
      </c>
      <c r="N444">
        <f t="shared" si="170"/>
        <v>74.074992960242284</v>
      </c>
      <c r="O444">
        <v>30</v>
      </c>
      <c r="P444" s="12">
        <v>8.7307649999999999</v>
      </c>
      <c r="Q444">
        <f t="shared" si="153"/>
        <v>0.82621847170977458</v>
      </c>
      <c r="R444" s="1">
        <v>2</v>
      </c>
      <c r="S444" s="1">
        <v>300.84575000000001</v>
      </c>
      <c r="T444" s="1">
        <v>50.85</v>
      </c>
      <c r="U444">
        <f t="shared" si="154"/>
        <v>104.15424999999999</v>
      </c>
      <c r="V444">
        <f t="shared" si="155"/>
        <v>3.4906584999999997E-2</v>
      </c>
      <c r="W444">
        <f t="shared" si="156"/>
        <v>1.8178345903681248</v>
      </c>
      <c r="X444">
        <f t="shared" si="157"/>
        <v>0.88749992362499996</v>
      </c>
      <c r="Y444">
        <f t="shared" si="158"/>
        <v>0.84763110502400341</v>
      </c>
      <c r="Z444">
        <f t="shared" si="159"/>
        <v>9.5313469270326738</v>
      </c>
      <c r="AA444" s="1">
        <v>56</v>
      </c>
      <c r="AB444" s="4">
        <f t="shared" si="173"/>
        <v>56</v>
      </c>
      <c r="AC444" s="3">
        <f t="shared" si="171"/>
        <v>56</v>
      </c>
      <c r="AD444">
        <f t="shared" si="172"/>
        <v>177.31304716983644</v>
      </c>
      <c r="AE444">
        <f t="shared" si="160"/>
        <v>251.38804013007871</v>
      </c>
      <c r="AF444" s="10">
        <f t="shared" si="161"/>
        <v>9.5313469270326738</v>
      </c>
      <c r="AG444" s="8">
        <f t="shared" si="162"/>
        <v>9.5313469270326738</v>
      </c>
      <c r="AH444" s="9">
        <f t="shared" si="163"/>
        <v>74.074992960242284</v>
      </c>
      <c r="AI444" s="11">
        <f t="shared" si="150"/>
        <v>0</v>
      </c>
    </row>
    <row r="445" spans="1:35" x14ac:dyDescent="0.35">
      <c r="A445" t="str">
        <f t="shared" si="151"/>
        <v>1993_12</v>
      </c>
      <c r="B445">
        <v>1993</v>
      </c>
      <c r="C445">
        <v>12</v>
      </c>
      <c r="D445">
        <v>9.6999999999999993</v>
      </c>
      <c r="E445">
        <v>2.8</v>
      </c>
      <c r="F445">
        <v>178.7</v>
      </c>
      <c r="G445">
        <f t="shared" si="164"/>
        <v>6.25</v>
      </c>
      <c r="H445">
        <f t="shared" si="165"/>
        <v>1</v>
      </c>
      <c r="I445">
        <f t="shared" si="166"/>
        <v>178.7</v>
      </c>
      <c r="J445">
        <f t="shared" si="167"/>
        <v>0</v>
      </c>
      <c r="K445" s="3">
        <f t="shared" si="168"/>
        <v>2.8250070397577209</v>
      </c>
      <c r="L445" s="3">
        <f t="shared" si="152"/>
        <v>2.8250070397577209</v>
      </c>
      <c r="M445" s="3">
        <f t="shared" si="169"/>
        <v>0</v>
      </c>
      <c r="N445">
        <f t="shared" si="170"/>
        <v>181.5250070397577</v>
      </c>
      <c r="O445">
        <v>31</v>
      </c>
      <c r="P445" s="12">
        <v>7.9967740000000003</v>
      </c>
      <c r="Q445">
        <f t="shared" si="153"/>
        <v>0.89966070368135176</v>
      </c>
      <c r="R445" s="1">
        <v>2</v>
      </c>
      <c r="S445" s="1">
        <v>300.84575000000001</v>
      </c>
      <c r="T445" s="1">
        <v>50.85</v>
      </c>
      <c r="U445">
        <f t="shared" si="154"/>
        <v>104.15424999999999</v>
      </c>
      <c r="V445">
        <f t="shared" si="155"/>
        <v>3.4906584999999997E-2</v>
      </c>
      <c r="W445">
        <f t="shared" si="156"/>
        <v>1.8178345903681248</v>
      </c>
      <c r="X445">
        <f t="shared" si="157"/>
        <v>0.88749992362499996</v>
      </c>
      <c r="Y445">
        <f t="shared" si="158"/>
        <v>0.84763110502400341</v>
      </c>
      <c r="Z445">
        <f t="shared" si="159"/>
        <v>12.595022213565837</v>
      </c>
      <c r="AA445" s="1">
        <v>56</v>
      </c>
      <c r="AB445" s="4">
        <f t="shared" si="173"/>
        <v>56</v>
      </c>
      <c r="AC445" s="3">
        <f t="shared" si="171"/>
        <v>56</v>
      </c>
      <c r="AD445">
        <f t="shared" si="172"/>
        <v>1143.625276336124</v>
      </c>
      <c r="AE445">
        <f t="shared" si="160"/>
        <v>1325.1502833758816</v>
      </c>
      <c r="AF445" s="10">
        <f t="shared" si="161"/>
        <v>12.595022213565837</v>
      </c>
      <c r="AG445" s="8">
        <f t="shared" si="162"/>
        <v>12.595022213565837</v>
      </c>
      <c r="AH445" s="9">
        <f t="shared" si="163"/>
        <v>181.5250070397577</v>
      </c>
      <c r="AI445" s="11">
        <f t="shared" si="150"/>
        <v>0</v>
      </c>
    </row>
    <row r="446" spans="1:35" x14ac:dyDescent="0.35">
      <c r="A446" t="str">
        <f t="shared" si="151"/>
        <v>1994_1</v>
      </c>
      <c r="B446">
        <v>1994</v>
      </c>
      <c r="C446">
        <v>1</v>
      </c>
      <c r="D446">
        <v>9.4</v>
      </c>
      <c r="E446">
        <v>2.1</v>
      </c>
      <c r="F446">
        <v>130.19999999999999</v>
      </c>
      <c r="G446">
        <f t="shared" si="164"/>
        <v>5.75</v>
      </c>
      <c r="H446">
        <f t="shared" si="165"/>
        <v>0.95833332949999994</v>
      </c>
      <c r="I446">
        <f t="shared" si="166"/>
        <v>124.77499950089998</v>
      </c>
      <c r="J446">
        <f t="shared" si="167"/>
        <v>5.4250004991000074</v>
      </c>
      <c r="K446" s="3">
        <f t="shared" si="168"/>
        <v>0</v>
      </c>
      <c r="L446" s="3">
        <f t="shared" si="152"/>
        <v>5.1989587908416715</v>
      </c>
      <c r="M446" s="3">
        <f t="shared" si="169"/>
        <v>0.22604170825833586</v>
      </c>
      <c r="N446">
        <f t="shared" si="170"/>
        <v>129.97395829174164</v>
      </c>
      <c r="O446">
        <v>31</v>
      </c>
      <c r="P446" s="12">
        <v>8.5759939999999997</v>
      </c>
      <c r="Q446">
        <f t="shared" si="153"/>
        <v>0.87279620421804438</v>
      </c>
      <c r="R446" s="1">
        <v>2</v>
      </c>
      <c r="S446" s="1">
        <v>300.84575000000001</v>
      </c>
      <c r="T446" s="1">
        <v>50.85</v>
      </c>
      <c r="U446">
        <f t="shared" si="154"/>
        <v>104.15424999999999</v>
      </c>
      <c r="V446">
        <f t="shared" si="155"/>
        <v>3.4906584999999997E-2</v>
      </c>
      <c r="W446">
        <f t="shared" si="156"/>
        <v>1.8178345903681248</v>
      </c>
      <c r="X446">
        <f t="shared" si="157"/>
        <v>0.88749992362499996</v>
      </c>
      <c r="Y446">
        <f t="shared" si="158"/>
        <v>0.84763110502400341</v>
      </c>
      <c r="Z446">
        <f t="shared" si="159"/>
        <v>12.077247835183137</v>
      </c>
      <c r="AA446" s="1">
        <v>56</v>
      </c>
      <c r="AB446" s="4">
        <f t="shared" si="173"/>
        <v>56</v>
      </c>
      <c r="AC446" s="3">
        <f t="shared" si="171"/>
        <v>56</v>
      </c>
      <c r="AD446">
        <f t="shared" si="172"/>
        <v>459.73493343973337</v>
      </c>
      <c r="AE446">
        <f t="shared" si="160"/>
        <v>589.70889173147498</v>
      </c>
      <c r="AF446" s="10">
        <f t="shared" si="161"/>
        <v>12.077247835183137</v>
      </c>
      <c r="AG446" s="8">
        <f t="shared" si="162"/>
        <v>12.077247835183137</v>
      </c>
      <c r="AH446" s="9">
        <f t="shared" si="163"/>
        <v>129.97395829174164</v>
      </c>
      <c r="AI446" s="11">
        <f t="shared" si="150"/>
        <v>0</v>
      </c>
    </row>
    <row r="447" spans="1:35" x14ac:dyDescent="0.35">
      <c r="A447" t="str">
        <f t="shared" si="151"/>
        <v>1994_2</v>
      </c>
      <c r="B447">
        <v>1994</v>
      </c>
      <c r="C447">
        <v>2</v>
      </c>
      <c r="D447">
        <v>8.1999999999999993</v>
      </c>
      <c r="E447">
        <v>0.2</v>
      </c>
      <c r="F447">
        <v>112.6</v>
      </c>
      <c r="G447">
        <f t="shared" si="164"/>
        <v>4.1999999999999993</v>
      </c>
      <c r="H447">
        <f t="shared" si="165"/>
        <v>0.69999999719999983</v>
      </c>
      <c r="I447">
        <f t="shared" si="166"/>
        <v>78.819999684719974</v>
      </c>
      <c r="J447">
        <f t="shared" si="167"/>
        <v>33.78000031528002</v>
      </c>
      <c r="K447" s="3">
        <f t="shared" si="168"/>
        <v>0.22604170825833586</v>
      </c>
      <c r="L447" s="3">
        <f t="shared" si="152"/>
        <v>23.804229321259925</v>
      </c>
      <c r="M447" s="3">
        <f t="shared" si="169"/>
        <v>10.20181270227843</v>
      </c>
      <c r="N447">
        <f t="shared" si="170"/>
        <v>102.6242290059799</v>
      </c>
      <c r="O447">
        <v>29</v>
      </c>
      <c r="P447" s="12">
        <v>10.021737999999999</v>
      </c>
      <c r="Q447">
        <f t="shared" si="153"/>
        <v>0.79395690741833991</v>
      </c>
      <c r="R447" s="1">
        <v>2</v>
      </c>
      <c r="S447" s="1">
        <v>300.84575000000001</v>
      </c>
      <c r="T447" s="1">
        <v>50.85</v>
      </c>
      <c r="U447">
        <f t="shared" si="154"/>
        <v>104.15424999999999</v>
      </c>
      <c r="V447">
        <f t="shared" si="155"/>
        <v>3.4906584999999997E-2</v>
      </c>
      <c r="W447">
        <f t="shared" si="156"/>
        <v>1.8178345903681248</v>
      </c>
      <c r="X447">
        <f t="shared" si="157"/>
        <v>0.88749992362499996</v>
      </c>
      <c r="Y447">
        <f t="shared" si="158"/>
        <v>0.84763110502400341</v>
      </c>
      <c r="Z447">
        <f t="shared" si="159"/>
        <v>8.8216013177234061</v>
      </c>
      <c r="AA447" s="1">
        <v>56</v>
      </c>
      <c r="AB447" s="4">
        <f t="shared" si="173"/>
        <v>56</v>
      </c>
      <c r="AC447" s="3">
        <f t="shared" si="171"/>
        <v>56</v>
      </c>
      <c r="AD447">
        <f t="shared" si="172"/>
        <v>298.98655736655417</v>
      </c>
      <c r="AE447">
        <f t="shared" si="160"/>
        <v>401.61078637253405</v>
      </c>
      <c r="AF447" s="10">
        <f t="shared" si="161"/>
        <v>8.8216013177234061</v>
      </c>
      <c r="AG447" s="8">
        <f t="shared" si="162"/>
        <v>8.8216013177234061</v>
      </c>
      <c r="AH447" s="9">
        <f t="shared" si="163"/>
        <v>102.6242290059799</v>
      </c>
      <c r="AI447" s="11">
        <f t="shared" si="150"/>
        <v>0</v>
      </c>
    </row>
    <row r="448" spans="1:35" x14ac:dyDescent="0.35">
      <c r="A448" t="str">
        <f t="shared" si="151"/>
        <v>1994_3</v>
      </c>
      <c r="B448">
        <v>1994</v>
      </c>
      <c r="C448">
        <v>3</v>
      </c>
      <c r="D448">
        <v>11.8</v>
      </c>
      <c r="E448">
        <v>4.5</v>
      </c>
      <c r="F448">
        <v>65.8</v>
      </c>
      <c r="G448">
        <f t="shared" si="164"/>
        <v>8.15</v>
      </c>
      <c r="H448">
        <f t="shared" si="165"/>
        <v>1</v>
      </c>
      <c r="I448">
        <f t="shared" si="166"/>
        <v>65.8</v>
      </c>
      <c r="J448">
        <f t="shared" si="167"/>
        <v>0</v>
      </c>
      <c r="K448" s="3">
        <f t="shared" si="168"/>
        <v>10.20181270227843</v>
      </c>
      <c r="L448" s="3">
        <f t="shared" si="152"/>
        <v>10.20181270227843</v>
      </c>
      <c r="M448" s="3">
        <f t="shared" si="169"/>
        <v>0</v>
      </c>
      <c r="N448">
        <f t="shared" si="170"/>
        <v>76.001812702278428</v>
      </c>
      <c r="O448">
        <v>31</v>
      </c>
      <c r="P448" s="12">
        <v>11.819653000000001</v>
      </c>
      <c r="Q448">
        <f t="shared" si="153"/>
        <v>1.0085151025575878</v>
      </c>
      <c r="R448" s="1">
        <v>2</v>
      </c>
      <c r="S448" s="1">
        <v>300.84575000000001</v>
      </c>
      <c r="T448" s="1">
        <v>50.85</v>
      </c>
      <c r="U448">
        <f t="shared" si="154"/>
        <v>104.15424999999999</v>
      </c>
      <c r="V448">
        <f t="shared" si="155"/>
        <v>3.4906584999999997E-2</v>
      </c>
      <c r="W448">
        <f t="shared" si="156"/>
        <v>1.8178345903681248</v>
      </c>
      <c r="X448">
        <f t="shared" si="157"/>
        <v>0.88749992362499996</v>
      </c>
      <c r="Y448">
        <f t="shared" si="158"/>
        <v>0.84763110502400341</v>
      </c>
      <c r="Z448">
        <f t="shared" si="159"/>
        <v>27.02889754045183</v>
      </c>
      <c r="AA448" s="1">
        <v>56</v>
      </c>
      <c r="AB448" s="4">
        <f t="shared" si="173"/>
        <v>56</v>
      </c>
      <c r="AC448" s="3">
        <f t="shared" si="171"/>
        <v>56</v>
      </c>
      <c r="AD448">
        <f t="shared" si="172"/>
        <v>134.27205902287537</v>
      </c>
      <c r="AE448">
        <f t="shared" si="160"/>
        <v>210.27387172515381</v>
      </c>
      <c r="AF448" s="10">
        <f t="shared" si="161"/>
        <v>27.02889754045183</v>
      </c>
      <c r="AG448" s="8">
        <f t="shared" si="162"/>
        <v>27.02889754045183</v>
      </c>
      <c r="AH448" s="9">
        <f t="shared" si="163"/>
        <v>76.001812702278428</v>
      </c>
      <c r="AI448" s="11">
        <f t="shared" si="150"/>
        <v>0</v>
      </c>
    </row>
    <row r="449" spans="1:35" x14ac:dyDescent="0.35">
      <c r="A449" t="str">
        <f t="shared" si="151"/>
        <v>1994_4</v>
      </c>
      <c r="B449">
        <v>1994</v>
      </c>
      <c r="C449">
        <v>4</v>
      </c>
      <c r="D449">
        <v>12.5</v>
      </c>
      <c r="E449">
        <v>3.9</v>
      </c>
      <c r="F449">
        <v>54.3</v>
      </c>
      <c r="G449">
        <f t="shared" si="164"/>
        <v>8.1999999999999993</v>
      </c>
      <c r="H449">
        <f t="shared" si="165"/>
        <v>1</v>
      </c>
      <c r="I449">
        <f t="shared" si="166"/>
        <v>54.3</v>
      </c>
      <c r="J449">
        <f t="shared" si="167"/>
        <v>0</v>
      </c>
      <c r="K449" s="3">
        <f t="shared" si="168"/>
        <v>0</v>
      </c>
      <c r="L449" s="3">
        <f t="shared" si="152"/>
        <v>0</v>
      </c>
      <c r="M449" s="3">
        <f t="shared" si="169"/>
        <v>0</v>
      </c>
      <c r="N449">
        <f t="shared" si="170"/>
        <v>54.3</v>
      </c>
      <c r="O449">
        <v>30</v>
      </c>
      <c r="P449" s="12">
        <v>13.758759</v>
      </c>
      <c r="Q449">
        <f t="shared" si="153"/>
        <v>1.0115298887261532</v>
      </c>
      <c r="R449" s="1">
        <v>2</v>
      </c>
      <c r="S449" s="1">
        <v>300.84575000000001</v>
      </c>
      <c r="T449" s="1">
        <v>50.85</v>
      </c>
      <c r="U449">
        <f t="shared" si="154"/>
        <v>104.15424999999999</v>
      </c>
      <c r="V449">
        <f t="shared" si="155"/>
        <v>3.4906584999999997E-2</v>
      </c>
      <c r="W449">
        <f t="shared" si="156"/>
        <v>1.8178345903681248</v>
      </c>
      <c r="X449">
        <f t="shared" si="157"/>
        <v>0.88749992362499996</v>
      </c>
      <c r="Y449">
        <f t="shared" si="158"/>
        <v>0.84763110502400341</v>
      </c>
      <c r="Z449">
        <f t="shared" si="159"/>
        <v>30.721176312192217</v>
      </c>
      <c r="AA449" s="1">
        <v>56</v>
      </c>
      <c r="AB449" s="4">
        <f t="shared" si="173"/>
        <v>56</v>
      </c>
      <c r="AC449" s="3">
        <f t="shared" si="171"/>
        <v>56</v>
      </c>
      <c r="AD449">
        <f t="shared" si="172"/>
        <v>85.319421543330265</v>
      </c>
      <c r="AE449">
        <f t="shared" si="160"/>
        <v>139.61942154333025</v>
      </c>
      <c r="AF449" s="10">
        <f t="shared" si="161"/>
        <v>30.721176312192217</v>
      </c>
      <c r="AG449" s="8">
        <f t="shared" si="162"/>
        <v>30.721176312192217</v>
      </c>
      <c r="AH449" s="9">
        <f t="shared" si="163"/>
        <v>54.3</v>
      </c>
      <c r="AI449" s="11">
        <f t="shared" si="150"/>
        <v>0</v>
      </c>
    </row>
    <row r="450" spans="1:35" x14ac:dyDescent="0.35">
      <c r="A450" t="str">
        <f t="shared" si="151"/>
        <v>1994_5</v>
      </c>
      <c r="B450">
        <v>1994</v>
      </c>
      <c r="C450">
        <v>5</v>
      </c>
      <c r="D450">
        <v>15.1</v>
      </c>
      <c r="E450">
        <v>7.3</v>
      </c>
      <c r="F450">
        <v>81.7</v>
      </c>
      <c r="G450">
        <f t="shared" si="164"/>
        <v>11.2</v>
      </c>
      <c r="H450">
        <f t="shared" si="165"/>
        <v>1</v>
      </c>
      <c r="I450">
        <f t="shared" si="166"/>
        <v>81.7</v>
      </c>
      <c r="J450">
        <f t="shared" si="167"/>
        <v>0</v>
      </c>
      <c r="K450" s="3">
        <f t="shared" si="168"/>
        <v>0</v>
      </c>
      <c r="L450" s="3">
        <f t="shared" si="152"/>
        <v>0</v>
      </c>
      <c r="M450" s="3">
        <f t="shared" si="169"/>
        <v>0</v>
      </c>
      <c r="N450">
        <f t="shared" si="170"/>
        <v>81.7</v>
      </c>
      <c r="O450">
        <v>31</v>
      </c>
      <c r="P450" s="12">
        <v>15.514859</v>
      </c>
      <c r="Q450">
        <f t="shared" si="153"/>
        <v>1.2076008616457792</v>
      </c>
      <c r="R450" s="1">
        <v>2</v>
      </c>
      <c r="S450" s="1">
        <v>300.84575000000001</v>
      </c>
      <c r="T450" s="1">
        <v>50.85</v>
      </c>
      <c r="U450">
        <f t="shared" si="154"/>
        <v>104.15424999999999</v>
      </c>
      <c r="V450">
        <f t="shared" si="155"/>
        <v>3.4906584999999997E-2</v>
      </c>
      <c r="W450">
        <f t="shared" si="156"/>
        <v>1.8178345903681248</v>
      </c>
      <c r="X450">
        <f t="shared" si="157"/>
        <v>0.88749992362499996</v>
      </c>
      <c r="Y450">
        <f t="shared" si="158"/>
        <v>0.84763110502400341</v>
      </c>
      <c r="Z450">
        <f t="shared" si="159"/>
        <v>57.755299792394077</v>
      </c>
      <c r="AA450" s="1">
        <v>56</v>
      </c>
      <c r="AB450" s="4">
        <f t="shared" si="173"/>
        <v>56</v>
      </c>
      <c r="AC450" s="3">
        <f t="shared" si="171"/>
        <v>56</v>
      </c>
      <c r="AD450">
        <f t="shared" si="172"/>
        <v>85.878681752396361</v>
      </c>
      <c r="AE450">
        <f t="shared" si="160"/>
        <v>167.57868175239636</v>
      </c>
      <c r="AF450" s="10">
        <f t="shared" si="161"/>
        <v>57.755299792394077</v>
      </c>
      <c r="AG450" s="8">
        <f t="shared" si="162"/>
        <v>57.755299792394077</v>
      </c>
      <c r="AH450" s="9">
        <f t="shared" si="163"/>
        <v>81.7</v>
      </c>
      <c r="AI450" s="11">
        <f t="shared" ref="AI450:AI513" si="174">AG450-AF450</f>
        <v>0</v>
      </c>
    </row>
    <row r="451" spans="1:35" x14ac:dyDescent="0.35">
      <c r="A451" t="str">
        <f t="shared" ref="A451:A514" si="175">B451&amp;"_"&amp;C451</f>
        <v>1994_6</v>
      </c>
      <c r="B451">
        <v>1994</v>
      </c>
      <c r="C451">
        <v>6</v>
      </c>
      <c r="D451">
        <v>19.8</v>
      </c>
      <c r="E451">
        <v>9.1999999999999993</v>
      </c>
      <c r="F451">
        <v>19.2</v>
      </c>
      <c r="G451">
        <f t="shared" si="164"/>
        <v>14.5</v>
      </c>
      <c r="H451">
        <f t="shared" si="165"/>
        <v>1</v>
      </c>
      <c r="I451">
        <f t="shared" si="166"/>
        <v>19.2</v>
      </c>
      <c r="J451">
        <f t="shared" si="167"/>
        <v>0</v>
      </c>
      <c r="K451" s="3">
        <f t="shared" si="168"/>
        <v>0</v>
      </c>
      <c r="L451" s="3">
        <f t="shared" ref="L451:L514" si="176">(J451+K451)*H451</f>
        <v>0</v>
      </c>
      <c r="M451" s="3">
        <f t="shared" si="169"/>
        <v>0</v>
      </c>
      <c r="N451">
        <f t="shared" si="170"/>
        <v>19.2</v>
      </c>
      <c r="O451">
        <v>30</v>
      </c>
      <c r="P451" s="12">
        <v>16.439261999999999</v>
      </c>
      <c r="Q451">
        <f t="shared" ref="Q451:Q514" si="177">EXP(((17.3*G451)/(G451+273.2)))*0.611</f>
        <v>1.4611983250038829</v>
      </c>
      <c r="R451" s="1">
        <v>2</v>
      </c>
      <c r="S451" s="1">
        <v>300.84575000000001</v>
      </c>
      <c r="T451" s="1">
        <v>50.85</v>
      </c>
      <c r="U451">
        <f t="shared" ref="U451:U514" si="178">ABS((180) - ABS(S451 - 225))</f>
        <v>104.15424999999999</v>
      </c>
      <c r="V451">
        <f t="shared" ref="V451:V514" si="179">R451*0.0174532925</f>
        <v>3.4906584999999997E-2</v>
      </c>
      <c r="W451">
        <f t="shared" ref="W451:W514" si="180">U451*0.0174532925</f>
        <v>1.8178345903681248</v>
      </c>
      <c r="X451">
        <f t="shared" ref="X451:X514" si="181">T451*0.0174532925</f>
        <v>0.88749992362499996</v>
      </c>
      <c r="Y451">
        <f t="shared" ref="Y451:Y514" si="182">0.339+0.808*(COS(X451)*COS(V451))-0.196*(SIN(X451)*SIN(V451))-0.482*(COS(W451)*SIN(V451))</f>
        <v>0.84763110502400341</v>
      </c>
      <c r="Z451">
        <f t="shared" ref="Z451:Z514" si="183">IF(G451&lt;0,0,((((Q451*G451)/(G451+273.3))*P451*O451*29.8)*Y451/10))</f>
        <v>91.709241086016263</v>
      </c>
      <c r="AA451" s="1">
        <v>56</v>
      </c>
      <c r="AB451" s="4">
        <f t="shared" si="173"/>
        <v>56</v>
      </c>
      <c r="AC451" s="3">
        <f t="shared" si="171"/>
        <v>0</v>
      </c>
      <c r="AD451">
        <f t="shared" si="172"/>
        <v>15.341227529220646</v>
      </c>
      <c r="AE451">
        <f t="shared" ref="AE451:AE514" si="184">IF(AD451&gt;0,AD451+N451,N451)</f>
        <v>34.541227529220649</v>
      </c>
      <c r="AF451" s="10">
        <f t="shared" ref="AF451:AF514" si="185">MIN(IF(AE451&gt;0,AE451,0),Z451)</f>
        <v>34.541227529220649</v>
      </c>
      <c r="AG451" s="8">
        <f t="shared" ref="AG451:AG514" si="186">Z451</f>
        <v>91.709241086016263</v>
      </c>
      <c r="AH451" s="9">
        <f t="shared" ref="AH451:AH514" si="187">N451</f>
        <v>19.2</v>
      </c>
      <c r="AI451" s="11">
        <f t="shared" si="174"/>
        <v>57.168013556795614</v>
      </c>
    </row>
    <row r="452" spans="1:35" x14ac:dyDescent="0.35">
      <c r="A452" t="str">
        <f t="shared" si="175"/>
        <v>1994_7</v>
      </c>
      <c r="B452">
        <v>1994</v>
      </c>
      <c r="C452">
        <v>7</v>
      </c>
      <c r="D452">
        <v>23.9</v>
      </c>
      <c r="E452">
        <v>12.4</v>
      </c>
      <c r="F452">
        <v>22.6</v>
      </c>
      <c r="G452">
        <f t="shared" ref="G452:G515" si="188">AVERAGE(D452:E452)</f>
        <v>18.149999999999999</v>
      </c>
      <c r="H452">
        <f t="shared" ref="H452:H515" si="189">IF(G452&lt;0,0,(IF(G452&gt;=6,1,(G452*0.166666666))))</f>
        <v>1</v>
      </c>
      <c r="I452">
        <f t="shared" ref="I452:I515" si="190">H452*F452</f>
        <v>22.6</v>
      </c>
      <c r="J452">
        <f t="shared" ref="J452:J515" si="191">(1-H452)*F452</f>
        <v>0</v>
      </c>
      <c r="K452" s="3">
        <f t="shared" ref="K452:K515" si="192">M451</f>
        <v>0</v>
      </c>
      <c r="L452" s="3">
        <f t="shared" si="176"/>
        <v>0</v>
      </c>
      <c r="M452" s="3">
        <f t="shared" ref="M452:M515" si="193">(((1-H452)^2)*F452)+((1-H452)*K452)</f>
        <v>0</v>
      </c>
      <c r="N452">
        <f t="shared" ref="N452:N515" si="194">I452+L452</f>
        <v>22.6</v>
      </c>
      <c r="O452">
        <v>31</v>
      </c>
      <c r="P452" s="12">
        <v>15.868332000000001</v>
      </c>
      <c r="Q452">
        <f t="shared" si="177"/>
        <v>1.795109578627667</v>
      </c>
      <c r="R452" s="1">
        <v>2</v>
      </c>
      <c r="S452" s="1">
        <v>300.84575000000001</v>
      </c>
      <c r="T452" s="1">
        <v>50.85</v>
      </c>
      <c r="U452">
        <f t="shared" si="178"/>
        <v>104.15424999999999</v>
      </c>
      <c r="V452">
        <f t="shared" si="179"/>
        <v>3.4906584999999997E-2</v>
      </c>
      <c r="W452">
        <f t="shared" si="180"/>
        <v>1.8178345903681248</v>
      </c>
      <c r="X452">
        <f t="shared" si="181"/>
        <v>0.88749992362499996</v>
      </c>
      <c r="Y452">
        <f t="shared" si="182"/>
        <v>0.84763110502400341</v>
      </c>
      <c r="Z452">
        <f t="shared" si="183"/>
        <v>138.90556828955295</v>
      </c>
      <c r="AA452" s="1">
        <v>56</v>
      </c>
      <c r="AB452" s="4">
        <f t="shared" si="173"/>
        <v>0</v>
      </c>
      <c r="AC452" s="3">
        <f t="shared" ref="AC452:AC515" si="195">MIN(AA452,IF(((N452-Z452)+AB452)&lt;=0,0,((N452-Z452)+AB452)))</f>
        <v>0</v>
      </c>
      <c r="AD452">
        <f t="shared" ref="AD452:AD515" si="196">(AB452*(1-(1-(EXP(-1*(Z452-N452)/AA452)))))</f>
        <v>0</v>
      </c>
      <c r="AE452">
        <f t="shared" si="184"/>
        <v>22.6</v>
      </c>
      <c r="AF452" s="10">
        <f t="shared" si="185"/>
        <v>22.6</v>
      </c>
      <c r="AG452" s="8">
        <f t="shared" si="186"/>
        <v>138.90556828955295</v>
      </c>
      <c r="AH452" s="9">
        <f t="shared" si="187"/>
        <v>22.6</v>
      </c>
      <c r="AI452" s="11">
        <f t="shared" si="174"/>
        <v>116.30556828955295</v>
      </c>
    </row>
    <row r="453" spans="1:35" x14ac:dyDescent="0.35">
      <c r="A453" t="str">
        <f t="shared" si="175"/>
        <v>1994_8</v>
      </c>
      <c r="B453">
        <v>1994</v>
      </c>
      <c r="C453">
        <v>8</v>
      </c>
      <c r="D453">
        <v>21.9</v>
      </c>
      <c r="E453">
        <v>12</v>
      </c>
      <c r="F453">
        <v>41.6</v>
      </c>
      <c r="G453">
        <f t="shared" si="188"/>
        <v>16.95</v>
      </c>
      <c r="H453">
        <f t="shared" si="189"/>
        <v>1</v>
      </c>
      <c r="I453">
        <f t="shared" si="190"/>
        <v>41.6</v>
      </c>
      <c r="J453">
        <f t="shared" si="191"/>
        <v>0</v>
      </c>
      <c r="K453" s="3">
        <f t="shared" si="192"/>
        <v>0</v>
      </c>
      <c r="L453" s="3">
        <f t="shared" si="176"/>
        <v>0</v>
      </c>
      <c r="M453" s="3">
        <f t="shared" si="193"/>
        <v>0</v>
      </c>
      <c r="N453">
        <f t="shared" si="194"/>
        <v>41.6</v>
      </c>
      <c r="O453">
        <v>31</v>
      </c>
      <c r="P453" s="12">
        <v>14.198074</v>
      </c>
      <c r="Q453">
        <f t="shared" si="177"/>
        <v>1.6786234989258582</v>
      </c>
      <c r="R453" s="1">
        <v>2</v>
      </c>
      <c r="S453" s="1">
        <v>300.84575000000001</v>
      </c>
      <c r="T453" s="1">
        <v>50.85</v>
      </c>
      <c r="U453">
        <f t="shared" si="178"/>
        <v>104.15424999999999</v>
      </c>
      <c r="V453">
        <f t="shared" si="179"/>
        <v>3.4906584999999997E-2</v>
      </c>
      <c r="W453">
        <f t="shared" si="180"/>
        <v>1.8178345903681248</v>
      </c>
      <c r="X453">
        <f t="shared" si="181"/>
        <v>0.88749992362499996</v>
      </c>
      <c r="Y453">
        <f t="shared" si="182"/>
        <v>0.84763110502400341</v>
      </c>
      <c r="Z453">
        <f t="shared" si="183"/>
        <v>108.98457909724547</v>
      </c>
      <c r="AA453" s="1">
        <v>56</v>
      </c>
      <c r="AB453" s="4">
        <f t="shared" si="173"/>
        <v>0</v>
      </c>
      <c r="AC453" s="3">
        <f t="shared" si="195"/>
        <v>0</v>
      </c>
      <c r="AD453">
        <f t="shared" si="196"/>
        <v>0</v>
      </c>
      <c r="AE453">
        <f t="shared" si="184"/>
        <v>41.6</v>
      </c>
      <c r="AF453" s="10">
        <f t="shared" si="185"/>
        <v>41.6</v>
      </c>
      <c r="AG453" s="8">
        <f t="shared" si="186"/>
        <v>108.98457909724547</v>
      </c>
      <c r="AH453" s="9">
        <f t="shared" si="187"/>
        <v>41.6</v>
      </c>
      <c r="AI453" s="11">
        <f t="shared" si="174"/>
        <v>67.384579097245478</v>
      </c>
    </row>
    <row r="454" spans="1:35" x14ac:dyDescent="0.35">
      <c r="A454" t="str">
        <f t="shared" si="175"/>
        <v>1994_9</v>
      </c>
      <c r="B454">
        <v>1994</v>
      </c>
      <c r="C454">
        <v>9</v>
      </c>
      <c r="D454">
        <v>18</v>
      </c>
      <c r="E454">
        <v>9</v>
      </c>
      <c r="F454">
        <v>84.3</v>
      </c>
      <c r="G454">
        <f t="shared" si="188"/>
        <v>13.5</v>
      </c>
      <c r="H454">
        <f t="shared" si="189"/>
        <v>1</v>
      </c>
      <c r="I454">
        <f t="shared" si="190"/>
        <v>84.3</v>
      </c>
      <c r="J454">
        <f t="shared" si="191"/>
        <v>0</v>
      </c>
      <c r="K454" s="3">
        <f t="shared" si="192"/>
        <v>0</v>
      </c>
      <c r="L454" s="3">
        <f t="shared" si="176"/>
        <v>0</v>
      </c>
      <c r="M454" s="3">
        <f t="shared" si="193"/>
        <v>0</v>
      </c>
      <c r="N454">
        <f t="shared" si="194"/>
        <v>84.3</v>
      </c>
      <c r="O454">
        <v>30</v>
      </c>
      <c r="P454" s="12">
        <v>12.243238</v>
      </c>
      <c r="Q454">
        <f t="shared" si="177"/>
        <v>1.3798244209646362</v>
      </c>
      <c r="R454" s="1">
        <v>2</v>
      </c>
      <c r="S454" s="1">
        <v>300.84575000000001</v>
      </c>
      <c r="T454" s="1">
        <v>50.85</v>
      </c>
      <c r="U454">
        <f t="shared" si="178"/>
        <v>104.15424999999999</v>
      </c>
      <c r="V454">
        <f t="shared" si="179"/>
        <v>3.4906584999999997E-2</v>
      </c>
      <c r="W454">
        <f t="shared" si="180"/>
        <v>1.8178345903681248</v>
      </c>
      <c r="X454">
        <f t="shared" si="181"/>
        <v>0.88749992362499996</v>
      </c>
      <c r="Y454">
        <f t="shared" si="182"/>
        <v>0.84763110502400341</v>
      </c>
      <c r="Z454">
        <f t="shared" si="183"/>
        <v>60.258614889811199</v>
      </c>
      <c r="AA454" s="1">
        <v>56</v>
      </c>
      <c r="AB454" s="4">
        <f t="shared" ref="AB454:AB517" si="197">AC453</f>
        <v>0</v>
      </c>
      <c r="AC454" s="3">
        <f t="shared" si="195"/>
        <v>24.041385110188799</v>
      </c>
      <c r="AD454">
        <f t="shared" si="196"/>
        <v>0</v>
      </c>
      <c r="AE454">
        <f t="shared" si="184"/>
        <v>84.3</v>
      </c>
      <c r="AF454" s="10">
        <f t="shared" si="185"/>
        <v>60.258614889811199</v>
      </c>
      <c r="AG454" s="8">
        <f t="shared" si="186"/>
        <v>60.258614889811199</v>
      </c>
      <c r="AH454" s="9">
        <f t="shared" si="187"/>
        <v>84.3</v>
      </c>
      <c r="AI454" s="11">
        <f t="shared" si="174"/>
        <v>0</v>
      </c>
    </row>
    <row r="455" spans="1:35" x14ac:dyDescent="0.35">
      <c r="A455" t="str">
        <f t="shared" si="175"/>
        <v>1994_10</v>
      </c>
      <c r="B455">
        <v>1994</v>
      </c>
      <c r="C455">
        <v>10</v>
      </c>
      <c r="D455">
        <v>15.8</v>
      </c>
      <c r="E455">
        <v>5.4</v>
      </c>
      <c r="F455">
        <v>133.9</v>
      </c>
      <c r="G455">
        <f t="shared" si="188"/>
        <v>10.600000000000001</v>
      </c>
      <c r="H455">
        <f t="shared" si="189"/>
        <v>1</v>
      </c>
      <c r="I455">
        <f t="shared" si="190"/>
        <v>133.9</v>
      </c>
      <c r="J455">
        <f t="shared" si="191"/>
        <v>0</v>
      </c>
      <c r="K455" s="3">
        <f t="shared" si="192"/>
        <v>0</v>
      </c>
      <c r="L455" s="3">
        <f t="shared" si="176"/>
        <v>0</v>
      </c>
      <c r="M455" s="3">
        <f t="shared" si="193"/>
        <v>0</v>
      </c>
      <c r="N455">
        <f t="shared" si="194"/>
        <v>133.9</v>
      </c>
      <c r="O455">
        <v>31</v>
      </c>
      <c r="P455" s="12">
        <v>10.329917999999999</v>
      </c>
      <c r="Q455">
        <f t="shared" si="177"/>
        <v>1.1659088915625491</v>
      </c>
      <c r="R455" s="1">
        <v>2</v>
      </c>
      <c r="S455" s="1">
        <v>300.84575000000001</v>
      </c>
      <c r="T455" s="1">
        <v>50.85</v>
      </c>
      <c r="U455">
        <f t="shared" si="178"/>
        <v>104.15424999999999</v>
      </c>
      <c r="V455">
        <f t="shared" si="179"/>
        <v>3.4906584999999997E-2</v>
      </c>
      <c r="W455">
        <f t="shared" si="180"/>
        <v>1.8178345903681248</v>
      </c>
      <c r="X455">
        <f t="shared" si="181"/>
        <v>0.88749992362499996</v>
      </c>
      <c r="Y455">
        <f t="shared" si="182"/>
        <v>0.84763110502400341</v>
      </c>
      <c r="Z455">
        <f t="shared" si="183"/>
        <v>35.211684708907292</v>
      </c>
      <c r="AA455" s="1">
        <v>56</v>
      </c>
      <c r="AB455" s="4">
        <f t="shared" si="197"/>
        <v>24.041385110188799</v>
      </c>
      <c r="AC455" s="3">
        <f t="shared" si="195"/>
        <v>56</v>
      </c>
      <c r="AD455">
        <f t="shared" si="196"/>
        <v>140.05960323299396</v>
      </c>
      <c r="AE455">
        <f t="shared" si="184"/>
        <v>273.95960323299397</v>
      </c>
      <c r="AF455" s="10">
        <f t="shared" si="185"/>
        <v>35.211684708907292</v>
      </c>
      <c r="AG455" s="8">
        <f t="shared" si="186"/>
        <v>35.211684708907292</v>
      </c>
      <c r="AH455" s="9">
        <f t="shared" si="187"/>
        <v>133.9</v>
      </c>
      <c r="AI455" s="11">
        <f t="shared" si="174"/>
        <v>0</v>
      </c>
    </row>
    <row r="456" spans="1:35" x14ac:dyDescent="0.35">
      <c r="A456" t="str">
        <f t="shared" si="175"/>
        <v>1994_11</v>
      </c>
      <c r="B456">
        <v>1994</v>
      </c>
      <c r="C456">
        <v>11</v>
      </c>
      <c r="D456">
        <v>13.6</v>
      </c>
      <c r="E456">
        <v>8.4</v>
      </c>
      <c r="F456">
        <v>99.1</v>
      </c>
      <c r="G456">
        <f t="shared" si="188"/>
        <v>11</v>
      </c>
      <c r="H456">
        <f t="shared" si="189"/>
        <v>1</v>
      </c>
      <c r="I456">
        <f t="shared" si="190"/>
        <v>99.1</v>
      </c>
      <c r="J456">
        <f t="shared" si="191"/>
        <v>0</v>
      </c>
      <c r="K456" s="3">
        <f t="shared" si="192"/>
        <v>0</v>
      </c>
      <c r="L456" s="3">
        <f t="shared" si="176"/>
        <v>0</v>
      </c>
      <c r="M456" s="3">
        <f t="shared" si="193"/>
        <v>0</v>
      </c>
      <c r="N456">
        <f t="shared" si="194"/>
        <v>99.1</v>
      </c>
      <c r="O456">
        <v>30</v>
      </c>
      <c r="P456" s="12">
        <v>8.7307649999999999</v>
      </c>
      <c r="Q456">
        <f t="shared" si="177"/>
        <v>1.1935601389069452</v>
      </c>
      <c r="R456" s="1">
        <v>2</v>
      </c>
      <c r="S456" s="1">
        <v>300.84575000000001</v>
      </c>
      <c r="T456" s="1">
        <v>50.85</v>
      </c>
      <c r="U456">
        <f t="shared" si="178"/>
        <v>104.15424999999999</v>
      </c>
      <c r="V456">
        <f t="shared" si="179"/>
        <v>3.4906584999999997E-2</v>
      </c>
      <c r="W456">
        <f t="shared" si="180"/>
        <v>1.8178345903681248</v>
      </c>
      <c r="X456">
        <f t="shared" si="181"/>
        <v>0.88749992362499996</v>
      </c>
      <c r="Y456">
        <f t="shared" si="182"/>
        <v>0.84763110502400341</v>
      </c>
      <c r="Z456">
        <f t="shared" si="183"/>
        <v>30.55320927207806</v>
      </c>
      <c r="AA456" s="1">
        <v>56</v>
      </c>
      <c r="AB456" s="4">
        <f t="shared" si="197"/>
        <v>56</v>
      </c>
      <c r="AC456" s="3">
        <f t="shared" si="195"/>
        <v>56</v>
      </c>
      <c r="AD456">
        <f t="shared" si="196"/>
        <v>190.45225346300427</v>
      </c>
      <c r="AE456">
        <f t="shared" si="184"/>
        <v>289.55225346300426</v>
      </c>
      <c r="AF456" s="10">
        <f t="shared" si="185"/>
        <v>30.55320927207806</v>
      </c>
      <c r="AG456" s="8">
        <f t="shared" si="186"/>
        <v>30.55320927207806</v>
      </c>
      <c r="AH456" s="9">
        <f t="shared" si="187"/>
        <v>99.1</v>
      </c>
      <c r="AI456" s="11">
        <f t="shared" si="174"/>
        <v>0</v>
      </c>
    </row>
    <row r="457" spans="1:35" x14ac:dyDescent="0.35">
      <c r="A457" t="str">
        <f t="shared" si="175"/>
        <v>1994_12</v>
      </c>
      <c r="B457">
        <v>1994</v>
      </c>
      <c r="C457">
        <v>12</v>
      </c>
      <c r="D457">
        <v>10.9</v>
      </c>
      <c r="E457">
        <v>3.1</v>
      </c>
      <c r="F457">
        <v>109</v>
      </c>
      <c r="G457">
        <f t="shared" si="188"/>
        <v>7</v>
      </c>
      <c r="H457">
        <f t="shared" si="189"/>
        <v>1</v>
      </c>
      <c r="I457">
        <f t="shared" si="190"/>
        <v>109</v>
      </c>
      <c r="J457">
        <f t="shared" si="191"/>
        <v>0</v>
      </c>
      <c r="K457" s="3">
        <f t="shared" si="192"/>
        <v>0</v>
      </c>
      <c r="L457" s="3">
        <f t="shared" si="176"/>
        <v>0</v>
      </c>
      <c r="M457" s="3">
        <f t="shared" si="193"/>
        <v>0</v>
      </c>
      <c r="N457">
        <f t="shared" si="194"/>
        <v>109</v>
      </c>
      <c r="O457">
        <v>31</v>
      </c>
      <c r="P457" s="12">
        <v>7.9967740000000003</v>
      </c>
      <c r="Q457">
        <f t="shared" si="177"/>
        <v>0.94132480598475587</v>
      </c>
      <c r="R457" s="1">
        <v>2</v>
      </c>
      <c r="S457" s="1">
        <v>300.84575000000001</v>
      </c>
      <c r="T457" s="1">
        <v>50.85</v>
      </c>
      <c r="U457">
        <f t="shared" si="178"/>
        <v>104.15424999999999</v>
      </c>
      <c r="V457">
        <f t="shared" si="179"/>
        <v>3.4906584999999997E-2</v>
      </c>
      <c r="W457">
        <f t="shared" si="180"/>
        <v>1.8178345903681248</v>
      </c>
      <c r="X457">
        <f t="shared" si="181"/>
        <v>0.88749992362499996</v>
      </c>
      <c r="Y457">
        <f t="shared" si="182"/>
        <v>0.84763110502400341</v>
      </c>
      <c r="Z457">
        <f t="shared" si="183"/>
        <v>14.720213582339543</v>
      </c>
      <c r="AA457" s="1">
        <v>56</v>
      </c>
      <c r="AB457" s="4">
        <f t="shared" si="197"/>
        <v>56</v>
      </c>
      <c r="AC457" s="3">
        <f t="shared" si="195"/>
        <v>56</v>
      </c>
      <c r="AD457">
        <f t="shared" si="196"/>
        <v>301.54501404442112</v>
      </c>
      <c r="AE457">
        <f t="shared" si="184"/>
        <v>410.54501404442112</v>
      </c>
      <c r="AF457" s="10">
        <f t="shared" si="185"/>
        <v>14.720213582339543</v>
      </c>
      <c r="AG457" s="8">
        <f t="shared" si="186"/>
        <v>14.720213582339543</v>
      </c>
      <c r="AH457" s="9">
        <f t="shared" si="187"/>
        <v>109</v>
      </c>
      <c r="AI457" s="11">
        <f t="shared" si="174"/>
        <v>0</v>
      </c>
    </row>
    <row r="458" spans="1:35" x14ac:dyDescent="0.35">
      <c r="A458" t="str">
        <f t="shared" si="175"/>
        <v>1995_1</v>
      </c>
      <c r="B458">
        <v>1995</v>
      </c>
      <c r="C458">
        <v>1</v>
      </c>
      <c r="D458">
        <v>9.1999999999999993</v>
      </c>
      <c r="E458">
        <v>1.9</v>
      </c>
      <c r="F458">
        <v>166.1</v>
      </c>
      <c r="G458">
        <f t="shared" si="188"/>
        <v>5.55</v>
      </c>
      <c r="H458">
        <f t="shared" si="189"/>
        <v>0.92499999629999996</v>
      </c>
      <c r="I458">
        <f t="shared" si="190"/>
        <v>153.64249938543</v>
      </c>
      <c r="J458">
        <f t="shared" si="191"/>
        <v>12.457500614570007</v>
      </c>
      <c r="K458" s="3">
        <f t="shared" si="192"/>
        <v>0</v>
      </c>
      <c r="L458" s="3">
        <f t="shared" si="176"/>
        <v>11.523188022384504</v>
      </c>
      <c r="M458" s="3">
        <f t="shared" si="193"/>
        <v>0.93431259218550322</v>
      </c>
      <c r="N458">
        <f t="shared" si="194"/>
        <v>165.16568740781452</v>
      </c>
      <c r="O458">
        <v>31</v>
      </c>
      <c r="P458" s="12">
        <v>8.5759939999999997</v>
      </c>
      <c r="Q458">
        <f t="shared" si="177"/>
        <v>0.86225011885937597</v>
      </c>
      <c r="R458" s="1">
        <v>2</v>
      </c>
      <c r="S458" s="1">
        <v>300.84575000000001</v>
      </c>
      <c r="T458" s="1">
        <v>50.85</v>
      </c>
      <c r="U458">
        <f t="shared" si="178"/>
        <v>104.15424999999999</v>
      </c>
      <c r="V458">
        <f t="shared" si="179"/>
        <v>3.4906584999999997E-2</v>
      </c>
      <c r="W458">
        <f t="shared" si="180"/>
        <v>1.8178345903681248</v>
      </c>
      <c r="X458">
        <f t="shared" si="181"/>
        <v>0.88749992362499996</v>
      </c>
      <c r="Y458">
        <f t="shared" si="182"/>
        <v>0.84763110502400341</v>
      </c>
      <c r="Z458">
        <f t="shared" si="183"/>
        <v>11.524574746045079</v>
      </c>
      <c r="AA458" s="1">
        <v>56</v>
      </c>
      <c r="AB458" s="4">
        <f t="shared" si="197"/>
        <v>56</v>
      </c>
      <c r="AC458" s="3">
        <f t="shared" si="195"/>
        <v>56</v>
      </c>
      <c r="AD458">
        <f t="shared" si="196"/>
        <v>870.39139367102428</v>
      </c>
      <c r="AE458">
        <f t="shared" si="184"/>
        <v>1035.5570810788388</v>
      </c>
      <c r="AF458" s="10">
        <f t="shared" si="185"/>
        <v>11.524574746045079</v>
      </c>
      <c r="AG458" s="8">
        <f t="shared" si="186"/>
        <v>11.524574746045079</v>
      </c>
      <c r="AH458" s="9">
        <f t="shared" si="187"/>
        <v>165.16568740781452</v>
      </c>
      <c r="AI458" s="11">
        <f t="shared" si="174"/>
        <v>0</v>
      </c>
    </row>
    <row r="459" spans="1:35" x14ac:dyDescent="0.35">
      <c r="A459" t="str">
        <f t="shared" si="175"/>
        <v>1995_2</v>
      </c>
      <c r="B459">
        <v>1995</v>
      </c>
      <c r="C459">
        <v>2</v>
      </c>
      <c r="D459">
        <v>10.8</v>
      </c>
      <c r="E459">
        <v>4.4000000000000004</v>
      </c>
      <c r="F459">
        <v>125.3</v>
      </c>
      <c r="G459">
        <f t="shared" si="188"/>
        <v>7.6000000000000005</v>
      </c>
      <c r="H459">
        <f t="shared" si="189"/>
        <v>1</v>
      </c>
      <c r="I459">
        <f t="shared" si="190"/>
        <v>125.3</v>
      </c>
      <c r="J459">
        <f t="shared" si="191"/>
        <v>0</v>
      </c>
      <c r="K459" s="3">
        <f t="shared" si="192"/>
        <v>0.93431259218550322</v>
      </c>
      <c r="L459" s="3">
        <f t="shared" si="176"/>
        <v>0.93431259218550322</v>
      </c>
      <c r="M459" s="3">
        <f t="shared" si="193"/>
        <v>0</v>
      </c>
      <c r="N459">
        <f t="shared" si="194"/>
        <v>126.2343125921855</v>
      </c>
      <c r="O459">
        <v>28</v>
      </c>
      <c r="P459" s="12">
        <v>10.021737999999999</v>
      </c>
      <c r="Q459">
        <f t="shared" si="177"/>
        <v>0.97587116771200855</v>
      </c>
      <c r="R459" s="1">
        <v>2</v>
      </c>
      <c r="S459" s="1">
        <v>300.84575000000001</v>
      </c>
      <c r="T459" s="1">
        <v>50.85</v>
      </c>
      <c r="U459">
        <f t="shared" si="178"/>
        <v>104.15424999999999</v>
      </c>
      <c r="V459">
        <f t="shared" si="179"/>
        <v>3.4906584999999997E-2</v>
      </c>
      <c r="W459">
        <f t="shared" si="180"/>
        <v>1.8178345903681248</v>
      </c>
      <c r="X459">
        <f t="shared" si="181"/>
        <v>0.88749992362499996</v>
      </c>
      <c r="Y459">
        <f t="shared" si="182"/>
        <v>0.84763110502400341</v>
      </c>
      <c r="Z459">
        <f t="shared" si="183"/>
        <v>18.714514523332745</v>
      </c>
      <c r="AA459" s="1">
        <v>56</v>
      </c>
      <c r="AB459" s="4">
        <f t="shared" si="197"/>
        <v>56</v>
      </c>
      <c r="AC459" s="3">
        <f t="shared" si="195"/>
        <v>56</v>
      </c>
      <c r="AD459">
        <f t="shared" si="196"/>
        <v>381.97229691879636</v>
      </c>
      <c r="AE459">
        <f t="shared" si="184"/>
        <v>508.20660951098188</v>
      </c>
      <c r="AF459" s="10">
        <f t="shared" si="185"/>
        <v>18.714514523332745</v>
      </c>
      <c r="AG459" s="8">
        <f t="shared" si="186"/>
        <v>18.714514523332745</v>
      </c>
      <c r="AH459" s="9">
        <f t="shared" si="187"/>
        <v>126.2343125921855</v>
      </c>
      <c r="AI459" s="11">
        <f t="shared" si="174"/>
        <v>0</v>
      </c>
    </row>
    <row r="460" spans="1:35" x14ac:dyDescent="0.35">
      <c r="A460" t="str">
        <f t="shared" si="175"/>
        <v>1995_3</v>
      </c>
      <c r="B460">
        <v>1995</v>
      </c>
      <c r="C460">
        <v>3</v>
      </c>
      <c r="D460">
        <v>10.8</v>
      </c>
      <c r="E460">
        <v>0.6</v>
      </c>
      <c r="F460">
        <v>40.799999999999997</v>
      </c>
      <c r="G460">
        <f t="shared" si="188"/>
        <v>5.7</v>
      </c>
      <c r="H460">
        <f t="shared" si="189"/>
        <v>0.94999999619999997</v>
      </c>
      <c r="I460">
        <f t="shared" si="190"/>
        <v>38.759999844959999</v>
      </c>
      <c r="J460">
        <f t="shared" si="191"/>
        <v>2.0400001550400009</v>
      </c>
      <c r="K460" s="3">
        <f t="shared" si="192"/>
        <v>0</v>
      </c>
      <c r="L460" s="3">
        <f t="shared" si="176"/>
        <v>1.9380001395360003</v>
      </c>
      <c r="M460" s="3">
        <f t="shared" si="193"/>
        <v>0.10200001550400069</v>
      </c>
      <c r="N460">
        <f t="shared" si="194"/>
        <v>40.697999984496001</v>
      </c>
      <c r="O460">
        <v>31</v>
      </c>
      <c r="P460" s="12">
        <v>11.819653000000001</v>
      </c>
      <c r="Q460">
        <f t="shared" si="177"/>
        <v>0.87014907376074535</v>
      </c>
      <c r="R460" s="1">
        <v>2</v>
      </c>
      <c r="S460" s="1">
        <v>300.84575000000001</v>
      </c>
      <c r="T460" s="1">
        <v>50.85</v>
      </c>
      <c r="U460">
        <f t="shared" si="178"/>
        <v>104.15424999999999</v>
      </c>
      <c r="V460">
        <f t="shared" si="179"/>
        <v>3.4906584999999997E-2</v>
      </c>
      <c r="W460">
        <f t="shared" si="180"/>
        <v>1.8178345903681248</v>
      </c>
      <c r="X460">
        <f t="shared" si="181"/>
        <v>0.88749992362499996</v>
      </c>
      <c r="Y460">
        <f t="shared" si="182"/>
        <v>0.84763110502400341</v>
      </c>
      <c r="Z460">
        <f t="shared" si="183"/>
        <v>16.453332893330913</v>
      </c>
      <c r="AA460" s="1">
        <v>56</v>
      </c>
      <c r="AB460" s="4">
        <f t="shared" si="197"/>
        <v>56</v>
      </c>
      <c r="AC460" s="3">
        <f t="shared" si="195"/>
        <v>56</v>
      </c>
      <c r="AD460">
        <f t="shared" si="196"/>
        <v>86.339929579279016</v>
      </c>
      <c r="AE460">
        <f t="shared" si="184"/>
        <v>127.03792956377501</v>
      </c>
      <c r="AF460" s="10">
        <f t="shared" si="185"/>
        <v>16.453332893330913</v>
      </c>
      <c r="AG460" s="8">
        <f t="shared" si="186"/>
        <v>16.453332893330913</v>
      </c>
      <c r="AH460" s="9">
        <f t="shared" si="187"/>
        <v>40.697999984496001</v>
      </c>
      <c r="AI460" s="11">
        <f t="shared" si="174"/>
        <v>0</v>
      </c>
    </row>
    <row r="461" spans="1:35" x14ac:dyDescent="0.35">
      <c r="A461" t="str">
        <f t="shared" si="175"/>
        <v>1995_4</v>
      </c>
      <c r="B461">
        <v>1995</v>
      </c>
      <c r="C461">
        <v>4</v>
      </c>
      <c r="D461">
        <v>14.1</v>
      </c>
      <c r="E461">
        <v>4.2</v>
      </c>
      <c r="F461">
        <v>27.6</v>
      </c>
      <c r="G461">
        <f t="shared" si="188"/>
        <v>9.15</v>
      </c>
      <c r="H461">
        <f t="shared" si="189"/>
        <v>1</v>
      </c>
      <c r="I461">
        <f t="shared" si="190"/>
        <v>27.6</v>
      </c>
      <c r="J461">
        <f t="shared" si="191"/>
        <v>0</v>
      </c>
      <c r="K461" s="3">
        <f t="shared" si="192"/>
        <v>0.10200001550400069</v>
      </c>
      <c r="L461" s="3">
        <f t="shared" si="176"/>
        <v>0.10200001550400069</v>
      </c>
      <c r="M461" s="3">
        <f t="shared" si="193"/>
        <v>0</v>
      </c>
      <c r="N461">
        <f t="shared" si="194"/>
        <v>27.702000015504002</v>
      </c>
      <c r="O461">
        <v>30</v>
      </c>
      <c r="P461" s="12">
        <v>13.758759</v>
      </c>
      <c r="Q461">
        <f t="shared" si="177"/>
        <v>1.0703392401846334</v>
      </c>
      <c r="R461" s="1">
        <v>2</v>
      </c>
      <c r="S461" s="1">
        <v>300.84575000000001</v>
      </c>
      <c r="T461" s="1">
        <v>50.85</v>
      </c>
      <c r="U461">
        <f t="shared" si="178"/>
        <v>104.15424999999999</v>
      </c>
      <c r="V461">
        <f t="shared" si="179"/>
        <v>3.4906584999999997E-2</v>
      </c>
      <c r="W461">
        <f t="shared" si="180"/>
        <v>1.8178345903681248</v>
      </c>
      <c r="X461">
        <f t="shared" si="181"/>
        <v>0.88749992362499996</v>
      </c>
      <c r="Y461">
        <f t="shared" si="182"/>
        <v>0.84763110502400341</v>
      </c>
      <c r="Z461">
        <f t="shared" si="183"/>
        <v>36.15135920061347</v>
      </c>
      <c r="AA461" s="1">
        <v>56</v>
      </c>
      <c r="AB461" s="4">
        <f t="shared" si="197"/>
        <v>56</v>
      </c>
      <c r="AC461" s="3">
        <f t="shared" si="195"/>
        <v>47.550640814890528</v>
      </c>
      <c r="AD461">
        <f t="shared" si="196"/>
        <v>48.15718155289801</v>
      </c>
      <c r="AE461">
        <f t="shared" si="184"/>
        <v>75.859181568402008</v>
      </c>
      <c r="AF461" s="10">
        <f t="shared" si="185"/>
        <v>36.15135920061347</v>
      </c>
      <c r="AG461" s="8">
        <f t="shared" si="186"/>
        <v>36.15135920061347</v>
      </c>
      <c r="AH461" s="9">
        <f t="shared" si="187"/>
        <v>27.702000015504002</v>
      </c>
      <c r="AI461" s="11">
        <f t="shared" si="174"/>
        <v>0</v>
      </c>
    </row>
    <row r="462" spans="1:35" x14ac:dyDescent="0.35">
      <c r="A462" t="str">
        <f t="shared" si="175"/>
        <v>1995_5</v>
      </c>
      <c r="B462">
        <v>1995</v>
      </c>
      <c r="C462">
        <v>5</v>
      </c>
      <c r="D462">
        <v>17.600000000000001</v>
      </c>
      <c r="E462">
        <v>6</v>
      </c>
      <c r="F462">
        <v>25.2</v>
      </c>
      <c r="G462">
        <f t="shared" si="188"/>
        <v>11.8</v>
      </c>
      <c r="H462">
        <f t="shared" si="189"/>
        <v>1</v>
      </c>
      <c r="I462">
        <f t="shared" si="190"/>
        <v>25.2</v>
      </c>
      <c r="J462">
        <f t="shared" si="191"/>
        <v>0</v>
      </c>
      <c r="K462" s="3">
        <f t="shared" si="192"/>
        <v>0</v>
      </c>
      <c r="L462" s="3">
        <f t="shared" si="176"/>
        <v>0</v>
      </c>
      <c r="M462" s="3">
        <f t="shared" si="193"/>
        <v>0</v>
      </c>
      <c r="N462">
        <f t="shared" si="194"/>
        <v>25.2</v>
      </c>
      <c r="O462">
        <v>31</v>
      </c>
      <c r="P462" s="12">
        <v>15.514859</v>
      </c>
      <c r="Q462">
        <f t="shared" si="177"/>
        <v>1.2505986816091503</v>
      </c>
      <c r="R462" s="1">
        <v>2</v>
      </c>
      <c r="S462" s="1">
        <v>300.84575000000001</v>
      </c>
      <c r="T462" s="1">
        <v>50.85</v>
      </c>
      <c r="U462">
        <f t="shared" si="178"/>
        <v>104.15424999999999</v>
      </c>
      <c r="V462">
        <f t="shared" si="179"/>
        <v>3.4906584999999997E-2</v>
      </c>
      <c r="W462">
        <f t="shared" si="180"/>
        <v>1.8178345903681248</v>
      </c>
      <c r="X462">
        <f t="shared" si="181"/>
        <v>0.88749992362499996</v>
      </c>
      <c r="Y462">
        <f t="shared" si="182"/>
        <v>0.84763110502400341</v>
      </c>
      <c r="Z462">
        <f t="shared" si="183"/>
        <v>62.88331567182972</v>
      </c>
      <c r="AA462" s="1">
        <v>56</v>
      </c>
      <c r="AB462" s="4">
        <f t="shared" si="197"/>
        <v>47.550640814890528</v>
      </c>
      <c r="AC462" s="3">
        <f t="shared" si="195"/>
        <v>9.8673251430608104</v>
      </c>
      <c r="AD462">
        <f t="shared" si="196"/>
        <v>24.261213291275759</v>
      </c>
      <c r="AE462">
        <f t="shared" si="184"/>
        <v>49.461213291275755</v>
      </c>
      <c r="AF462" s="10">
        <f t="shared" si="185"/>
        <v>49.461213291275755</v>
      </c>
      <c r="AG462" s="8">
        <f t="shared" si="186"/>
        <v>62.88331567182972</v>
      </c>
      <c r="AH462" s="9">
        <f t="shared" si="187"/>
        <v>25.2</v>
      </c>
      <c r="AI462" s="11">
        <f t="shared" si="174"/>
        <v>13.422102380553966</v>
      </c>
    </row>
    <row r="463" spans="1:35" x14ac:dyDescent="0.35">
      <c r="A463" t="str">
        <f t="shared" si="175"/>
        <v>1995_6</v>
      </c>
      <c r="B463">
        <v>1995</v>
      </c>
      <c r="C463">
        <v>6</v>
      </c>
      <c r="D463">
        <v>21.3</v>
      </c>
      <c r="E463">
        <v>9.3000000000000007</v>
      </c>
      <c r="F463">
        <v>7.1</v>
      </c>
      <c r="G463">
        <f t="shared" si="188"/>
        <v>15.3</v>
      </c>
      <c r="H463">
        <f t="shared" si="189"/>
        <v>1</v>
      </c>
      <c r="I463">
        <f t="shared" si="190"/>
        <v>7.1</v>
      </c>
      <c r="J463">
        <f t="shared" si="191"/>
        <v>0</v>
      </c>
      <c r="K463" s="3">
        <f t="shared" si="192"/>
        <v>0</v>
      </c>
      <c r="L463" s="3">
        <f t="shared" si="176"/>
        <v>0</v>
      </c>
      <c r="M463" s="3">
        <f t="shared" si="193"/>
        <v>0</v>
      </c>
      <c r="N463">
        <f t="shared" si="194"/>
        <v>7.1</v>
      </c>
      <c r="O463">
        <v>30</v>
      </c>
      <c r="P463" s="12">
        <v>16.439261999999999</v>
      </c>
      <c r="Q463">
        <f t="shared" si="177"/>
        <v>1.5293018910235765</v>
      </c>
      <c r="R463" s="1">
        <v>2</v>
      </c>
      <c r="S463" s="1">
        <v>300.84575000000001</v>
      </c>
      <c r="T463" s="1">
        <v>50.85</v>
      </c>
      <c r="U463">
        <f t="shared" si="178"/>
        <v>104.15424999999999</v>
      </c>
      <c r="V463">
        <f t="shared" si="179"/>
        <v>3.4906584999999997E-2</v>
      </c>
      <c r="W463">
        <f t="shared" si="180"/>
        <v>1.8178345903681248</v>
      </c>
      <c r="X463">
        <f t="shared" si="181"/>
        <v>0.88749992362499996</v>
      </c>
      <c r="Y463">
        <f t="shared" si="182"/>
        <v>0.84763110502400341</v>
      </c>
      <c r="Z463">
        <f t="shared" si="183"/>
        <v>100.99852954242184</v>
      </c>
      <c r="AA463" s="1">
        <v>56</v>
      </c>
      <c r="AB463" s="4">
        <f t="shared" si="197"/>
        <v>9.8673251430608104</v>
      </c>
      <c r="AC463" s="3">
        <f t="shared" si="195"/>
        <v>0</v>
      </c>
      <c r="AD463">
        <f t="shared" si="196"/>
        <v>1.8449816871748865</v>
      </c>
      <c r="AE463">
        <f t="shared" si="184"/>
        <v>8.9449816871748862</v>
      </c>
      <c r="AF463" s="10">
        <f t="shared" si="185"/>
        <v>8.9449816871748862</v>
      </c>
      <c r="AG463" s="8">
        <f t="shared" si="186"/>
        <v>100.99852954242184</v>
      </c>
      <c r="AH463" s="9">
        <f t="shared" si="187"/>
        <v>7.1</v>
      </c>
      <c r="AI463" s="11">
        <f t="shared" si="174"/>
        <v>92.053547855246947</v>
      </c>
    </row>
    <row r="464" spans="1:35" x14ac:dyDescent="0.35">
      <c r="A464" t="str">
        <f t="shared" si="175"/>
        <v>1995_7</v>
      </c>
      <c r="B464">
        <v>1995</v>
      </c>
      <c r="C464">
        <v>7</v>
      </c>
      <c r="D464">
        <v>24.6</v>
      </c>
      <c r="E464">
        <v>13.4</v>
      </c>
      <c r="F464">
        <v>14.8</v>
      </c>
      <c r="G464">
        <f t="shared" si="188"/>
        <v>19</v>
      </c>
      <c r="H464">
        <f t="shared" si="189"/>
        <v>1</v>
      </c>
      <c r="I464">
        <f t="shared" si="190"/>
        <v>14.8</v>
      </c>
      <c r="J464">
        <f t="shared" si="191"/>
        <v>0</v>
      </c>
      <c r="K464" s="3">
        <f t="shared" si="192"/>
        <v>0</v>
      </c>
      <c r="L464" s="3">
        <f t="shared" si="176"/>
        <v>0</v>
      </c>
      <c r="M464" s="3">
        <f t="shared" si="193"/>
        <v>0</v>
      </c>
      <c r="N464">
        <f t="shared" si="194"/>
        <v>14.8</v>
      </c>
      <c r="O464">
        <v>31</v>
      </c>
      <c r="P464" s="12">
        <v>15.868332000000001</v>
      </c>
      <c r="Q464">
        <f t="shared" si="177"/>
        <v>1.8818514806585844</v>
      </c>
      <c r="R464" s="1">
        <v>2</v>
      </c>
      <c r="S464" s="1">
        <v>300.84575000000001</v>
      </c>
      <c r="T464" s="1">
        <v>50.85</v>
      </c>
      <c r="U464">
        <f t="shared" si="178"/>
        <v>104.15424999999999</v>
      </c>
      <c r="V464">
        <f t="shared" si="179"/>
        <v>3.4906584999999997E-2</v>
      </c>
      <c r="W464">
        <f t="shared" si="180"/>
        <v>1.8178345903681248</v>
      </c>
      <c r="X464">
        <f t="shared" si="181"/>
        <v>0.88749992362499996</v>
      </c>
      <c r="Y464">
        <f t="shared" si="182"/>
        <v>0.84763110502400341</v>
      </c>
      <c r="Z464">
        <f t="shared" si="183"/>
        <v>151.99393275294693</v>
      </c>
      <c r="AA464" s="1">
        <v>56</v>
      </c>
      <c r="AB464" s="4">
        <f t="shared" si="197"/>
        <v>0</v>
      </c>
      <c r="AC464" s="3">
        <f t="shared" si="195"/>
        <v>0</v>
      </c>
      <c r="AD464">
        <f t="shared" si="196"/>
        <v>0</v>
      </c>
      <c r="AE464">
        <f t="shared" si="184"/>
        <v>14.8</v>
      </c>
      <c r="AF464" s="10">
        <f t="shared" si="185"/>
        <v>14.8</v>
      </c>
      <c r="AG464" s="8">
        <f t="shared" si="186"/>
        <v>151.99393275294693</v>
      </c>
      <c r="AH464" s="9">
        <f t="shared" si="187"/>
        <v>14.8</v>
      </c>
      <c r="AI464" s="11">
        <f t="shared" si="174"/>
        <v>137.19393275294692</v>
      </c>
    </row>
    <row r="465" spans="1:35" x14ac:dyDescent="0.35">
      <c r="A465" t="str">
        <f t="shared" si="175"/>
        <v>1995_8</v>
      </c>
      <c r="B465">
        <v>1995</v>
      </c>
      <c r="C465">
        <v>8</v>
      </c>
      <c r="D465">
        <v>26.9</v>
      </c>
      <c r="E465">
        <v>12.8</v>
      </c>
      <c r="F465">
        <v>4.7</v>
      </c>
      <c r="G465">
        <f t="shared" si="188"/>
        <v>19.850000000000001</v>
      </c>
      <c r="H465">
        <f t="shared" si="189"/>
        <v>1</v>
      </c>
      <c r="I465">
        <f t="shared" si="190"/>
        <v>4.7</v>
      </c>
      <c r="J465">
        <f t="shared" si="191"/>
        <v>0</v>
      </c>
      <c r="K465" s="3">
        <f t="shared" si="192"/>
        <v>0</v>
      </c>
      <c r="L465" s="3">
        <f t="shared" si="176"/>
        <v>0</v>
      </c>
      <c r="M465" s="3">
        <f t="shared" si="193"/>
        <v>0</v>
      </c>
      <c r="N465">
        <f t="shared" si="194"/>
        <v>4.7</v>
      </c>
      <c r="O465">
        <v>31</v>
      </c>
      <c r="P465" s="12">
        <v>14.198074</v>
      </c>
      <c r="Q465">
        <f t="shared" si="177"/>
        <v>1.9722448776847661</v>
      </c>
      <c r="R465" s="1">
        <v>2</v>
      </c>
      <c r="S465" s="1">
        <v>300.84575000000001</v>
      </c>
      <c r="T465" s="1">
        <v>50.85</v>
      </c>
      <c r="U465">
        <f t="shared" si="178"/>
        <v>104.15424999999999</v>
      </c>
      <c r="V465">
        <f t="shared" si="179"/>
        <v>3.4906584999999997E-2</v>
      </c>
      <c r="W465">
        <f t="shared" si="180"/>
        <v>1.8178345903681248</v>
      </c>
      <c r="X465">
        <f t="shared" si="181"/>
        <v>0.88749992362499996</v>
      </c>
      <c r="Y465">
        <f t="shared" si="182"/>
        <v>0.84763110502400341</v>
      </c>
      <c r="Z465">
        <f t="shared" si="183"/>
        <v>148.47239973949902</v>
      </c>
      <c r="AA465" s="1">
        <v>56</v>
      </c>
      <c r="AB465" s="4">
        <f t="shared" si="197"/>
        <v>0</v>
      </c>
      <c r="AC465" s="3">
        <f t="shared" si="195"/>
        <v>0</v>
      </c>
      <c r="AD465">
        <f t="shared" si="196"/>
        <v>0</v>
      </c>
      <c r="AE465">
        <f t="shared" si="184"/>
        <v>4.7</v>
      </c>
      <c r="AF465" s="10">
        <f t="shared" si="185"/>
        <v>4.7</v>
      </c>
      <c r="AG465" s="8">
        <f t="shared" si="186"/>
        <v>148.47239973949902</v>
      </c>
      <c r="AH465" s="9">
        <f t="shared" si="187"/>
        <v>4.7</v>
      </c>
      <c r="AI465" s="11">
        <f t="shared" si="174"/>
        <v>143.77239973949904</v>
      </c>
    </row>
    <row r="466" spans="1:35" x14ac:dyDescent="0.35">
      <c r="A466" t="str">
        <f t="shared" si="175"/>
        <v>1995_9</v>
      </c>
      <c r="B466">
        <v>1995</v>
      </c>
      <c r="C466">
        <v>9</v>
      </c>
      <c r="D466">
        <v>19</v>
      </c>
      <c r="E466">
        <v>8.9</v>
      </c>
      <c r="F466">
        <v>171.5</v>
      </c>
      <c r="G466">
        <f t="shared" si="188"/>
        <v>13.95</v>
      </c>
      <c r="H466">
        <f t="shared" si="189"/>
        <v>1</v>
      </c>
      <c r="I466">
        <f t="shared" si="190"/>
        <v>171.5</v>
      </c>
      <c r="J466">
        <f t="shared" si="191"/>
        <v>0</v>
      </c>
      <c r="K466" s="3">
        <f t="shared" si="192"/>
        <v>0</v>
      </c>
      <c r="L466" s="3">
        <f t="shared" si="176"/>
        <v>0</v>
      </c>
      <c r="M466" s="3">
        <f t="shared" si="193"/>
        <v>0</v>
      </c>
      <c r="N466">
        <f t="shared" si="194"/>
        <v>171.5</v>
      </c>
      <c r="O466">
        <v>30</v>
      </c>
      <c r="P466" s="12">
        <v>12.243238</v>
      </c>
      <c r="Q466">
        <f t="shared" si="177"/>
        <v>1.4159361787416087</v>
      </c>
      <c r="R466" s="1">
        <v>2</v>
      </c>
      <c r="S466" s="1">
        <v>300.84575000000001</v>
      </c>
      <c r="T466" s="1">
        <v>50.85</v>
      </c>
      <c r="U466">
        <f t="shared" si="178"/>
        <v>104.15424999999999</v>
      </c>
      <c r="V466">
        <f t="shared" si="179"/>
        <v>3.4906584999999997E-2</v>
      </c>
      <c r="W466">
        <f t="shared" si="180"/>
        <v>1.8178345903681248</v>
      </c>
      <c r="X466">
        <f t="shared" si="181"/>
        <v>0.88749992362499996</v>
      </c>
      <c r="Y466">
        <f t="shared" si="182"/>
        <v>0.84763110502400341</v>
      </c>
      <c r="Z466">
        <f t="shared" si="183"/>
        <v>63.79674852844088</v>
      </c>
      <c r="AA466" s="1">
        <v>56</v>
      </c>
      <c r="AB466" s="4">
        <f t="shared" si="197"/>
        <v>0</v>
      </c>
      <c r="AC466" s="3">
        <f t="shared" si="195"/>
        <v>56</v>
      </c>
      <c r="AD466">
        <f t="shared" si="196"/>
        <v>0</v>
      </c>
      <c r="AE466">
        <f t="shared" si="184"/>
        <v>171.5</v>
      </c>
      <c r="AF466" s="10">
        <f t="shared" si="185"/>
        <v>63.79674852844088</v>
      </c>
      <c r="AG466" s="8">
        <f t="shared" si="186"/>
        <v>63.79674852844088</v>
      </c>
      <c r="AH466" s="9">
        <f t="shared" si="187"/>
        <v>171.5</v>
      </c>
      <c r="AI466" s="11">
        <f t="shared" si="174"/>
        <v>0</v>
      </c>
    </row>
    <row r="467" spans="1:35" x14ac:dyDescent="0.35">
      <c r="A467" t="str">
        <f t="shared" si="175"/>
        <v>1995_10</v>
      </c>
      <c r="B467">
        <v>1995</v>
      </c>
      <c r="C467">
        <v>10</v>
      </c>
      <c r="D467">
        <v>17.3</v>
      </c>
      <c r="E467">
        <v>9.6</v>
      </c>
      <c r="F467">
        <v>51.9</v>
      </c>
      <c r="G467">
        <f t="shared" si="188"/>
        <v>13.45</v>
      </c>
      <c r="H467">
        <f t="shared" si="189"/>
        <v>1</v>
      </c>
      <c r="I467">
        <f t="shared" si="190"/>
        <v>51.9</v>
      </c>
      <c r="J467">
        <f t="shared" si="191"/>
        <v>0</v>
      </c>
      <c r="K467" s="3">
        <f t="shared" si="192"/>
        <v>0</v>
      </c>
      <c r="L467" s="3">
        <f t="shared" si="176"/>
        <v>0</v>
      </c>
      <c r="M467" s="3">
        <f t="shared" si="193"/>
        <v>0</v>
      </c>
      <c r="N467">
        <f t="shared" si="194"/>
        <v>51.9</v>
      </c>
      <c r="O467">
        <v>31</v>
      </c>
      <c r="P467" s="12">
        <v>10.329917999999999</v>
      </c>
      <c r="Q467">
        <f t="shared" si="177"/>
        <v>1.3758624003781381</v>
      </c>
      <c r="R467" s="1">
        <v>2</v>
      </c>
      <c r="S467" s="1">
        <v>300.84575000000001</v>
      </c>
      <c r="T467" s="1">
        <v>50.85</v>
      </c>
      <c r="U467">
        <f t="shared" si="178"/>
        <v>104.15424999999999</v>
      </c>
      <c r="V467">
        <f t="shared" si="179"/>
        <v>3.4906584999999997E-2</v>
      </c>
      <c r="W467">
        <f t="shared" si="180"/>
        <v>1.8178345903681248</v>
      </c>
      <c r="X467">
        <f t="shared" si="181"/>
        <v>0.88749992362499996</v>
      </c>
      <c r="Y467">
        <f t="shared" si="182"/>
        <v>0.84763110502400341</v>
      </c>
      <c r="Z467">
        <f t="shared" si="183"/>
        <v>52.200609934210753</v>
      </c>
      <c r="AA467" s="1">
        <v>56</v>
      </c>
      <c r="AB467" s="4">
        <f t="shared" si="197"/>
        <v>56</v>
      </c>
      <c r="AC467" s="3">
        <f t="shared" si="195"/>
        <v>55.699390065789245</v>
      </c>
      <c r="AD467">
        <f t="shared" si="196"/>
        <v>55.700195466260496</v>
      </c>
      <c r="AE467">
        <f t="shared" si="184"/>
        <v>107.60019546626049</v>
      </c>
      <c r="AF467" s="10">
        <f t="shared" si="185"/>
        <v>52.200609934210753</v>
      </c>
      <c r="AG467" s="8">
        <f t="shared" si="186"/>
        <v>52.200609934210753</v>
      </c>
      <c r="AH467" s="9">
        <f t="shared" si="187"/>
        <v>51.9</v>
      </c>
      <c r="AI467" s="11">
        <f t="shared" si="174"/>
        <v>0</v>
      </c>
    </row>
    <row r="468" spans="1:35" x14ac:dyDescent="0.35">
      <c r="A468" t="str">
        <f t="shared" si="175"/>
        <v>1995_11</v>
      </c>
      <c r="B468">
        <v>1995</v>
      </c>
      <c r="C468">
        <v>11</v>
      </c>
      <c r="D468">
        <v>12.3</v>
      </c>
      <c r="E468">
        <v>3.6</v>
      </c>
      <c r="F468">
        <v>121.9</v>
      </c>
      <c r="G468">
        <f t="shared" si="188"/>
        <v>7.95</v>
      </c>
      <c r="H468">
        <f t="shared" si="189"/>
        <v>1</v>
      </c>
      <c r="I468">
        <f t="shared" si="190"/>
        <v>121.9</v>
      </c>
      <c r="J468">
        <f t="shared" si="191"/>
        <v>0</v>
      </c>
      <c r="K468" s="3">
        <f t="shared" si="192"/>
        <v>0</v>
      </c>
      <c r="L468" s="3">
        <f t="shared" si="176"/>
        <v>0</v>
      </c>
      <c r="M468" s="3">
        <f t="shared" si="193"/>
        <v>0</v>
      </c>
      <c r="N468">
        <f t="shared" si="194"/>
        <v>121.9</v>
      </c>
      <c r="O468">
        <v>30</v>
      </c>
      <c r="P468" s="12">
        <v>8.7307649999999999</v>
      </c>
      <c r="Q468">
        <f t="shared" si="177"/>
        <v>0.99653496391443175</v>
      </c>
      <c r="R468" s="1">
        <v>2</v>
      </c>
      <c r="S468" s="1">
        <v>300.84575000000001</v>
      </c>
      <c r="T468" s="1">
        <v>50.85</v>
      </c>
      <c r="U468">
        <f t="shared" si="178"/>
        <v>104.15424999999999</v>
      </c>
      <c r="V468">
        <f t="shared" si="179"/>
        <v>3.4906584999999997E-2</v>
      </c>
      <c r="W468">
        <f t="shared" si="180"/>
        <v>1.8178345903681248</v>
      </c>
      <c r="X468">
        <f t="shared" si="181"/>
        <v>0.88749992362499996</v>
      </c>
      <c r="Y468">
        <f t="shared" si="182"/>
        <v>0.84763110502400341</v>
      </c>
      <c r="Z468">
        <f t="shared" si="183"/>
        <v>18.636478010691796</v>
      </c>
      <c r="AA468" s="1">
        <v>56</v>
      </c>
      <c r="AB468" s="4">
        <f t="shared" si="197"/>
        <v>55.699390065789245</v>
      </c>
      <c r="AC468" s="3">
        <f t="shared" si="195"/>
        <v>56</v>
      </c>
      <c r="AD468">
        <f t="shared" si="196"/>
        <v>352.11599783755338</v>
      </c>
      <c r="AE468">
        <f t="shared" si="184"/>
        <v>474.01599783755341</v>
      </c>
      <c r="AF468" s="10">
        <f t="shared" si="185"/>
        <v>18.636478010691796</v>
      </c>
      <c r="AG468" s="8">
        <f t="shared" si="186"/>
        <v>18.636478010691796</v>
      </c>
      <c r="AH468" s="9">
        <f t="shared" si="187"/>
        <v>121.9</v>
      </c>
      <c r="AI468" s="11">
        <f t="shared" si="174"/>
        <v>0</v>
      </c>
    </row>
    <row r="469" spans="1:35" x14ac:dyDescent="0.35">
      <c r="A469" t="str">
        <f t="shared" si="175"/>
        <v>1995_12</v>
      </c>
      <c r="B469">
        <v>1995</v>
      </c>
      <c r="C469">
        <v>12</v>
      </c>
      <c r="D469">
        <v>6.2</v>
      </c>
      <c r="E469">
        <v>0.8</v>
      </c>
      <c r="F469">
        <v>80.8</v>
      </c>
      <c r="G469">
        <f t="shared" si="188"/>
        <v>3.5</v>
      </c>
      <c r="H469">
        <f t="shared" si="189"/>
        <v>0.58333333099999995</v>
      </c>
      <c r="I469">
        <f t="shared" si="190"/>
        <v>47.133333144799998</v>
      </c>
      <c r="J469">
        <f t="shared" si="191"/>
        <v>33.666666855199999</v>
      </c>
      <c r="K469" s="3">
        <f t="shared" si="192"/>
        <v>0</v>
      </c>
      <c r="L469" s="3">
        <f t="shared" si="176"/>
        <v>19.638888920311107</v>
      </c>
      <c r="M469" s="3">
        <f t="shared" si="193"/>
        <v>14.027777934888892</v>
      </c>
      <c r="N469">
        <f t="shared" si="194"/>
        <v>66.772222065111109</v>
      </c>
      <c r="O469">
        <v>31</v>
      </c>
      <c r="P469" s="12">
        <v>7.9967740000000003</v>
      </c>
      <c r="Q469">
        <f t="shared" si="177"/>
        <v>0.76046190310778472</v>
      </c>
      <c r="R469" s="1">
        <v>2</v>
      </c>
      <c r="S469" s="1">
        <v>300.84575000000001</v>
      </c>
      <c r="T469" s="1">
        <v>50.85</v>
      </c>
      <c r="U469">
        <f t="shared" si="178"/>
        <v>104.15424999999999</v>
      </c>
      <c r="V469">
        <f t="shared" si="179"/>
        <v>3.4906584999999997E-2</v>
      </c>
      <c r="W469">
        <f t="shared" si="180"/>
        <v>1.8178345903681248</v>
      </c>
      <c r="X469">
        <f t="shared" si="181"/>
        <v>0.88749992362499996</v>
      </c>
      <c r="Y469">
        <f t="shared" si="182"/>
        <v>0.84763110502400341</v>
      </c>
      <c r="Z469">
        <f t="shared" si="183"/>
        <v>6.0211450058266394</v>
      </c>
      <c r="AA469" s="1">
        <v>56</v>
      </c>
      <c r="AB469" s="4">
        <f t="shared" si="197"/>
        <v>56</v>
      </c>
      <c r="AC469" s="3">
        <f t="shared" si="195"/>
        <v>56</v>
      </c>
      <c r="AD469">
        <f t="shared" si="196"/>
        <v>165.70222504706078</v>
      </c>
      <c r="AE469">
        <f t="shared" si="184"/>
        <v>232.4744471121719</v>
      </c>
      <c r="AF469" s="10">
        <f t="shared" si="185"/>
        <v>6.0211450058266394</v>
      </c>
      <c r="AG469" s="8">
        <f t="shared" si="186"/>
        <v>6.0211450058266394</v>
      </c>
      <c r="AH469" s="9">
        <f t="shared" si="187"/>
        <v>66.772222065111109</v>
      </c>
      <c r="AI469" s="11">
        <f t="shared" si="174"/>
        <v>0</v>
      </c>
    </row>
    <row r="470" spans="1:35" x14ac:dyDescent="0.35">
      <c r="A470" t="str">
        <f t="shared" si="175"/>
        <v>1996_1</v>
      </c>
      <c r="B470">
        <v>1996</v>
      </c>
      <c r="C470">
        <v>1</v>
      </c>
      <c r="D470">
        <v>7.9</v>
      </c>
      <c r="E470">
        <v>3.7</v>
      </c>
      <c r="F470">
        <v>74.5</v>
      </c>
      <c r="G470">
        <f t="shared" si="188"/>
        <v>5.8000000000000007</v>
      </c>
      <c r="H470">
        <f t="shared" si="189"/>
        <v>0.96666666280000002</v>
      </c>
      <c r="I470">
        <f t="shared" si="190"/>
        <v>72.016666378600007</v>
      </c>
      <c r="J470">
        <f t="shared" si="191"/>
        <v>2.4833336213999986</v>
      </c>
      <c r="K470" s="3">
        <f t="shared" si="192"/>
        <v>14.027777934888892</v>
      </c>
      <c r="L470" s="3">
        <f t="shared" si="176"/>
        <v>15.960741107236299</v>
      </c>
      <c r="M470" s="3">
        <f t="shared" si="193"/>
        <v>0.55037044905259402</v>
      </c>
      <c r="N470">
        <f t="shared" si="194"/>
        <v>87.977407485836309</v>
      </c>
      <c r="O470">
        <v>31</v>
      </c>
      <c r="P470" s="12">
        <v>8.5759939999999997</v>
      </c>
      <c r="Q470">
        <f t="shared" si="177"/>
        <v>0.87545043453864624</v>
      </c>
      <c r="R470" s="1">
        <v>2</v>
      </c>
      <c r="S470" s="1">
        <v>300.84575000000001</v>
      </c>
      <c r="T470" s="1">
        <v>50.85</v>
      </c>
      <c r="U470">
        <f t="shared" si="178"/>
        <v>104.15424999999999</v>
      </c>
      <c r="V470">
        <f t="shared" si="179"/>
        <v>3.4906584999999997E-2</v>
      </c>
      <c r="W470">
        <f t="shared" si="180"/>
        <v>1.8178345903681248</v>
      </c>
      <c r="X470">
        <f t="shared" si="181"/>
        <v>0.88749992362499996</v>
      </c>
      <c r="Y470">
        <f t="shared" si="182"/>
        <v>0.84763110502400341</v>
      </c>
      <c r="Z470">
        <f t="shared" si="183"/>
        <v>12.217125396470548</v>
      </c>
      <c r="AA470" s="1">
        <v>56</v>
      </c>
      <c r="AB470" s="4">
        <f t="shared" si="197"/>
        <v>56</v>
      </c>
      <c r="AC470" s="3">
        <f t="shared" si="195"/>
        <v>56</v>
      </c>
      <c r="AD470">
        <f t="shared" si="196"/>
        <v>216.63499159640139</v>
      </c>
      <c r="AE470">
        <f t="shared" si="184"/>
        <v>304.61239908223769</v>
      </c>
      <c r="AF470" s="10">
        <f t="shared" si="185"/>
        <v>12.217125396470548</v>
      </c>
      <c r="AG470" s="8">
        <f t="shared" si="186"/>
        <v>12.217125396470548</v>
      </c>
      <c r="AH470" s="9">
        <f t="shared" si="187"/>
        <v>87.977407485836309</v>
      </c>
      <c r="AI470" s="11">
        <f t="shared" si="174"/>
        <v>0</v>
      </c>
    </row>
    <row r="471" spans="1:35" x14ac:dyDescent="0.35">
      <c r="A471" t="str">
        <f t="shared" si="175"/>
        <v>1996_2</v>
      </c>
      <c r="B471">
        <v>1996</v>
      </c>
      <c r="C471">
        <v>2</v>
      </c>
      <c r="D471">
        <v>6.9</v>
      </c>
      <c r="E471">
        <v>-1.1000000000000001</v>
      </c>
      <c r="F471">
        <v>93.7</v>
      </c>
      <c r="G471">
        <f t="shared" si="188"/>
        <v>2.9000000000000004</v>
      </c>
      <c r="H471">
        <f t="shared" si="189"/>
        <v>0.48333333140000001</v>
      </c>
      <c r="I471">
        <f t="shared" si="190"/>
        <v>45.288333152180002</v>
      </c>
      <c r="J471">
        <f t="shared" si="191"/>
        <v>48.411666847820001</v>
      </c>
      <c r="K471" s="3">
        <f t="shared" si="192"/>
        <v>0.55037044905259402</v>
      </c>
      <c r="L471" s="3">
        <f t="shared" si="176"/>
        <v>23.664984598828482</v>
      </c>
      <c r="M471" s="3">
        <f t="shared" si="193"/>
        <v>25.297052698044112</v>
      </c>
      <c r="N471">
        <f t="shared" si="194"/>
        <v>68.953317751008484</v>
      </c>
      <c r="O471">
        <v>28</v>
      </c>
      <c r="P471" s="12">
        <v>10.021737999999999</v>
      </c>
      <c r="Q471">
        <f t="shared" si="177"/>
        <v>0.73275139597421435</v>
      </c>
      <c r="R471" s="1">
        <v>2</v>
      </c>
      <c r="S471" s="1">
        <v>300.84575000000001</v>
      </c>
      <c r="T471" s="1">
        <v>50.85</v>
      </c>
      <c r="U471">
        <f t="shared" si="178"/>
        <v>104.15424999999999</v>
      </c>
      <c r="V471">
        <f t="shared" si="179"/>
        <v>3.4906584999999997E-2</v>
      </c>
      <c r="W471">
        <f t="shared" si="180"/>
        <v>1.8178345903681248</v>
      </c>
      <c r="X471">
        <f t="shared" si="181"/>
        <v>0.88749992362499996</v>
      </c>
      <c r="Y471">
        <f t="shared" si="182"/>
        <v>0.84763110502400341</v>
      </c>
      <c r="Z471">
        <f t="shared" si="183"/>
        <v>5.4532474338557133</v>
      </c>
      <c r="AA471" s="1">
        <v>56</v>
      </c>
      <c r="AB471" s="4">
        <f t="shared" si="197"/>
        <v>56</v>
      </c>
      <c r="AC471" s="3">
        <f t="shared" si="195"/>
        <v>56</v>
      </c>
      <c r="AD471">
        <f t="shared" si="196"/>
        <v>174.03936649114692</v>
      </c>
      <c r="AE471">
        <f t="shared" si="184"/>
        <v>242.99268424215541</v>
      </c>
      <c r="AF471" s="10">
        <f t="shared" si="185"/>
        <v>5.4532474338557133</v>
      </c>
      <c r="AG471" s="8">
        <f t="shared" si="186"/>
        <v>5.4532474338557133</v>
      </c>
      <c r="AH471" s="9">
        <f t="shared" si="187"/>
        <v>68.953317751008484</v>
      </c>
      <c r="AI471" s="11">
        <f t="shared" si="174"/>
        <v>0</v>
      </c>
    </row>
    <row r="472" spans="1:35" x14ac:dyDescent="0.35">
      <c r="A472" t="str">
        <f t="shared" si="175"/>
        <v>1996_3</v>
      </c>
      <c r="B472">
        <v>1996</v>
      </c>
      <c r="C472">
        <v>3</v>
      </c>
      <c r="D472">
        <v>8.8000000000000007</v>
      </c>
      <c r="E472">
        <v>1.4</v>
      </c>
      <c r="F472">
        <v>55.4</v>
      </c>
      <c r="G472">
        <f t="shared" si="188"/>
        <v>5.1000000000000005</v>
      </c>
      <c r="H472">
        <f t="shared" si="189"/>
        <v>0.84999999660000003</v>
      </c>
      <c r="I472">
        <f t="shared" si="190"/>
        <v>47.089999811639998</v>
      </c>
      <c r="J472">
        <f t="shared" si="191"/>
        <v>8.3100001883599983</v>
      </c>
      <c r="K472" s="3">
        <f t="shared" si="192"/>
        <v>25.297052698044112</v>
      </c>
      <c r="L472" s="3">
        <f t="shared" si="176"/>
        <v>28.565994839179517</v>
      </c>
      <c r="M472" s="3">
        <f t="shared" si="193"/>
        <v>5.0410580472245954</v>
      </c>
      <c r="N472">
        <f t="shared" si="194"/>
        <v>75.655994650819508</v>
      </c>
      <c r="O472">
        <v>31</v>
      </c>
      <c r="P472" s="12">
        <v>11.819653000000001</v>
      </c>
      <c r="Q472">
        <f t="shared" si="177"/>
        <v>0.83893139994114474</v>
      </c>
      <c r="R472" s="1">
        <v>2</v>
      </c>
      <c r="S472" s="1">
        <v>300.84575000000001</v>
      </c>
      <c r="T472" s="1">
        <v>50.85</v>
      </c>
      <c r="U472">
        <f t="shared" si="178"/>
        <v>104.15424999999999</v>
      </c>
      <c r="V472">
        <f t="shared" si="179"/>
        <v>3.4906584999999997E-2</v>
      </c>
      <c r="W472">
        <f t="shared" si="180"/>
        <v>1.8178345903681248</v>
      </c>
      <c r="X472">
        <f t="shared" si="181"/>
        <v>0.88749992362499996</v>
      </c>
      <c r="Y472">
        <f t="shared" si="182"/>
        <v>0.84763110502400341</v>
      </c>
      <c r="Z472">
        <f t="shared" si="183"/>
        <v>14.223843488428423</v>
      </c>
      <c r="AA472" s="1">
        <v>56</v>
      </c>
      <c r="AB472" s="4">
        <f t="shared" si="197"/>
        <v>56</v>
      </c>
      <c r="AC472" s="3">
        <f t="shared" si="195"/>
        <v>56</v>
      </c>
      <c r="AD472">
        <f t="shared" si="196"/>
        <v>167.72980649955412</v>
      </c>
      <c r="AE472">
        <f t="shared" si="184"/>
        <v>243.38580115037362</v>
      </c>
      <c r="AF472" s="10">
        <f t="shared" si="185"/>
        <v>14.223843488428423</v>
      </c>
      <c r="AG472" s="8">
        <f t="shared" si="186"/>
        <v>14.223843488428423</v>
      </c>
      <c r="AH472" s="9">
        <f t="shared" si="187"/>
        <v>75.655994650819508</v>
      </c>
      <c r="AI472" s="11">
        <f t="shared" si="174"/>
        <v>0</v>
      </c>
    </row>
    <row r="473" spans="1:35" x14ac:dyDescent="0.35">
      <c r="A473" t="str">
        <f t="shared" si="175"/>
        <v>1996_4</v>
      </c>
      <c r="B473">
        <v>1996</v>
      </c>
      <c r="C473">
        <v>4</v>
      </c>
      <c r="D473">
        <v>13.2</v>
      </c>
      <c r="E473">
        <v>3.9</v>
      </c>
      <c r="F473">
        <v>36.200000000000003</v>
      </c>
      <c r="G473">
        <f t="shared" si="188"/>
        <v>8.5499999999999989</v>
      </c>
      <c r="H473">
        <f t="shared" si="189"/>
        <v>1</v>
      </c>
      <c r="I473">
        <f t="shared" si="190"/>
        <v>36.200000000000003</v>
      </c>
      <c r="J473">
        <f t="shared" si="191"/>
        <v>0</v>
      </c>
      <c r="K473" s="3">
        <f t="shared" si="192"/>
        <v>5.0410580472245954</v>
      </c>
      <c r="L473" s="3">
        <f t="shared" si="176"/>
        <v>5.0410580472245954</v>
      </c>
      <c r="M473" s="3">
        <f t="shared" si="193"/>
        <v>0</v>
      </c>
      <c r="N473">
        <f t="shared" si="194"/>
        <v>41.241058047224598</v>
      </c>
      <c r="O473">
        <v>30</v>
      </c>
      <c r="P473" s="12">
        <v>13.758759</v>
      </c>
      <c r="Q473">
        <f t="shared" si="177"/>
        <v>1.0328566092857632</v>
      </c>
      <c r="R473" s="1">
        <v>2</v>
      </c>
      <c r="S473" s="1">
        <v>300.84575000000001</v>
      </c>
      <c r="T473" s="1">
        <v>50.85</v>
      </c>
      <c r="U473">
        <f t="shared" si="178"/>
        <v>104.15424999999999</v>
      </c>
      <c r="V473">
        <f t="shared" si="179"/>
        <v>3.4906584999999997E-2</v>
      </c>
      <c r="W473">
        <f t="shared" si="180"/>
        <v>1.8178345903681248</v>
      </c>
      <c r="X473">
        <f t="shared" si="181"/>
        <v>0.88749992362499996</v>
      </c>
      <c r="Y473">
        <f t="shared" si="182"/>
        <v>0.84763110502400341</v>
      </c>
      <c r="Z473">
        <f t="shared" si="183"/>
        <v>32.667189830856408</v>
      </c>
      <c r="AA473" s="1">
        <v>56</v>
      </c>
      <c r="AB473" s="4">
        <f t="shared" si="197"/>
        <v>56</v>
      </c>
      <c r="AC473" s="3">
        <f t="shared" si="195"/>
        <v>56</v>
      </c>
      <c r="AD473">
        <f t="shared" si="196"/>
        <v>65.26503755821696</v>
      </c>
      <c r="AE473">
        <f t="shared" si="184"/>
        <v>106.50609560544156</v>
      </c>
      <c r="AF473" s="10">
        <f t="shared" si="185"/>
        <v>32.667189830856408</v>
      </c>
      <c r="AG473" s="8">
        <f t="shared" si="186"/>
        <v>32.667189830856408</v>
      </c>
      <c r="AH473" s="9">
        <f t="shared" si="187"/>
        <v>41.241058047224598</v>
      </c>
      <c r="AI473" s="11">
        <f t="shared" si="174"/>
        <v>0</v>
      </c>
    </row>
    <row r="474" spans="1:35" x14ac:dyDescent="0.35">
      <c r="A474" t="str">
        <f t="shared" si="175"/>
        <v>1996_5</v>
      </c>
      <c r="B474">
        <v>1996</v>
      </c>
      <c r="C474">
        <v>5</v>
      </c>
      <c r="D474">
        <v>14.2</v>
      </c>
      <c r="E474">
        <v>4.7</v>
      </c>
      <c r="F474">
        <v>53.8</v>
      </c>
      <c r="G474">
        <f t="shared" si="188"/>
        <v>9.4499999999999993</v>
      </c>
      <c r="H474">
        <f t="shared" si="189"/>
        <v>1</v>
      </c>
      <c r="I474">
        <f t="shared" si="190"/>
        <v>53.8</v>
      </c>
      <c r="J474">
        <f t="shared" si="191"/>
        <v>0</v>
      </c>
      <c r="K474" s="3">
        <f t="shared" si="192"/>
        <v>0</v>
      </c>
      <c r="L474" s="3">
        <f t="shared" si="176"/>
        <v>0</v>
      </c>
      <c r="M474" s="3">
        <f t="shared" si="193"/>
        <v>0</v>
      </c>
      <c r="N474">
        <f t="shared" si="194"/>
        <v>53.8</v>
      </c>
      <c r="O474">
        <v>31</v>
      </c>
      <c r="P474" s="12">
        <v>15.514859</v>
      </c>
      <c r="Q474">
        <f t="shared" si="177"/>
        <v>1.0895257712218598</v>
      </c>
      <c r="R474" s="1">
        <v>2</v>
      </c>
      <c r="S474" s="1">
        <v>300.84575000000001</v>
      </c>
      <c r="T474" s="1">
        <v>50.85</v>
      </c>
      <c r="U474">
        <f t="shared" si="178"/>
        <v>104.15424999999999</v>
      </c>
      <c r="V474">
        <f t="shared" si="179"/>
        <v>3.4906584999999997E-2</v>
      </c>
      <c r="W474">
        <f t="shared" si="180"/>
        <v>1.8178345903681248</v>
      </c>
      <c r="X474">
        <f t="shared" si="181"/>
        <v>0.88749992362499996</v>
      </c>
      <c r="Y474">
        <f t="shared" si="182"/>
        <v>0.84763110502400341</v>
      </c>
      <c r="Z474">
        <f t="shared" si="183"/>
        <v>44.238396681883941</v>
      </c>
      <c r="AA474" s="1">
        <v>56</v>
      </c>
      <c r="AB474" s="4">
        <f t="shared" si="197"/>
        <v>56</v>
      </c>
      <c r="AC474" s="3">
        <f t="shared" si="195"/>
        <v>56</v>
      </c>
      <c r="AD474">
        <f t="shared" si="196"/>
        <v>66.426402610846452</v>
      </c>
      <c r="AE474">
        <f t="shared" si="184"/>
        <v>120.22640261084645</v>
      </c>
      <c r="AF474" s="10">
        <f t="shared" si="185"/>
        <v>44.238396681883941</v>
      </c>
      <c r="AG474" s="8">
        <f t="shared" si="186"/>
        <v>44.238396681883941</v>
      </c>
      <c r="AH474" s="9">
        <f t="shared" si="187"/>
        <v>53.8</v>
      </c>
      <c r="AI474" s="11">
        <f t="shared" si="174"/>
        <v>0</v>
      </c>
    </row>
    <row r="475" spans="1:35" x14ac:dyDescent="0.35">
      <c r="A475" t="str">
        <f t="shared" si="175"/>
        <v>1996_6</v>
      </c>
      <c r="B475">
        <v>1996</v>
      </c>
      <c r="C475">
        <v>6</v>
      </c>
      <c r="D475">
        <v>19.8</v>
      </c>
      <c r="E475">
        <v>8.4</v>
      </c>
      <c r="F475">
        <v>35.700000000000003</v>
      </c>
      <c r="G475">
        <f t="shared" si="188"/>
        <v>14.100000000000001</v>
      </c>
      <c r="H475">
        <f t="shared" si="189"/>
        <v>1</v>
      </c>
      <c r="I475">
        <f t="shared" si="190"/>
        <v>35.700000000000003</v>
      </c>
      <c r="J475">
        <f t="shared" si="191"/>
        <v>0</v>
      </c>
      <c r="K475" s="3">
        <f t="shared" si="192"/>
        <v>0</v>
      </c>
      <c r="L475" s="3">
        <f t="shared" si="176"/>
        <v>0</v>
      </c>
      <c r="M475" s="3">
        <f t="shared" si="193"/>
        <v>0</v>
      </c>
      <c r="N475">
        <f t="shared" si="194"/>
        <v>35.700000000000003</v>
      </c>
      <c r="O475">
        <v>30</v>
      </c>
      <c r="P475" s="12">
        <v>16.439261999999999</v>
      </c>
      <c r="Q475">
        <f t="shared" si="177"/>
        <v>1.428156558312667</v>
      </c>
      <c r="R475" s="1">
        <v>2</v>
      </c>
      <c r="S475" s="1">
        <v>300.84575000000001</v>
      </c>
      <c r="T475" s="1">
        <v>50.85</v>
      </c>
      <c r="U475">
        <f t="shared" si="178"/>
        <v>104.15424999999999</v>
      </c>
      <c r="V475">
        <f t="shared" si="179"/>
        <v>3.4906584999999997E-2</v>
      </c>
      <c r="W475">
        <f t="shared" si="180"/>
        <v>1.8178345903681248</v>
      </c>
      <c r="X475">
        <f t="shared" si="181"/>
        <v>0.88749992362499996</v>
      </c>
      <c r="Y475">
        <f t="shared" si="182"/>
        <v>0.84763110502400341</v>
      </c>
      <c r="Z475">
        <f t="shared" si="183"/>
        <v>87.284049849801335</v>
      </c>
      <c r="AA475" s="1">
        <v>56</v>
      </c>
      <c r="AB475" s="4">
        <f t="shared" si="197"/>
        <v>56</v>
      </c>
      <c r="AC475" s="3">
        <f t="shared" si="195"/>
        <v>4.4159501501986682</v>
      </c>
      <c r="AD475">
        <f t="shared" si="196"/>
        <v>22.291555807568407</v>
      </c>
      <c r="AE475">
        <f t="shared" si="184"/>
        <v>57.99155580756841</v>
      </c>
      <c r="AF475" s="10">
        <f t="shared" si="185"/>
        <v>57.99155580756841</v>
      </c>
      <c r="AG475" s="8">
        <f t="shared" si="186"/>
        <v>87.284049849801335</v>
      </c>
      <c r="AH475" s="9">
        <f t="shared" si="187"/>
        <v>35.700000000000003</v>
      </c>
      <c r="AI475" s="11">
        <f t="shared" si="174"/>
        <v>29.292494042232924</v>
      </c>
    </row>
    <row r="476" spans="1:35" x14ac:dyDescent="0.35">
      <c r="A476" t="str">
        <f t="shared" si="175"/>
        <v>1996_7</v>
      </c>
      <c r="B476">
        <v>1996</v>
      </c>
      <c r="C476">
        <v>7</v>
      </c>
      <c r="D476">
        <v>22.6</v>
      </c>
      <c r="E476">
        <v>10.9</v>
      </c>
      <c r="F476">
        <v>16.600000000000001</v>
      </c>
      <c r="G476">
        <f t="shared" si="188"/>
        <v>16.75</v>
      </c>
      <c r="H476">
        <f t="shared" si="189"/>
        <v>1</v>
      </c>
      <c r="I476">
        <f t="shared" si="190"/>
        <v>16.600000000000001</v>
      </c>
      <c r="J476">
        <f t="shared" si="191"/>
        <v>0</v>
      </c>
      <c r="K476" s="3">
        <f t="shared" si="192"/>
        <v>0</v>
      </c>
      <c r="L476" s="3">
        <f t="shared" si="176"/>
        <v>0</v>
      </c>
      <c r="M476" s="3">
        <f t="shared" si="193"/>
        <v>0</v>
      </c>
      <c r="N476">
        <f t="shared" si="194"/>
        <v>16.600000000000001</v>
      </c>
      <c r="O476">
        <v>31</v>
      </c>
      <c r="P476" s="12">
        <v>15.868332000000001</v>
      </c>
      <c r="Q476">
        <f t="shared" si="177"/>
        <v>1.6598680775464048</v>
      </c>
      <c r="R476" s="1">
        <v>2</v>
      </c>
      <c r="S476" s="1">
        <v>300.84575000000001</v>
      </c>
      <c r="T476" s="1">
        <v>50.85</v>
      </c>
      <c r="U476">
        <f t="shared" si="178"/>
        <v>104.15424999999999</v>
      </c>
      <c r="V476">
        <f t="shared" si="179"/>
        <v>3.4906584999999997E-2</v>
      </c>
      <c r="W476">
        <f t="shared" si="180"/>
        <v>1.8178345903681248</v>
      </c>
      <c r="X476">
        <f t="shared" si="181"/>
        <v>0.88749992362499996</v>
      </c>
      <c r="Y476">
        <f t="shared" si="182"/>
        <v>0.84763110502400341</v>
      </c>
      <c r="Z476">
        <f t="shared" si="183"/>
        <v>119.10545042650014</v>
      </c>
      <c r="AA476" s="1">
        <v>56</v>
      </c>
      <c r="AB476" s="4">
        <f t="shared" si="197"/>
        <v>4.4159501501986682</v>
      </c>
      <c r="AC476" s="3">
        <f t="shared" si="195"/>
        <v>0</v>
      </c>
      <c r="AD476">
        <f t="shared" si="196"/>
        <v>0.70805645381380422</v>
      </c>
      <c r="AE476">
        <f t="shared" si="184"/>
        <v>17.308056453813805</v>
      </c>
      <c r="AF476" s="10">
        <f t="shared" si="185"/>
        <v>17.308056453813805</v>
      </c>
      <c r="AG476" s="8">
        <f t="shared" si="186"/>
        <v>119.10545042650014</v>
      </c>
      <c r="AH476" s="9">
        <f t="shared" si="187"/>
        <v>16.600000000000001</v>
      </c>
      <c r="AI476" s="11">
        <f t="shared" si="174"/>
        <v>101.79739397268634</v>
      </c>
    </row>
    <row r="477" spans="1:35" x14ac:dyDescent="0.35">
      <c r="A477" t="str">
        <f t="shared" si="175"/>
        <v>1996_8</v>
      </c>
      <c r="B477">
        <v>1996</v>
      </c>
      <c r="C477">
        <v>8</v>
      </c>
      <c r="D477">
        <v>22</v>
      </c>
      <c r="E477">
        <v>10.9</v>
      </c>
      <c r="F477">
        <v>83.4</v>
      </c>
      <c r="G477">
        <f t="shared" si="188"/>
        <v>16.45</v>
      </c>
      <c r="H477">
        <f t="shared" si="189"/>
        <v>1</v>
      </c>
      <c r="I477">
        <f t="shared" si="190"/>
        <v>83.4</v>
      </c>
      <c r="J477">
        <f t="shared" si="191"/>
        <v>0</v>
      </c>
      <c r="K477" s="3">
        <f t="shared" si="192"/>
        <v>0</v>
      </c>
      <c r="L477" s="3">
        <f t="shared" si="176"/>
        <v>0</v>
      </c>
      <c r="M477" s="3">
        <f t="shared" si="193"/>
        <v>0</v>
      </c>
      <c r="N477">
        <f t="shared" si="194"/>
        <v>83.4</v>
      </c>
      <c r="O477">
        <v>31</v>
      </c>
      <c r="P477" s="12">
        <v>14.198074</v>
      </c>
      <c r="Q477">
        <f t="shared" si="177"/>
        <v>1.6320796465832474</v>
      </c>
      <c r="R477" s="1">
        <v>2</v>
      </c>
      <c r="S477" s="1">
        <v>300.84575000000001</v>
      </c>
      <c r="T477" s="1">
        <v>50.85</v>
      </c>
      <c r="U477">
        <f t="shared" si="178"/>
        <v>104.15424999999999</v>
      </c>
      <c r="V477">
        <f t="shared" si="179"/>
        <v>3.4906584999999997E-2</v>
      </c>
      <c r="W477">
        <f t="shared" si="180"/>
        <v>1.8178345903681248</v>
      </c>
      <c r="X477">
        <f t="shared" si="181"/>
        <v>0.88749992362499996</v>
      </c>
      <c r="Y477">
        <f t="shared" si="182"/>
        <v>0.84763110502400341</v>
      </c>
      <c r="Z477">
        <f t="shared" si="183"/>
        <v>103.01443504783632</v>
      </c>
      <c r="AA477" s="1">
        <v>56</v>
      </c>
      <c r="AB477" s="4">
        <f t="shared" si="197"/>
        <v>0</v>
      </c>
      <c r="AC477" s="3">
        <f t="shared" si="195"/>
        <v>0</v>
      </c>
      <c r="AD477">
        <f t="shared" si="196"/>
        <v>0</v>
      </c>
      <c r="AE477">
        <f t="shared" si="184"/>
        <v>83.4</v>
      </c>
      <c r="AF477" s="10">
        <f t="shared" si="185"/>
        <v>83.4</v>
      </c>
      <c r="AG477" s="8">
        <f t="shared" si="186"/>
        <v>103.01443504783632</v>
      </c>
      <c r="AH477" s="9">
        <f t="shared" si="187"/>
        <v>83.4</v>
      </c>
      <c r="AI477" s="11">
        <f t="shared" si="174"/>
        <v>19.614435047836309</v>
      </c>
    </row>
    <row r="478" spans="1:35" x14ac:dyDescent="0.35">
      <c r="A478" t="str">
        <f t="shared" si="175"/>
        <v>1996_9</v>
      </c>
      <c r="B478">
        <v>1996</v>
      </c>
      <c r="C478">
        <v>9</v>
      </c>
      <c r="D478">
        <v>18.7</v>
      </c>
      <c r="E478">
        <v>8.5</v>
      </c>
      <c r="F478">
        <v>37.4</v>
      </c>
      <c r="G478">
        <f t="shared" si="188"/>
        <v>13.6</v>
      </c>
      <c r="H478">
        <f t="shared" si="189"/>
        <v>1</v>
      </c>
      <c r="I478">
        <f t="shared" si="190"/>
        <v>37.4</v>
      </c>
      <c r="J478">
        <f t="shared" si="191"/>
        <v>0</v>
      </c>
      <c r="K478" s="3">
        <f t="shared" si="192"/>
        <v>0</v>
      </c>
      <c r="L478" s="3">
        <f t="shared" si="176"/>
        <v>0</v>
      </c>
      <c r="M478" s="3">
        <f t="shared" si="193"/>
        <v>0</v>
      </c>
      <c r="N478">
        <f t="shared" si="194"/>
        <v>37.4</v>
      </c>
      <c r="O478">
        <v>30</v>
      </c>
      <c r="P478" s="12">
        <v>12.243238</v>
      </c>
      <c r="Q478">
        <f t="shared" si="177"/>
        <v>1.3877785485837058</v>
      </c>
      <c r="R478" s="1">
        <v>2</v>
      </c>
      <c r="S478" s="1">
        <v>300.84575000000001</v>
      </c>
      <c r="T478" s="1">
        <v>50.85</v>
      </c>
      <c r="U478">
        <f t="shared" si="178"/>
        <v>104.15424999999999</v>
      </c>
      <c r="V478">
        <f t="shared" si="179"/>
        <v>3.4906584999999997E-2</v>
      </c>
      <c r="W478">
        <f t="shared" si="180"/>
        <v>1.8178345903681248</v>
      </c>
      <c r="X478">
        <f t="shared" si="181"/>
        <v>0.88749992362499996</v>
      </c>
      <c r="Y478">
        <f t="shared" si="182"/>
        <v>0.84763110502400341</v>
      </c>
      <c r="Z478">
        <f t="shared" si="183"/>
        <v>61.033633632227463</v>
      </c>
      <c r="AA478" s="1">
        <v>56</v>
      </c>
      <c r="AB478" s="4">
        <f t="shared" si="197"/>
        <v>0</v>
      </c>
      <c r="AC478" s="3">
        <f t="shared" si="195"/>
        <v>0</v>
      </c>
      <c r="AD478">
        <f t="shared" si="196"/>
        <v>0</v>
      </c>
      <c r="AE478">
        <f t="shared" si="184"/>
        <v>37.4</v>
      </c>
      <c r="AF478" s="10">
        <f t="shared" si="185"/>
        <v>37.4</v>
      </c>
      <c r="AG478" s="8">
        <f t="shared" si="186"/>
        <v>61.033633632227463</v>
      </c>
      <c r="AH478" s="9">
        <f t="shared" si="187"/>
        <v>37.4</v>
      </c>
      <c r="AI478" s="11">
        <f t="shared" si="174"/>
        <v>23.633633632227465</v>
      </c>
    </row>
    <row r="479" spans="1:35" x14ac:dyDescent="0.35">
      <c r="A479" t="str">
        <f t="shared" si="175"/>
        <v>1996_10</v>
      </c>
      <c r="B479">
        <v>1996</v>
      </c>
      <c r="C479">
        <v>10</v>
      </c>
      <c r="D479">
        <v>16</v>
      </c>
      <c r="E479">
        <v>8.4</v>
      </c>
      <c r="F479">
        <v>61</v>
      </c>
      <c r="G479">
        <f t="shared" si="188"/>
        <v>12.2</v>
      </c>
      <c r="H479">
        <f t="shared" si="189"/>
        <v>1</v>
      </c>
      <c r="I479">
        <f t="shared" si="190"/>
        <v>61</v>
      </c>
      <c r="J479">
        <f t="shared" si="191"/>
        <v>0</v>
      </c>
      <c r="K479" s="3">
        <f t="shared" si="192"/>
        <v>0</v>
      </c>
      <c r="L479" s="3">
        <f t="shared" si="176"/>
        <v>0</v>
      </c>
      <c r="M479" s="3">
        <f t="shared" si="193"/>
        <v>0</v>
      </c>
      <c r="N479">
        <f t="shared" si="194"/>
        <v>61</v>
      </c>
      <c r="O479">
        <v>31</v>
      </c>
      <c r="P479" s="12">
        <v>10.329917999999999</v>
      </c>
      <c r="Q479">
        <f t="shared" si="177"/>
        <v>1.2800064999606167</v>
      </c>
      <c r="R479" s="1">
        <v>2</v>
      </c>
      <c r="S479" s="1">
        <v>300.84575000000001</v>
      </c>
      <c r="T479" s="1">
        <v>50.85</v>
      </c>
      <c r="U479">
        <f t="shared" si="178"/>
        <v>104.15424999999999</v>
      </c>
      <c r="V479">
        <f t="shared" si="179"/>
        <v>3.4906584999999997E-2</v>
      </c>
      <c r="W479">
        <f t="shared" si="180"/>
        <v>1.8178345903681248</v>
      </c>
      <c r="X479">
        <f t="shared" si="181"/>
        <v>0.88749992362499996</v>
      </c>
      <c r="Y479">
        <f t="shared" si="182"/>
        <v>0.84763110502400341</v>
      </c>
      <c r="Z479">
        <f t="shared" si="183"/>
        <v>44.243309983731798</v>
      </c>
      <c r="AA479" s="1">
        <v>56</v>
      </c>
      <c r="AB479" s="4">
        <f t="shared" si="197"/>
        <v>0</v>
      </c>
      <c r="AC479" s="3">
        <f t="shared" si="195"/>
        <v>16.756690016268202</v>
      </c>
      <c r="AD479">
        <f t="shared" si="196"/>
        <v>0</v>
      </c>
      <c r="AE479">
        <f t="shared" si="184"/>
        <v>61</v>
      </c>
      <c r="AF479" s="10">
        <f t="shared" si="185"/>
        <v>44.243309983731798</v>
      </c>
      <c r="AG479" s="8">
        <f t="shared" si="186"/>
        <v>44.243309983731798</v>
      </c>
      <c r="AH479" s="9">
        <f t="shared" si="187"/>
        <v>61</v>
      </c>
      <c r="AI479" s="11">
        <f t="shared" si="174"/>
        <v>0</v>
      </c>
    </row>
    <row r="480" spans="1:35" x14ac:dyDescent="0.35">
      <c r="A480" t="str">
        <f t="shared" si="175"/>
        <v>1996_11</v>
      </c>
      <c r="B480">
        <v>1996</v>
      </c>
      <c r="C480">
        <v>11</v>
      </c>
      <c r="D480">
        <v>10.8</v>
      </c>
      <c r="E480">
        <v>1.8</v>
      </c>
      <c r="F480">
        <v>145.69999999999999</v>
      </c>
      <c r="G480">
        <f t="shared" si="188"/>
        <v>6.3000000000000007</v>
      </c>
      <c r="H480">
        <f t="shared" si="189"/>
        <v>1</v>
      </c>
      <c r="I480">
        <f t="shared" si="190"/>
        <v>145.69999999999999</v>
      </c>
      <c r="J480">
        <f t="shared" si="191"/>
        <v>0</v>
      </c>
      <c r="K480" s="3">
        <f t="shared" si="192"/>
        <v>0</v>
      </c>
      <c r="L480" s="3">
        <f t="shared" si="176"/>
        <v>0</v>
      </c>
      <c r="M480" s="3">
        <f t="shared" si="193"/>
        <v>0</v>
      </c>
      <c r="N480">
        <f t="shared" si="194"/>
        <v>145.69999999999999</v>
      </c>
      <c r="O480">
        <v>30</v>
      </c>
      <c r="P480" s="12">
        <v>8.7307649999999999</v>
      </c>
      <c r="Q480">
        <f t="shared" si="177"/>
        <v>0.90238683513117413</v>
      </c>
      <c r="R480" s="1">
        <v>2</v>
      </c>
      <c r="S480" s="1">
        <v>300.84575000000001</v>
      </c>
      <c r="T480" s="1">
        <v>50.85</v>
      </c>
      <c r="U480">
        <f t="shared" si="178"/>
        <v>104.15424999999999</v>
      </c>
      <c r="V480">
        <f t="shared" si="179"/>
        <v>3.4906584999999997E-2</v>
      </c>
      <c r="W480">
        <f t="shared" si="180"/>
        <v>1.8178345903681248</v>
      </c>
      <c r="X480">
        <f t="shared" si="181"/>
        <v>0.88749992362499996</v>
      </c>
      <c r="Y480">
        <f t="shared" si="182"/>
        <v>0.84763110502400341</v>
      </c>
      <c r="Z480">
        <f t="shared" si="183"/>
        <v>13.452185149837893</v>
      </c>
      <c r="AA480" s="1">
        <v>56</v>
      </c>
      <c r="AB480" s="4">
        <f t="shared" si="197"/>
        <v>16.756690016268202</v>
      </c>
      <c r="AC480" s="3">
        <f t="shared" si="195"/>
        <v>56</v>
      </c>
      <c r="AD480">
        <f t="shared" si="196"/>
        <v>177.74780233530765</v>
      </c>
      <c r="AE480">
        <f t="shared" si="184"/>
        <v>323.44780233530764</v>
      </c>
      <c r="AF480" s="10">
        <f t="shared" si="185"/>
        <v>13.452185149837893</v>
      </c>
      <c r="AG480" s="8">
        <f t="shared" si="186"/>
        <v>13.452185149837893</v>
      </c>
      <c r="AH480" s="9">
        <f t="shared" si="187"/>
        <v>145.69999999999999</v>
      </c>
      <c r="AI480" s="11">
        <f t="shared" si="174"/>
        <v>0</v>
      </c>
    </row>
    <row r="481" spans="1:35" x14ac:dyDescent="0.35">
      <c r="A481" t="str">
        <f t="shared" si="175"/>
        <v>1996_12</v>
      </c>
      <c r="B481">
        <v>1996</v>
      </c>
      <c r="C481">
        <v>12</v>
      </c>
      <c r="D481">
        <v>6.4</v>
      </c>
      <c r="E481">
        <v>0.8</v>
      </c>
      <c r="F481">
        <v>37.700000000000003</v>
      </c>
      <c r="G481">
        <f t="shared" si="188"/>
        <v>3.6</v>
      </c>
      <c r="H481">
        <f t="shared" si="189"/>
        <v>0.5999999976</v>
      </c>
      <c r="I481">
        <f t="shared" si="190"/>
        <v>22.619999909520001</v>
      </c>
      <c r="J481">
        <f t="shared" si="191"/>
        <v>15.08000009048</v>
      </c>
      <c r="K481" s="3">
        <f t="shared" si="192"/>
        <v>0</v>
      </c>
      <c r="L481" s="3">
        <f t="shared" si="176"/>
        <v>9.0480000180959994</v>
      </c>
      <c r="M481" s="3">
        <f t="shared" si="193"/>
        <v>6.0320000723840002</v>
      </c>
      <c r="N481">
        <f t="shared" si="194"/>
        <v>31.667999927616002</v>
      </c>
      <c r="O481">
        <v>31</v>
      </c>
      <c r="P481" s="12">
        <v>7.9967740000000003</v>
      </c>
      <c r="Q481">
        <f t="shared" si="177"/>
        <v>0.76516917959322917</v>
      </c>
      <c r="R481" s="1">
        <v>2</v>
      </c>
      <c r="S481" s="1">
        <v>300.84575000000001</v>
      </c>
      <c r="T481" s="1">
        <v>50.85</v>
      </c>
      <c r="U481">
        <f t="shared" si="178"/>
        <v>104.15424999999999</v>
      </c>
      <c r="V481">
        <f t="shared" si="179"/>
        <v>3.4906584999999997E-2</v>
      </c>
      <c r="W481">
        <f t="shared" si="180"/>
        <v>1.8178345903681248</v>
      </c>
      <c r="X481">
        <f t="shared" si="181"/>
        <v>0.88749992362499996</v>
      </c>
      <c r="Y481">
        <f t="shared" si="182"/>
        <v>0.84763110502400341</v>
      </c>
      <c r="Z481">
        <f t="shared" si="183"/>
        <v>6.2292631749510843</v>
      </c>
      <c r="AA481" s="1">
        <v>56</v>
      </c>
      <c r="AB481" s="4">
        <f t="shared" si="197"/>
        <v>56</v>
      </c>
      <c r="AC481" s="3">
        <f t="shared" si="195"/>
        <v>56</v>
      </c>
      <c r="AD481">
        <f t="shared" si="196"/>
        <v>88.200695373304413</v>
      </c>
      <c r="AE481">
        <f t="shared" si="184"/>
        <v>119.86869530092042</v>
      </c>
      <c r="AF481" s="10">
        <f t="shared" si="185"/>
        <v>6.2292631749510843</v>
      </c>
      <c r="AG481" s="8">
        <f t="shared" si="186"/>
        <v>6.2292631749510843</v>
      </c>
      <c r="AH481" s="9">
        <f t="shared" si="187"/>
        <v>31.667999927616002</v>
      </c>
      <c r="AI481" s="11">
        <f t="shared" si="174"/>
        <v>0</v>
      </c>
    </row>
    <row r="482" spans="1:35" x14ac:dyDescent="0.35">
      <c r="A482" t="str">
        <f t="shared" si="175"/>
        <v>1997_1</v>
      </c>
      <c r="B482">
        <v>1997</v>
      </c>
      <c r="C482">
        <v>1</v>
      </c>
      <c r="D482">
        <v>5.6</v>
      </c>
      <c r="E482">
        <v>-1</v>
      </c>
      <c r="F482">
        <v>20.7</v>
      </c>
      <c r="G482">
        <f t="shared" si="188"/>
        <v>2.2999999999999998</v>
      </c>
      <c r="H482">
        <f t="shared" si="189"/>
        <v>0.38333333179999995</v>
      </c>
      <c r="I482">
        <f t="shared" si="190"/>
        <v>7.9349999682599988</v>
      </c>
      <c r="J482">
        <f t="shared" si="191"/>
        <v>12.76500003174</v>
      </c>
      <c r="K482" s="3">
        <f t="shared" si="192"/>
        <v>6.0320000723840002</v>
      </c>
      <c r="L482" s="3">
        <f t="shared" si="176"/>
        <v>7.2055166777587987</v>
      </c>
      <c r="M482" s="3">
        <f t="shared" si="193"/>
        <v>11.591483426365201</v>
      </c>
      <c r="N482">
        <f t="shared" si="194"/>
        <v>15.140516646018797</v>
      </c>
      <c r="O482">
        <v>31</v>
      </c>
      <c r="P482" s="12">
        <v>8.5759939999999997</v>
      </c>
      <c r="Q482">
        <f t="shared" si="177"/>
        <v>0.70593648674673692</v>
      </c>
      <c r="R482" s="1">
        <v>2</v>
      </c>
      <c r="S482" s="1">
        <v>300.84575000000001</v>
      </c>
      <c r="T482" s="1">
        <v>50.85</v>
      </c>
      <c r="U482">
        <f t="shared" si="178"/>
        <v>104.15424999999999</v>
      </c>
      <c r="V482">
        <f t="shared" si="179"/>
        <v>3.4906584999999997E-2</v>
      </c>
      <c r="W482">
        <f t="shared" si="180"/>
        <v>1.8178345903681248</v>
      </c>
      <c r="X482">
        <f t="shared" si="181"/>
        <v>0.88749992362499996</v>
      </c>
      <c r="Y482">
        <f t="shared" si="182"/>
        <v>0.84763110502400341</v>
      </c>
      <c r="Z482">
        <f t="shared" si="183"/>
        <v>3.9562485102346785</v>
      </c>
      <c r="AA482" s="1">
        <v>56</v>
      </c>
      <c r="AB482" s="4">
        <f t="shared" si="197"/>
        <v>56</v>
      </c>
      <c r="AC482" s="3">
        <f t="shared" si="195"/>
        <v>56</v>
      </c>
      <c r="AD482">
        <f t="shared" si="196"/>
        <v>68.379342213362364</v>
      </c>
      <c r="AE482">
        <f t="shared" si="184"/>
        <v>83.519858859381159</v>
      </c>
      <c r="AF482" s="10">
        <f t="shared" si="185"/>
        <v>3.9562485102346785</v>
      </c>
      <c r="AG482" s="8">
        <f t="shared" si="186"/>
        <v>3.9562485102346785</v>
      </c>
      <c r="AH482" s="9">
        <f t="shared" si="187"/>
        <v>15.140516646018797</v>
      </c>
      <c r="AI482" s="11">
        <f t="shared" si="174"/>
        <v>0</v>
      </c>
    </row>
    <row r="483" spans="1:35" x14ac:dyDescent="0.35">
      <c r="A483" t="str">
        <f t="shared" si="175"/>
        <v>1997_2</v>
      </c>
      <c r="B483">
        <v>1997</v>
      </c>
      <c r="C483">
        <v>2</v>
      </c>
      <c r="D483">
        <v>10.4</v>
      </c>
      <c r="E483">
        <v>3.7</v>
      </c>
      <c r="F483">
        <v>99.7</v>
      </c>
      <c r="G483">
        <f t="shared" si="188"/>
        <v>7.0500000000000007</v>
      </c>
      <c r="H483">
        <f t="shared" si="189"/>
        <v>1</v>
      </c>
      <c r="I483">
        <f t="shared" si="190"/>
        <v>99.7</v>
      </c>
      <c r="J483">
        <f t="shared" si="191"/>
        <v>0</v>
      </c>
      <c r="K483" s="3">
        <f t="shared" si="192"/>
        <v>11.591483426365201</v>
      </c>
      <c r="L483" s="3">
        <f t="shared" si="176"/>
        <v>11.591483426365201</v>
      </c>
      <c r="M483" s="3">
        <f t="shared" si="193"/>
        <v>0</v>
      </c>
      <c r="N483">
        <f t="shared" si="194"/>
        <v>111.2914834263652</v>
      </c>
      <c r="O483">
        <v>28</v>
      </c>
      <c r="P483" s="12">
        <v>10.021737999999999</v>
      </c>
      <c r="Q483">
        <f t="shared" si="177"/>
        <v>0.94416191618530032</v>
      </c>
      <c r="R483" s="1">
        <v>2</v>
      </c>
      <c r="S483" s="1">
        <v>300.84575000000001</v>
      </c>
      <c r="T483" s="1">
        <v>50.85</v>
      </c>
      <c r="U483">
        <f t="shared" si="178"/>
        <v>104.15424999999999</v>
      </c>
      <c r="V483">
        <f t="shared" si="179"/>
        <v>3.4906584999999997E-2</v>
      </c>
      <c r="W483">
        <f t="shared" si="180"/>
        <v>1.8178345903681248</v>
      </c>
      <c r="X483">
        <f t="shared" si="181"/>
        <v>0.88749992362499996</v>
      </c>
      <c r="Y483">
        <f t="shared" si="182"/>
        <v>0.84763110502400341</v>
      </c>
      <c r="Z483">
        <f t="shared" si="183"/>
        <v>16.829036826353757</v>
      </c>
      <c r="AA483" s="1">
        <v>56</v>
      </c>
      <c r="AB483" s="4">
        <f t="shared" si="197"/>
        <v>56</v>
      </c>
      <c r="AC483" s="3">
        <f t="shared" si="195"/>
        <v>56</v>
      </c>
      <c r="AD483">
        <f t="shared" si="196"/>
        <v>302.53019609987001</v>
      </c>
      <c r="AE483">
        <f t="shared" si="184"/>
        <v>413.82167952623524</v>
      </c>
      <c r="AF483" s="10">
        <f t="shared" si="185"/>
        <v>16.829036826353757</v>
      </c>
      <c r="AG483" s="8">
        <f t="shared" si="186"/>
        <v>16.829036826353757</v>
      </c>
      <c r="AH483" s="9">
        <f t="shared" si="187"/>
        <v>111.2914834263652</v>
      </c>
      <c r="AI483" s="11">
        <f t="shared" si="174"/>
        <v>0</v>
      </c>
    </row>
    <row r="484" spans="1:35" x14ac:dyDescent="0.35">
      <c r="A484" t="str">
        <f t="shared" si="175"/>
        <v>1997_3</v>
      </c>
      <c r="B484">
        <v>1997</v>
      </c>
      <c r="C484">
        <v>3</v>
      </c>
      <c r="D484">
        <v>12.7</v>
      </c>
      <c r="E484">
        <v>3.7</v>
      </c>
      <c r="F484">
        <v>34.700000000000003</v>
      </c>
      <c r="G484">
        <f t="shared" si="188"/>
        <v>8.1999999999999993</v>
      </c>
      <c r="H484">
        <f t="shared" si="189"/>
        <v>1</v>
      </c>
      <c r="I484">
        <f t="shared" si="190"/>
        <v>34.700000000000003</v>
      </c>
      <c r="J484">
        <f t="shared" si="191"/>
        <v>0</v>
      </c>
      <c r="K484" s="3">
        <f t="shared" si="192"/>
        <v>0</v>
      </c>
      <c r="L484" s="3">
        <f t="shared" si="176"/>
        <v>0</v>
      </c>
      <c r="M484" s="3">
        <f t="shared" si="193"/>
        <v>0</v>
      </c>
      <c r="N484">
        <f t="shared" si="194"/>
        <v>34.700000000000003</v>
      </c>
      <c r="O484">
        <v>31</v>
      </c>
      <c r="P484" s="12">
        <v>11.819653000000001</v>
      </c>
      <c r="Q484">
        <f t="shared" si="177"/>
        <v>1.0115298887261532</v>
      </c>
      <c r="R484" s="1">
        <v>2</v>
      </c>
      <c r="S484" s="1">
        <v>300.84575000000001</v>
      </c>
      <c r="T484" s="1">
        <v>50.85</v>
      </c>
      <c r="U484">
        <f t="shared" si="178"/>
        <v>104.15424999999999</v>
      </c>
      <c r="V484">
        <f t="shared" si="179"/>
        <v>3.4906584999999997E-2</v>
      </c>
      <c r="W484">
        <f t="shared" si="180"/>
        <v>1.8178345903681248</v>
      </c>
      <c r="X484">
        <f t="shared" si="181"/>
        <v>0.88749992362499996</v>
      </c>
      <c r="Y484">
        <f t="shared" si="182"/>
        <v>0.84763110502400341</v>
      </c>
      <c r="Z484">
        <f t="shared" si="183"/>
        <v>27.271168270868714</v>
      </c>
      <c r="AA484" s="1">
        <v>56</v>
      </c>
      <c r="AB484" s="4">
        <f t="shared" si="197"/>
        <v>56</v>
      </c>
      <c r="AC484" s="3">
        <f t="shared" si="195"/>
        <v>56</v>
      </c>
      <c r="AD484">
        <f t="shared" si="196"/>
        <v>63.94410869595329</v>
      </c>
      <c r="AE484">
        <f t="shared" si="184"/>
        <v>98.644108695953292</v>
      </c>
      <c r="AF484" s="10">
        <f t="shared" si="185"/>
        <v>27.271168270868714</v>
      </c>
      <c r="AG484" s="8">
        <f t="shared" si="186"/>
        <v>27.271168270868714</v>
      </c>
      <c r="AH484" s="9">
        <f t="shared" si="187"/>
        <v>34.700000000000003</v>
      </c>
      <c r="AI484" s="11">
        <f t="shared" si="174"/>
        <v>0</v>
      </c>
    </row>
    <row r="485" spans="1:35" x14ac:dyDescent="0.35">
      <c r="A485" t="str">
        <f t="shared" si="175"/>
        <v>1997_4</v>
      </c>
      <c r="B485">
        <v>1997</v>
      </c>
      <c r="C485">
        <v>4</v>
      </c>
      <c r="D485">
        <v>15.2</v>
      </c>
      <c r="E485">
        <v>1.7</v>
      </c>
      <c r="F485">
        <v>21.1</v>
      </c>
      <c r="G485">
        <f t="shared" si="188"/>
        <v>8.4499999999999993</v>
      </c>
      <c r="H485">
        <f t="shared" si="189"/>
        <v>1</v>
      </c>
      <c r="I485">
        <f t="shared" si="190"/>
        <v>21.1</v>
      </c>
      <c r="J485">
        <f t="shared" si="191"/>
        <v>0</v>
      </c>
      <c r="K485" s="3">
        <f t="shared" si="192"/>
        <v>0</v>
      </c>
      <c r="L485" s="3">
        <f t="shared" si="176"/>
        <v>0</v>
      </c>
      <c r="M485" s="3">
        <f t="shared" si="193"/>
        <v>0</v>
      </c>
      <c r="N485">
        <f t="shared" si="194"/>
        <v>21.1</v>
      </c>
      <c r="O485">
        <v>30</v>
      </c>
      <c r="P485" s="12">
        <v>13.758759</v>
      </c>
      <c r="Q485">
        <f t="shared" si="177"/>
        <v>1.0267232208727493</v>
      </c>
      <c r="R485" s="1">
        <v>2</v>
      </c>
      <c r="S485" s="1">
        <v>300.84575000000001</v>
      </c>
      <c r="T485" s="1">
        <v>50.85</v>
      </c>
      <c r="U485">
        <f t="shared" si="178"/>
        <v>104.15424999999999</v>
      </c>
      <c r="V485">
        <f t="shared" si="179"/>
        <v>3.4906584999999997E-2</v>
      </c>
      <c r="W485">
        <f t="shared" si="180"/>
        <v>1.8178345903681248</v>
      </c>
      <c r="X485">
        <f t="shared" si="181"/>
        <v>0.88749992362499996</v>
      </c>
      <c r="Y485">
        <f t="shared" si="182"/>
        <v>0.84763110502400341</v>
      </c>
      <c r="Z485">
        <f t="shared" si="183"/>
        <v>32.10479020846828</v>
      </c>
      <c r="AA485" s="1">
        <v>56</v>
      </c>
      <c r="AB485" s="4">
        <f t="shared" si="197"/>
        <v>56</v>
      </c>
      <c r="AC485" s="3">
        <f t="shared" si="195"/>
        <v>44.995209791531721</v>
      </c>
      <c r="AD485">
        <f t="shared" si="196"/>
        <v>46.009025320785284</v>
      </c>
      <c r="AE485">
        <f t="shared" si="184"/>
        <v>67.109025320785292</v>
      </c>
      <c r="AF485" s="10">
        <f t="shared" si="185"/>
        <v>32.10479020846828</v>
      </c>
      <c r="AG485" s="8">
        <f t="shared" si="186"/>
        <v>32.10479020846828</v>
      </c>
      <c r="AH485" s="9">
        <f t="shared" si="187"/>
        <v>21.1</v>
      </c>
      <c r="AI485" s="11">
        <f t="shared" si="174"/>
        <v>0</v>
      </c>
    </row>
    <row r="486" spans="1:35" x14ac:dyDescent="0.35">
      <c r="A486" t="str">
        <f t="shared" si="175"/>
        <v>1997_5</v>
      </c>
      <c r="B486">
        <v>1997</v>
      </c>
      <c r="C486">
        <v>5</v>
      </c>
      <c r="D486">
        <v>17.3</v>
      </c>
      <c r="E486">
        <v>6.7</v>
      </c>
      <c r="F486">
        <v>43.4</v>
      </c>
      <c r="G486">
        <f t="shared" si="188"/>
        <v>12</v>
      </c>
      <c r="H486">
        <f t="shared" si="189"/>
        <v>1</v>
      </c>
      <c r="I486">
        <f t="shared" si="190"/>
        <v>43.4</v>
      </c>
      <c r="J486">
        <f t="shared" si="191"/>
        <v>0</v>
      </c>
      <c r="K486" s="3">
        <f t="shared" si="192"/>
        <v>0</v>
      </c>
      <c r="L486" s="3">
        <f t="shared" si="176"/>
        <v>0</v>
      </c>
      <c r="M486" s="3">
        <f t="shared" si="193"/>
        <v>0</v>
      </c>
      <c r="N486">
        <f t="shared" si="194"/>
        <v>43.4</v>
      </c>
      <c r="O486">
        <v>31</v>
      </c>
      <c r="P486" s="12">
        <v>15.514859</v>
      </c>
      <c r="Q486">
        <f t="shared" si="177"/>
        <v>1.2652274629434224</v>
      </c>
      <c r="R486" s="1">
        <v>2</v>
      </c>
      <c r="S486" s="1">
        <v>300.84575000000001</v>
      </c>
      <c r="T486" s="1">
        <v>50.85</v>
      </c>
      <c r="U486">
        <f t="shared" si="178"/>
        <v>104.15424999999999</v>
      </c>
      <c r="V486">
        <f t="shared" si="179"/>
        <v>3.4906584999999997E-2</v>
      </c>
      <c r="W486">
        <f t="shared" si="180"/>
        <v>1.8178345903681248</v>
      </c>
      <c r="X486">
        <f t="shared" si="181"/>
        <v>0.88749992362499996</v>
      </c>
      <c r="Y486">
        <f t="shared" si="182"/>
        <v>0.84763110502400341</v>
      </c>
      <c r="Z486">
        <f t="shared" si="183"/>
        <v>64.651820851075996</v>
      </c>
      <c r="AA486" s="1">
        <v>56</v>
      </c>
      <c r="AB486" s="4">
        <f t="shared" si="197"/>
        <v>44.995209791531721</v>
      </c>
      <c r="AC486" s="3">
        <f t="shared" si="195"/>
        <v>23.743388940455723</v>
      </c>
      <c r="AD486">
        <f t="shared" si="196"/>
        <v>30.785975153466424</v>
      </c>
      <c r="AE486">
        <f t="shared" si="184"/>
        <v>74.185975153466416</v>
      </c>
      <c r="AF486" s="10">
        <f t="shared" si="185"/>
        <v>64.651820851075996</v>
      </c>
      <c r="AG486" s="8">
        <f t="shared" si="186"/>
        <v>64.651820851075996</v>
      </c>
      <c r="AH486" s="9">
        <f t="shared" si="187"/>
        <v>43.4</v>
      </c>
      <c r="AI486" s="11">
        <f t="shared" si="174"/>
        <v>0</v>
      </c>
    </row>
    <row r="487" spans="1:35" x14ac:dyDescent="0.35">
      <c r="A487" t="str">
        <f t="shared" si="175"/>
        <v>1997_6</v>
      </c>
      <c r="B487">
        <v>1997</v>
      </c>
      <c r="C487">
        <v>6</v>
      </c>
      <c r="D487">
        <v>18.7</v>
      </c>
      <c r="E487">
        <v>11</v>
      </c>
      <c r="F487">
        <v>116</v>
      </c>
      <c r="G487">
        <f t="shared" si="188"/>
        <v>14.85</v>
      </c>
      <c r="H487">
        <f t="shared" si="189"/>
        <v>1</v>
      </c>
      <c r="I487">
        <f t="shared" si="190"/>
        <v>116</v>
      </c>
      <c r="J487">
        <f t="shared" si="191"/>
        <v>0</v>
      </c>
      <c r="K487" s="3">
        <f t="shared" si="192"/>
        <v>0</v>
      </c>
      <c r="L487" s="3">
        <f t="shared" si="176"/>
        <v>0</v>
      </c>
      <c r="M487" s="3">
        <f t="shared" si="193"/>
        <v>0</v>
      </c>
      <c r="N487">
        <f t="shared" si="194"/>
        <v>116</v>
      </c>
      <c r="O487">
        <v>30</v>
      </c>
      <c r="P487" s="12">
        <v>16.439261999999999</v>
      </c>
      <c r="Q487">
        <f t="shared" si="177"/>
        <v>1.4906586817087453</v>
      </c>
      <c r="R487" s="1">
        <v>2</v>
      </c>
      <c r="S487" s="1">
        <v>300.84575000000001</v>
      </c>
      <c r="T487" s="1">
        <v>50.85</v>
      </c>
      <c r="U487">
        <f t="shared" si="178"/>
        <v>104.15424999999999</v>
      </c>
      <c r="V487">
        <f t="shared" si="179"/>
        <v>3.4906584999999997E-2</v>
      </c>
      <c r="W487">
        <f t="shared" si="180"/>
        <v>1.8178345903681248</v>
      </c>
      <c r="X487">
        <f t="shared" si="181"/>
        <v>0.88749992362499996</v>
      </c>
      <c r="Y487">
        <f t="shared" si="182"/>
        <v>0.84763110502400341</v>
      </c>
      <c r="Z487">
        <f t="shared" si="183"/>
        <v>95.700182235244213</v>
      </c>
      <c r="AA487" s="1">
        <v>56</v>
      </c>
      <c r="AB487" s="4">
        <f t="shared" si="197"/>
        <v>23.743388940455723</v>
      </c>
      <c r="AC487" s="3">
        <f t="shared" si="195"/>
        <v>44.04320670521151</v>
      </c>
      <c r="AD487">
        <f t="shared" si="196"/>
        <v>34.117173428798964</v>
      </c>
      <c r="AE487">
        <f t="shared" si="184"/>
        <v>150.11717342879896</v>
      </c>
      <c r="AF487" s="10">
        <f t="shared" si="185"/>
        <v>95.700182235244213</v>
      </c>
      <c r="AG487" s="8">
        <f t="shared" si="186"/>
        <v>95.700182235244213</v>
      </c>
      <c r="AH487" s="9">
        <f t="shared" si="187"/>
        <v>116</v>
      </c>
      <c r="AI487" s="11">
        <f t="shared" si="174"/>
        <v>0</v>
      </c>
    </row>
    <row r="488" spans="1:35" x14ac:dyDescent="0.35">
      <c r="A488" t="str">
        <f t="shared" si="175"/>
        <v>1997_7</v>
      </c>
      <c r="B488">
        <v>1997</v>
      </c>
      <c r="C488">
        <v>7</v>
      </c>
      <c r="D488">
        <v>22.5</v>
      </c>
      <c r="E488">
        <v>11.3</v>
      </c>
      <c r="F488">
        <v>10.8</v>
      </c>
      <c r="G488">
        <f t="shared" si="188"/>
        <v>16.899999999999999</v>
      </c>
      <c r="H488">
        <f t="shared" si="189"/>
        <v>1</v>
      </c>
      <c r="I488">
        <f t="shared" si="190"/>
        <v>10.8</v>
      </c>
      <c r="J488">
        <f t="shared" si="191"/>
        <v>0</v>
      </c>
      <c r="K488" s="3">
        <f t="shared" si="192"/>
        <v>0</v>
      </c>
      <c r="L488" s="3">
        <f t="shared" si="176"/>
        <v>0</v>
      </c>
      <c r="M488" s="3">
        <f t="shared" si="193"/>
        <v>0</v>
      </c>
      <c r="N488">
        <f t="shared" si="194"/>
        <v>10.8</v>
      </c>
      <c r="O488">
        <v>31</v>
      </c>
      <c r="P488" s="12">
        <v>15.868332000000001</v>
      </c>
      <c r="Q488">
        <f t="shared" si="177"/>
        <v>1.673917299900612</v>
      </c>
      <c r="R488" s="1">
        <v>2</v>
      </c>
      <c r="S488" s="1">
        <v>300.84575000000001</v>
      </c>
      <c r="T488" s="1">
        <v>50.85</v>
      </c>
      <c r="U488">
        <f t="shared" si="178"/>
        <v>104.15424999999999</v>
      </c>
      <c r="V488">
        <f t="shared" si="179"/>
        <v>3.4906584999999997E-2</v>
      </c>
      <c r="W488">
        <f t="shared" si="180"/>
        <v>1.8178345903681248</v>
      </c>
      <c r="X488">
        <f t="shared" si="181"/>
        <v>0.88749992362499996</v>
      </c>
      <c r="Y488">
        <f t="shared" si="182"/>
        <v>0.84763110502400341</v>
      </c>
      <c r="Z488">
        <f t="shared" si="183"/>
        <v>121.12656906051882</v>
      </c>
      <c r="AA488" s="1">
        <v>56</v>
      </c>
      <c r="AB488" s="4">
        <f t="shared" si="197"/>
        <v>44.04320670521151</v>
      </c>
      <c r="AC488" s="3">
        <f t="shared" si="195"/>
        <v>0</v>
      </c>
      <c r="AD488">
        <f t="shared" si="196"/>
        <v>6.1414066869077999</v>
      </c>
      <c r="AE488">
        <f t="shared" si="184"/>
        <v>16.941406686907801</v>
      </c>
      <c r="AF488" s="10">
        <f t="shared" si="185"/>
        <v>16.941406686907801</v>
      </c>
      <c r="AG488" s="8">
        <f t="shared" si="186"/>
        <v>121.12656906051882</v>
      </c>
      <c r="AH488" s="9">
        <f t="shared" si="187"/>
        <v>10.8</v>
      </c>
      <c r="AI488" s="11">
        <f t="shared" si="174"/>
        <v>104.18516237361102</v>
      </c>
    </row>
    <row r="489" spans="1:35" x14ac:dyDescent="0.35">
      <c r="A489" t="str">
        <f t="shared" si="175"/>
        <v>1997_8</v>
      </c>
      <c r="B489">
        <v>1997</v>
      </c>
      <c r="C489">
        <v>8</v>
      </c>
      <c r="D489">
        <v>23.3</v>
      </c>
      <c r="E489">
        <v>14.7</v>
      </c>
      <c r="F489">
        <v>117.1</v>
      </c>
      <c r="G489">
        <f t="shared" si="188"/>
        <v>19</v>
      </c>
      <c r="H489">
        <f t="shared" si="189"/>
        <v>1</v>
      </c>
      <c r="I489">
        <f t="shared" si="190"/>
        <v>117.1</v>
      </c>
      <c r="J489">
        <f t="shared" si="191"/>
        <v>0</v>
      </c>
      <c r="K489" s="3">
        <f t="shared" si="192"/>
        <v>0</v>
      </c>
      <c r="L489" s="3">
        <f t="shared" si="176"/>
        <v>0</v>
      </c>
      <c r="M489" s="3">
        <f t="shared" si="193"/>
        <v>0</v>
      </c>
      <c r="N489">
        <f t="shared" si="194"/>
        <v>117.1</v>
      </c>
      <c r="O489">
        <v>31</v>
      </c>
      <c r="P489" s="12">
        <v>14.198074</v>
      </c>
      <c r="Q489">
        <f t="shared" si="177"/>
        <v>1.8818514806585844</v>
      </c>
      <c r="R489" s="1">
        <v>2</v>
      </c>
      <c r="S489" s="1">
        <v>300.84575000000001</v>
      </c>
      <c r="T489" s="1">
        <v>50.85</v>
      </c>
      <c r="U489">
        <f t="shared" si="178"/>
        <v>104.15424999999999</v>
      </c>
      <c r="V489">
        <f t="shared" si="179"/>
        <v>3.4906584999999997E-2</v>
      </c>
      <c r="W489">
        <f t="shared" si="180"/>
        <v>1.8178345903681248</v>
      </c>
      <c r="X489">
        <f t="shared" si="181"/>
        <v>0.88749992362499996</v>
      </c>
      <c r="Y489">
        <f t="shared" si="182"/>
        <v>0.84763110502400341</v>
      </c>
      <c r="Z489">
        <f t="shared" si="183"/>
        <v>135.99545968519971</v>
      </c>
      <c r="AA489" s="1">
        <v>56</v>
      </c>
      <c r="AB489" s="4">
        <f t="shared" si="197"/>
        <v>0</v>
      </c>
      <c r="AC489" s="3">
        <f t="shared" si="195"/>
        <v>0</v>
      </c>
      <c r="AD489">
        <f t="shared" si="196"/>
        <v>0</v>
      </c>
      <c r="AE489">
        <f t="shared" si="184"/>
        <v>117.1</v>
      </c>
      <c r="AF489" s="10">
        <f t="shared" si="185"/>
        <v>117.1</v>
      </c>
      <c r="AG489" s="8">
        <f t="shared" si="186"/>
        <v>135.99545968519971</v>
      </c>
      <c r="AH489" s="9">
        <f t="shared" si="187"/>
        <v>117.1</v>
      </c>
      <c r="AI489" s="11">
        <f t="shared" si="174"/>
        <v>18.895459685199711</v>
      </c>
    </row>
    <row r="490" spans="1:35" x14ac:dyDescent="0.35">
      <c r="A490" t="str">
        <f t="shared" si="175"/>
        <v>1997_9</v>
      </c>
      <c r="B490">
        <v>1997</v>
      </c>
      <c r="C490">
        <v>9</v>
      </c>
      <c r="D490">
        <v>19.899999999999999</v>
      </c>
      <c r="E490">
        <v>8.3000000000000007</v>
      </c>
      <c r="F490">
        <v>10.3</v>
      </c>
      <c r="G490">
        <f t="shared" si="188"/>
        <v>14.1</v>
      </c>
      <c r="H490">
        <f t="shared" si="189"/>
        <v>1</v>
      </c>
      <c r="I490">
        <f t="shared" si="190"/>
        <v>10.3</v>
      </c>
      <c r="J490">
        <f t="shared" si="191"/>
        <v>0</v>
      </c>
      <c r="K490" s="3">
        <f t="shared" si="192"/>
        <v>0</v>
      </c>
      <c r="L490" s="3">
        <f t="shared" si="176"/>
        <v>0</v>
      </c>
      <c r="M490" s="3">
        <f t="shared" si="193"/>
        <v>0</v>
      </c>
      <c r="N490">
        <f t="shared" si="194"/>
        <v>10.3</v>
      </c>
      <c r="O490">
        <v>30</v>
      </c>
      <c r="P490" s="12">
        <v>12.243238</v>
      </c>
      <c r="Q490">
        <f t="shared" si="177"/>
        <v>1.4281565583126665</v>
      </c>
      <c r="R490" s="1">
        <v>2</v>
      </c>
      <c r="S490" s="1">
        <v>300.84575000000001</v>
      </c>
      <c r="T490" s="1">
        <v>50.85</v>
      </c>
      <c r="U490">
        <f t="shared" si="178"/>
        <v>104.15424999999999</v>
      </c>
      <c r="V490">
        <f t="shared" si="179"/>
        <v>3.4906584999999997E-2</v>
      </c>
      <c r="W490">
        <f t="shared" si="180"/>
        <v>1.8178345903681248</v>
      </c>
      <c r="X490">
        <f t="shared" si="181"/>
        <v>0.88749992362499996</v>
      </c>
      <c r="Y490">
        <f t="shared" si="182"/>
        <v>0.84763110502400341</v>
      </c>
      <c r="Z490">
        <f t="shared" si="183"/>
        <v>65.00531446697434</v>
      </c>
      <c r="AA490" s="1">
        <v>56</v>
      </c>
      <c r="AB490" s="4">
        <f t="shared" si="197"/>
        <v>0</v>
      </c>
      <c r="AC490" s="3">
        <f t="shared" si="195"/>
        <v>0</v>
      </c>
      <c r="AD490">
        <f t="shared" si="196"/>
        <v>0</v>
      </c>
      <c r="AE490">
        <f t="shared" si="184"/>
        <v>10.3</v>
      </c>
      <c r="AF490" s="10">
        <f t="shared" si="185"/>
        <v>10.3</v>
      </c>
      <c r="AG490" s="8">
        <f t="shared" si="186"/>
        <v>65.00531446697434</v>
      </c>
      <c r="AH490" s="9">
        <f t="shared" si="187"/>
        <v>10.3</v>
      </c>
      <c r="AI490" s="11">
        <f t="shared" si="174"/>
        <v>54.705314466974343</v>
      </c>
    </row>
    <row r="491" spans="1:35" x14ac:dyDescent="0.35">
      <c r="A491" t="str">
        <f t="shared" si="175"/>
        <v>1997_10</v>
      </c>
      <c r="B491">
        <v>1997</v>
      </c>
      <c r="C491">
        <v>10</v>
      </c>
      <c r="D491">
        <v>16.3</v>
      </c>
      <c r="E491">
        <v>6.3</v>
      </c>
      <c r="F491">
        <v>64.900000000000006</v>
      </c>
      <c r="G491">
        <f t="shared" si="188"/>
        <v>11.3</v>
      </c>
      <c r="H491">
        <f t="shared" si="189"/>
        <v>1</v>
      </c>
      <c r="I491">
        <f t="shared" si="190"/>
        <v>64.900000000000006</v>
      </c>
      <c r="J491">
        <f t="shared" si="191"/>
        <v>0</v>
      </c>
      <c r="K491" s="3">
        <f t="shared" si="192"/>
        <v>0</v>
      </c>
      <c r="L491" s="3">
        <f t="shared" si="176"/>
        <v>0</v>
      </c>
      <c r="M491" s="3">
        <f t="shared" si="193"/>
        <v>0</v>
      </c>
      <c r="N491">
        <f t="shared" si="194"/>
        <v>64.900000000000006</v>
      </c>
      <c r="O491">
        <v>31</v>
      </c>
      <c r="P491" s="12">
        <v>10.329917999999999</v>
      </c>
      <c r="Q491">
        <f t="shared" si="177"/>
        <v>1.2146755514898382</v>
      </c>
      <c r="R491" s="1">
        <v>2</v>
      </c>
      <c r="S491" s="1">
        <v>300.84575000000001</v>
      </c>
      <c r="T491" s="1">
        <v>50.85</v>
      </c>
      <c r="U491">
        <f t="shared" si="178"/>
        <v>104.15424999999999</v>
      </c>
      <c r="V491">
        <f t="shared" si="179"/>
        <v>3.4906584999999997E-2</v>
      </c>
      <c r="W491">
        <f t="shared" si="180"/>
        <v>1.8178345903681248</v>
      </c>
      <c r="X491">
        <f t="shared" si="181"/>
        <v>0.88749992362499996</v>
      </c>
      <c r="Y491">
        <f t="shared" si="182"/>
        <v>0.84763110502400341</v>
      </c>
      <c r="Z491">
        <f t="shared" si="183"/>
        <v>39.010862771278987</v>
      </c>
      <c r="AA491" s="1">
        <v>56</v>
      </c>
      <c r="AB491" s="4">
        <f t="shared" si="197"/>
        <v>0</v>
      </c>
      <c r="AC491" s="3">
        <f t="shared" si="195"/>
        <v>25.889137228721019</v>
      </c>
      <c r="AD491">
        <f t="shared" si="196"/>
        <v>0</v>
      </c>
      <c r="AE491">
        <f t="shared" si="184"/>
        <v>64.900000000000006</v>
      </c>
      <c r="AF491" s="10">
        <f t="shared" si="185"/>
        <v>39.010862771278987</v>
      </c>
      <c r="AG491" s="8">
        <f t="shared" si="186"/>
        <v>39.010862771278987</v>
      </c>
      <c r="AH491" s="9">
        <f t="shared" si="187"/>
        <v>64.900000000000006</v>
      </c>
      <c r="AI491" s="11">
        <f t="shared" si="174"/>
        <v>0</v>
      </c>
    </row>
    <row r="492" spans="1:35" x14ac:dyDescent="0.35">
      <c r="A492" t="str">
        <f t="shared" si="175"/>
        <v>1997_11</v>
      </c>
      <c r="B492">
        <v>1997</v>
      </c>
      <c r="C492">
        <v>11</v>
      </c>
      <c r="D492">
        <v>12.8</v>
      </c>
      <c r="E492">
        <v>4.8</v>
      </c>
      <c r="F492">
        <v>169.5</v>
      </c>
      <c r="G492">
        <f t="shared" si="188"/>
        <v>8.8000000000000007</v>
      </c>
      <c r="H492">
        <f t="shared" si="189"/>
        <v>1</v>
      </c>
      <c r="I492">
        <f t="shared" si="190"/>
        <v>169.5</v>
      </c>
      <c r="J492">
        <f t="shared" si="191"/>
        <v>0</v>
      </c>
      <c r="K492" s="3">
        <f t="shared" si="192"/>
        <v>0</v>
      </c>
      <c r="L492" s="3">
        <f t="shared" si="176"/>
        <v>0</v>
      </c>
      <c r="M492" s="3">
        <f t="shared" si="193"/>
        <v>0</v>
      </c>
      <c r="N492">
        <f t="shared" si="194"/>
        <v>169.5</v>
      </c>
      <c r="O492">
        <v>30</v>
      </c>
      <c r="P492" s="12">
        <v>8.7307649999999999</v>
      </c>
      <c r="Q492">
        <f t="shared" si="177"/>
        <v>1.0483314827472872</v>
      </c>
      <c r="R492" s="1">
        <v>2</v>
      </c>
      <c r="S492" s="1">
        <v>300.84575000000001</v>
      </c>
      <c r="T492" s="1">
        <v>50.85</v>
      </c>
      <c r="U492">
        <f t="shared" si="178"/>
        <v>104.15424999999999</v>
      </c>
      <c r="V492">
        <f t="shared" si="179"/>
        <v>3.4906584999999997E-2</v>
      </c>
      <c r="W492">
        <f t="shared" si="180"/>
        <v>1.8178345903681248</v>
      </c>
      <c r="X492">
        <f t="shared" si="181"/>
        <v>0.88749992362499996</v>
      </c>
      <c r="Y492">
        <f t="shared" si="182"/>
        <v>0.84763110502400341</v>
      </c>
      <c r="Z492">
        <f t="shared" si="183"/>
        <v>21.635897602341956</v>
      </c>
      <c r="AA492" s="1">
        <v>56</v>
      </c>
      <c r="AB492" s="4">
        <f t="shared" si="197"/>
        <v>25.889137228721019</v>
      </c>
      <c r="AC492" s="3">
        <f t="shared" si="195"/>
        <v>56</v>
      </c>
      <c r="AD492">
        <f t="shared" si="196"/>
        <v>362.94592951553079</v>
      </c>
      <c r="AE492">
        <f t="shared" si="184"/>
        <v>532.44592951553079</v>
      </c>
      <c r="AF492" s="10">
        <f t="shared" si="185"/>
        <v>21.635897602341956</v>
      </c>
      <c r="AG492" s="8">
        <f t="shared" si="186"/>
        <v>21.635897602341956</v>
      </c>
      <c r="AH492" s="9">
        <f t="shared" si="187"/>
        <v>169.5</v>
      </c>
      <c r="AI492" s="11">
        <f t="shared" si="174"/>
        <v>0</v>
      </c>
    </row>
    <row r="493" spans="1:35" x14ac:dyDescent="0.35">
      <c r="A493" t="str">
        <f t="shared" si="175"/>
        <v>1997_12</v>
      </c>
      <c r="B493">
        <v>1997</v>
      </c>
      <c r="C493">
        <v>12</v>
      </c>
      <c r="D493">
        <v>10</v>
      </c>
      <c r="E493">
        <v>2.4</v>
      </c>
      <c r="F493">
        <v>107.2</v>
      </c>
      <c r="G493">
        <f t="shared" si="188"/>
        <v>6.2</v>
      </c>
      <c r="H493">
        <f t="shared" si="189"/>
        <v>1</v>
      </c>
      <c r="I493">
        <f t="shared" si="190"/>
        <v>107.2</v>
      </c>
      <c r="J493">
        <f t="shared" si="191"/>
        <v>0</v>
      </c>
      <c r="K493" s="3">
        <f t="shared" si="192"/>
        <v>0</v>
      </c>
      <c r="L493" s="3">
        <f t="shared" si="176"/>
        <v>0</v>
      </c>
      <c r="M493" s="3">
        <f t="shared" si="193"/>
        <v>0</v>
      </c>
      <c r="N493">
        <f t="shared" si="194"/>
        <v>107.2</v>
      </c>
      <c r="O493">
        <v>31</v>
      </c>
      <c r="P493" s="12">
        <v>7.9967740000000003</v>
      </c>
      <c r="Q493">
        <f t="shared" si="177"/>
        <v>0.89694183664737481</v>
      </c>
      <c r="R493" s="1">
        <v>2</v>
      </c>
      <c r="S493" s="1">
        <v>300.84575000000001</v>
      </c>
      <c r="T493" s="1">
        <v>50.85</v>
      </c>
      <c r="U493">
        <f t="shared" si="178"/>
        <v>104.15424999999999</v>
      </c>
      <c r="V493">
        <f t="shared" si="179"/>
        <v>3.4906584999999997E-2</v>
      </c>
      <c r="W493">
        <f t="shared" si="180"/>
        <v>1.8178345903681248</v>
      </c>
      <c r="X493">
        <f t="shared" si="181"/>
        <v>0.88749992362499996</v>
      </c>
      <c r="Y493">
        <f t="shared" si="182"/>
        <v>0.84763110502400341</v>
      </c>
      <c r="Z493">
        <f t="shared" si="183"/>
        <v>12.458731447688439</v>
      </c>
      <c r="AA493" s="1">
        <v>56</v>
      </c>
      <c r="AB493" s="4">
        <f t="shared" si="197"/>
        <v>56</v>
      </c>
      <c r="AC493" s="3">
        <f t="shared" si="195"/>
        <v>56</v>
      </c>
      <c r="AD493">
        <f t="shared" si="196"/>
        <v>304.04023898856906</v>
      </c>
      <c r="AE493">
        <f t="shared" si="184"/>
        <v>411.24023898856905</v>
      </c>
      <c r="AF493" s="10">
        <f t="shared" si="185"/>
        <v>12.458731447688439</v>
      </c>
      <c r="AG493" s="8">
        <f t="shared" si="186"/>
        <v>12.458731447688439</v>
      </c>
      <c r="AH493" s="9">
        <f t="shared" si="187"/>
        <v>107.2</v>
      </c>
      <c r="AI493" s="11">
        <f t="shared" si="174"/>
        <v>0</v>
      </c>
    </row>
    <row r="494" spans="1:35" x14ac:dyDescent="0.35">
      <c r="A494" t="str">
        <f t="shared" si="175"/>
        <v>1998_1</v>
      </c>
      <c r="B494">
        <v>1998</v>
      </c>
      <c r="C494">
        <v>1</v>
      </c>
      <c r="D494">
        <v>9.3000000000000007</v>
      </c>
      <c r="E494">
        <v>2.4</v>
      </c>
      <c r="F494">
        <v>128.4</v>
      </c>
      <c r="G494">
        <f t="shared" si="188"/>
        <v>5.8500000000000005</v>
      </c>
      <c r="H494">
        <f t="shared" si="189"/>
        <v>0.97499999609999999</v>
      </c>
      <c r="I494">
        <f t="shared" si="190"/>
        <v>125.18999949924</v>
      </c>
      <c r="J494">
        <f t="shared" si="191"/>
        <v>3.2100005007600019</v>
      </c>
      <c r="K494" s="3">
        <f t="shared" si="192"/>
        <v>0</v>
      </c>
      <c r="L494" s="3">
        <f t="shared" si="176"/>
        <v>3.129750475722</v>
      </c>
      <c r="M494" s="3">
        <f t="shared" si="193"/>
        <v>8.0250025038002035E-2</v>
      </c>
      <c r="N494">
        <f t="shared" si="194"/>
        <v>128.31974997496201</v>
      </c>
      <c r="O494">
        <v>31</v>
      </c>
      <c r="P494" s="12">
        <v>8.5759939999999997</v>
      </c>
      <c r="Q494">
        <f t="shared" si="177"/>
        <v>0.87811178103936482</v>
      </c>
      <c r="R494" s="1">
        <v>2</v>
      </c>
      <c r="S494" s="1">
        <v>300.84575000000001</v>
      </c>
      <c r="T494" s="1">
        <v>50.85</v>
      </c>
      <c r="U494">
        <f t="shared" si="178"/>
        <v>104.15424999999999</v>
      </c>
      <c r="V494">
        <f t="shared" si="179"/>
        <v>3.4906584999999997E-2</v>
      </c>
      <c r="W494">
        <f t="shared" si="180"/>
        <v>1.8178345903681248</v>
      </c>
      <c r="X494">
        <f t="shared" si="181"/>
        <v>0.88749992362499996</v>
      </c>
      <c r="Y494">
        <f t="shared" si="182"/>
        <v>0.84763110502400341</v>
      </c>
      <c r="Z494">
        <f t="shared" si="183"/>
        <v>12.357691509368541</v>
      </c>
      <c r="AA494" s="1">
        <v>56</v>
      </c>
      <c r="AB494" s="4">
        <f t="shared" si="197"/>
        <v>56</v>
      </c>
      <c r="AC494" s="3">
        <f t="shared" si="195"/>
        <v>56</v>
      </c>
      <c r="AD494">
        <f t="shared" si="196"/>
        <v>444.12352569505111</v>
      </c>
      <c r="AE494">
        <f t="shared" si="184"/>
        <v>572.44327567001312</v>
      </c>
      <c r="AF494" s="10">
        <f t="shared" si="185"/>
        <v>12.357691509368541</v>
      </c>
      <c r="AG494" s="8">
        <f t="shared" si="186"/>
        <v>12.357691509368541</v>
      </c>
      <c r="AH494" s="9">
        <f t="shared" si="187"/>
        <v>128.31974997496201</v>
      </c>
      <c r="AI494" s="11">
        <f t="shared" si="174"/>
        <v>0</v>
      </c>
    </row>
    <row r="495" spans="1:35" x14ac:dyDescent="0.35">
      <c r="A495" t="str">
        <f t="shared" si="175"/>
        <v>1998_2</v>
      </c>
      <c r="B495">
        <v>1998</v>
      </c>
      <c r="C495">
        <v>2</v>
      </c>
      <c r="D495">
        <v>11</v>
      </c>
      <c r="E495">
        <v>1.6</v>
      </c>
      <c r="F495">
        <v>14.1</v>
      </c>
      <c r="G495">
        <f t="shared" si="188"/>
        <v>6.3</v>
      </c>
      <c r="H495">
        <f t="shared" si="189"/>
        <v>1</v>
      </c>
      <c r="I495">
        <f t="shared" si="190"/>
        <v>14.1</v>
      </c>
      <c r="J495">
        <f t="shared" si="191"/>
        <v>0</v>
      </c>
      <c r="K495" s="3">
        <f t="shared" si="192"/>
        <v>8.0250025038002035E-2</v>
      </c>
      <c r="L495" s="3">
        <f t="shared" si="176"/>
        <v>8.0250025038002035E-2</v>
      </c>
      <c r="M495" s="3">
        <f t="shared" si="193"/>
        <v>0</v>
      </c>
      <c r="N495">
        <f t="shared" si="194"/>
        <v>14.180250025038001</v>
      </c>
      <c r="O495">
        <v>29</v>
      </c>
      <c r="P495" s="12">
        <v>10.021737999999999</v>
      </c>
      <c r="Q495">
        <f t="shared" si="177"/>
        <v>0.90238683513117401</v>
      </c>
      <c r="R495" s="1">
        <v>2</v>
      </c>
      <c r="S495" s="1">
        <v>300.84575000000001</v>
      </c>
      <c r="T495" s="1">
        <v>50.85</v>
      </c>
      <c r="U495">
        <f t="shared" si="178"/>
        <v>104.15424999999999</v>
      </c>
      <c r="V495">
        <f t="shared" si="179"/>
        <v>3.4906584999999997E-2</v>
      </c>
      <c r="W495">
        <f t="shared" si="180"/>
        <v>1.8178345903681248</v>
      </c>
      <c r="X495">
        <f t="shared" si="181"/>
        <v>0.88749992362499996</v>
      </c>
      <c r="Y495">
        <f t="shared" si="182"/>
        <v>0.84763110502400341</v>
      </c>
      <c r="Z495">
        <f t="shared" si="183"/>
        <v>14.926580423272629</v>
      </c>
      <c r="AA495" s="1">
        <v>56</v>
      </c>
      <c r="AB495" s="4">
        <f t="shared" si="197"/>
        <v>56</v>
      </c>
      <c r="AC495" s="3">
        <f t="shared" si="195"/>
        <v>55.253669601765374</v>
      </c>
      <c r="AD495">
        <f t="shared" si="196"/>
        <v>55.258620876810269</v>
      </c>
      <c r="AE495">
        <f t="shared" si="184"/>
        <v>69.438870901848276</v>
      </c>
      <c r="AF495" s="10">
        <f t="shared" si="185"/>
        <v>14.926580423272629</v>
      </c>
      <c r="AG495" s="8">
        <f t="shared" si="186"/>
        <v>14.926580423272629</v>
      </c>
      <c r="AH495" s="9">
        <f t="shared" si="187"/>
        <v>14.180250025038001</v>
      </c>
      <c r="AI495" s="11">
        <f t="shared" si="174"/>
        <v>0</v>
      </c>
    </row>
    <row r="496" spans="1:35" x14ac:dyDescent="0.35">
      <c r="A496" t="str">
        <f t="shared" si="175"/>
        <v>1998_3</v>
      </c>
      <c r="B496">
        <v>1998</v>
      </c>
      <c r="C496">
        <v>3</v>
      </c>
      <c r="D496">
        <v>12</v>
      </c>
      <c r="E496">
        <v>4.8</v>
      </c>
      <c r="F496">
        <v>72.2</v>
      </c>
      <c r="G496">
        <f t="shared" si="188"/>
        <v>8.4</v>
      </c>
      <c r="H496">
        <f t="shared" si="189"/>
        <v>1</v>
      </c>
      <c r="I496">
        <f t="shared" si="190"/>
        <v>72.2</v>
      </c>
      <c r="J496">
        <f t="shared" si="191"/>
        <v>0</v>
      </c>
      <c r="K496" s="3">
        <f t="shared" si="192"/>
        <v>0</v>
      </c>
      <c r="L496" s="3">
        <f t="shared" si="176"/>
        <v>0</v>
      </c>
      <c r="M496" s="3">
        <f t="shared" si="193"/>
        <v>0</v>
      </c>
      <c r="N496">
        <f t="shared" si="194"/>
        <v>72.2</v>
      </c>
      <c r="O496">
        <v>31</v>
      </c>
      <c r="P496" s="12">
        <v>11.819653000000001</v>
      </c>
      <c r="Q496">
        <f t="shared" si="177"/>
        <v>1.02366857454001</v>
      </c>
      <c r="R496" s="1">
        <v>2</v>
      </c>
      <c r="S496" s="1">
        <v>300.84575000000001</v>
      </c>
      <c r="T496" s="1">
        <v>50.85</v>
      </c>
      <c r="U496">
        <f t="shared" si="178"/>
        <v>104.15424999999999</v>
      </c>
      <c r="V496">
        <f t="shared" si="179"/>
        <v>3.4906584999999997E-2</v>
      </c>
      <c r="W496">
        <f t="shared" si="180"/>
        <v>1.8178345903681248</v>
      </c>
      <c r="X496">
        <f t="shared" si="181"/>
        <v>0.88749992362499996</v>
      </c>
      <c r="Y496">
        <f t="shared" si="182"/>
        <v>0.84763110502400341</v>
      </c>
      <c r="Z496">
        <f t="shared" si="183"/>
        <v>28.251491468650521</v>
      </c>
      <c r="AA496" s="1">
        <v>56</v>
      </c>
      <c r="AB496" s="4">
        <f t="shared" si="197"/>
        <v>55.253669601765374</v>
      </c>
      <c r="AC496" s="3">
        <f t="shared" si="195"/>
        <v>56</v>
      </c>
      <c r="AD496">
        <f t="shared" si="196"/>
        <v>121.11367307898936</v>
      </c>
      <c r="AE496">
        <f t="shared" si="184"/>
        <v>193.31367307898938</v>
      </c>
      <c r="AF496" s="10">
        <f t="shared" si="185"/>
        <v>28.251491468650521</v>
      </c>
      <c r="AG496" s="8">
        <f t="shared" si="186"/>
        <v>28.251491468650521</v>
      </c>
      <c r="AH496" s="9">
        <f t="shared" si="187"/>
        <v>72.2</v>
      </c>
      <c r="AI496" s="11">
        <f t="shared" si="174"/>
        <v>0</v>
      </c>
    </row>
    <row r="497" spans="1:35" x14ac:dyDescent="0.35">
      <c r="A497" t="str">
        <f t="shared" si="175"/>
        <v>1998_4</v>
      </c>
      <c r="B497">
        <v>1998</v>
      </c>
      <c r="C497">
        <v>4</v>
      </c>
      <c r="D497">
        <v>12.2</v>
      </c>
      <c r="E497">
        <v>4.0999999999999996</v>
      </c>
      <c r="F497">
        <v>93.1</v>
      </c>
      <c r="G497">
        <f t="shared" si="188"/>
        <v>8.1499999999999986</v>
      </c>
      <c r="H497">
        <f t="shared" si="189"/>
        <v>1</v>
      </c>
      <c r="I497">
        <f t="shared" si="190"/>
        <v>93.1</v>
      </c>
      <c r="J497">
        <f t="shared" si="191"/>
        <v>0</v>
      </c>
      <c r="K497" s="3">
        <f t="shared" si="192"/>
        <v>0</v>
      </c>
      <c r="L497" s="3">
        <f t="shared" si="176"/>
        <v>0</v>
      </c>
      <c r="M497" s="3">
        <f t="shared" si="193"/>
        <v>0</v>
      </c>
      <c r="N497">
        <f t="shared" si="194"/>
        <v>93.1</v>
      </c>
      <c r="O497">
        <v>30</v>
      </c>
      <c r="P497" s="12">
        <v>13.758759</v>
      </c>
      <c r="Q497">
        <f t="shared" si="177"/>
        <v>1.0085151025575878</v>
      </c>
      <c r="R497" s="1">
        <v>2</v>
      </c>
      <c r="S497" s="1">
        <v>300.84575000000001</v>
      </c>
      <c r="T497" s="1">
        <v>50.85</v>
      </c>
      <c r="U497">
        <f t="shared" si="178"/>
        <v>104.15424999999999</v>
      </c>
      <c r="V497">
        <f t="shared" si="179"/>
        <v>3.4906584999999997E-2</v>
      </c>
      <c r="W497">
        <f t="shared" si="180"/>
        <v>1.8178345903681248</v>
      </c>
      <c r="X497">
        <f t="shared" si="181"/>
        <v>0.88749992362499996</v>
      </c>
      <c r="Y497">
        <f t="shared" si="182"/>
        <v>0.84763110502400341</v>
      </c>
      <c r="Z497">
        <f t="shared" si="183"/>
        <v>30.448256510939267</v>
      </c>
      <c r="AA497" s="1">
        <v>56</v>
      </c>
      <c r="AB497" s="4">
        <f t="shared" si="197"/>
        <v>56</v>
      </c>
      <c r="AC497" s="3">
        <f t="shared" si="195"/>
        <v>56</v>
      </c>
      <c r="AD497">
        <f t="shared" si="196"/>
        <v>171.42276656930017</v>
      </c>
      <c r="AE497">
        <f t="shared" si="184"/>
        <v>264.52276656930019</v>
      </c>
      <c r="AF497" s="10">
        <f t="shared" si="185"/>
        <v>30.448256510939267</v>
      </c>
      <c r="AG497" s="8">
        <f t="shared" si="186"/>
        <v>30.448256510939267</v>
      </c>
      <c r="AH497" s="9">
        <f t="shared" si="187"/>
        <v>93.1</v>
      </c>
      <c r="AI497" s="11">
        <f t="shared" si="174"/>
        <v>0</v>
      </c>
    </row>
    <row r="498" spans="1:35" x14ac:dyDescent="0.35">
      <c r="A498" t="str">
        <f t="shared" si="175"/>
        <v>1998_5</v>
      </c>
      <c r="B498">
        <v>1998</v>
      </c>
      <c r="C498">
        <v>5</v>
      </c>
      <c r="D498">
        <v>19.7</v>
      </c>
      <c r="E498">
        <v>8.6999999999999993</v>
      </c>
      <c r="F498">
        <v>36.700000000000003</v>
      </c>
      <c r="G498">
        <f t="shared" si="188"/>
        <v>14.2</v>
      </c>
      <c r="H498">
        <f t="shared" si="189"/>
        <v>1</v>
      </c>
      <c r="I498">
        <f t="shared" si="190"/>
        <v>36.700000000000003</v>
      </c>
      <c r="J498">
        <f t="shared" si="191"/>
        <v>0</v>
      </c>
      <c r="K498" s="3">
        <f t="shared" si="192"/>
        <v>0</v>
      </c>
      <c r="L498" s="3">
        <f t="shared" si="176"/>
        <v>0</v>
      </c>
      <c r="M498" s="3">
        <f t="shared" si="193"/>
        <v>0</v>
      </c>
      <c r="N498">
        <f t="shared" si="194"/>
        <v>36.700000000000003</v>
      </c>
      <c r="O498">
        <v>31</v>
      </c>
      <c r="P498" s="12">
        <v>15.514859</v>
      </c>
      <c r="Q498">
        <f t="shared" si="177"/>
        <v>1.4363548578958705</v>
      </c>
      <c r="R498" s="1">
        <v>2</v>
      </c>
      <c r="S498" s="1">
        <v>300.84575000000001</v>
      </c>
      <c r="T498" s="1">
        <v>50.85</v>
      </c>
      <c r="U498">
        <f t="shared" si="178"/>
        <v>104.15424999999999</v>
      </c>
      <c r="V498">
        <f t="shared" si="179"/>
        <v>3.4906584999999997E-2</v>
      </c>
      <c r="W498">
        <f t="shared" si="180"/>
        <v>1.8178345903681248</v>
      </c>
      <c r="X498">
        <f t="shared" si="181"/>
        <v>0.88749992362499996</v>
      </c>
      <c r="Y498">
        <f t="shared" si="182"/>
        <v>0.84763110502400341</v>
      </c>
      <c r="Z498">
        <f t="shared" si="183"/>
        <v>86.1876261634728</v>
      </c>
      <c r="AA498" s="1">
        <v>56</v>
      </c>
      <c r="AB498" s="4">
        <f t="shared" si="197"/>
        <v>56</v>
      </c>
      <c r="AC498" s="3">
        <f t="shared" si="195"/>
        <v>6.5123738365272033</v>
      </c>
      <c r="AD498">
        <f t="shared" si="196"/>
        <v>23.141882721709024</v>
      </c>
      <c r="AE498">
        <f t="shared" si="184"/>
        <v>59.841882721709027</v>
      </c>
      <c r="AF498" s="10">
        <f t="shared" si="185"/>
        <v>59.841882721709027</v>
      </c>
      <c r="AG498" s="8">
        <f t="shared" si="186"/>
        <v>86.1876261634728</v>
      </c>
      <c r="AH498" s="9">
        <f t="shared" si="187"/>
        <v>36.700000000000003</v>
      </c>
      <c r="AI498" s="11">
        <f t="shared" si="174"/>
        <v>26.345743441763773</v>
      </c>
    </row>
    <row r="499" spans="1:35" x14ac:dyDescent="0.35">
      <c r="A499" t="str">
        <f t="shared" si="175"/>
        <v>1998_6</v>
      </c>
      <c r="B499">
        <v>1998</v>
      </c>
      <c r="C499">
        <v>6</v>
      </c>
      <c r="D499">
        <v>18.7</v>
      </c>
      <c r="E499">
        <v>11</v>
      </c>
      <c r="F499">
        <v>94.7</v>
      </c>
      <c r="G499">
        <f t="shared" si="188"/>
        <v>14.85</v>
      </c>
      <c r="H499">
        <f t="shared" si="189"/>
        <v>1</v>
      </c>
      <c r="I499">
        <f t="shared" si="190"/>
        <v>94.7</v>
      </c>
      <c r="J499">
        <f t="shared" si="191"/>
        <v>0</v>
      </c>
      <c r="K499" s="3">
        <f t="shared" si="192"/>
        <v>0</v>
      </c>
      <c r="L499" s="3">
        <f t="shared" si="176"/>
        <v>0</v>
      </c>
      <c r="M499" s="3">
        <f t="shared" si="193"/>
        <v>0</v>
      </c>
      <c r="N499">
        <f t="shared" si="194"/>
        <v>94.7</v>
      </c>
      <c r="O499">
        <v>30</v>
      </c>
      <c r="P499" s="12">
        <v>16.439261999999999</v>
      </c>
      <c r="Q499">
        <f t="shared" si="177"/>
        <v>1.4906586817087453</v>
      </c>
      <c r="R499" s="1">
        <v>2</v>
      </c>
      <c r="S499" s="1">
        <v>300.84575000000001</v>
      </c>
      <c r="T499" s="1">
        <v>50.85</v>
      </c>
      <c r="U499">
        <f t="shared" si="178"/>
        <v>104.15424999999999</v>
      </c>
      <c r="V499">
        <f t="shared" si="179"/>
        <v>3.4906584999999997E-2</v>
      </c>
      <c r="W499">
        <f t="shared" si="180"/>
        <v>1.8178345903681248</v>
      </c>
      <c r="X499">
        <f t="shared" si="181"/>
        <v>0.88749992362499996</v>
      </c>
      <c r="Y499">
        <f t="shared" si="182"/>
        <v>0.84763110502400341</v>
      </c>
      <c r="Z499">
        <f t="shared" si="183"/>
        <v>95.700182235244213</v>
      </c>
      <c r="AA499" s="1">
        <v>56</v>
      </c>
      <c r="AB499" s="4">
        <f t="shared" si="197"/>
        <v>6.5123738365272033</v>
      </c>
      <c r="AC499" s="3">
        <f t="shared" si="195"/>
        <v>5.5121916012829928</v>
      </c>
      <c r="AD499">
        <f t="shared" si="196"/>
        <v>6.3970928010289381</v>
      </c>
      <c r="AE499">
        <f t="shared" si="184"/>
        <v>101.09709280102894</v>
      </c>
      <c r="AF499" s="10">
        <f t="shared" si="185"/>
        <v>95.700182235244213</v>
      </c>
      <c r="AG499" s="8">
        <f t="shared" si="186"/>
        <v>95.700182235244213</v>
      </c>
      <c r="AH499" s="9">
        <f t="shared" si="187"/>
        <v>94.7</v>
      </c>
      <c r="AI499" s="11">
        <f t="shared" si="174"/>
        <v>0</v>
      </c>
    </row>
    <row r="500" spans="1:35" x14ac:dyDescent="0.35">
      <c r="A500" t="str">
        <f t="shared" si="175"/>
        <v>1998_7</v>
      </c>
      <c r="B500">
        <v>1998</v>
      </c>
      <c r="C500">
        <v>7</v>
      </c>
      <c r="D500">
        <v>20.2</v>
      </c>
      <c r="E500">
        <v>11.7</v>
      </c>
      <c r="F500">
        <v>54.2</v>
      </c>
      <c r="G500">
        <f t="shared" si="188"/>
        <v>15.95</v>
      </c>
      <c r="H500">
        <f t="shared" si="189"/>
        <v>1</v>
      </c>
      <c r="I500">
        <f t="shared" si="190"/>
        <v>54.2</v>
      </c>
      <c r="J500">
        <f t="shared" si="191"/>
        <v>0</v>
      </c>
      <c r="K500" s="3">
        <f t="shared" si="192"/>
        <v>0</v>
      </c>
      <c r="L500" s="3">
        <f t="shared" si="176"/>
        <v>0</v>
      </c>
      <c r="M500" s="3">
        <f t="shared" si="193"/>
        <v>0</v>
      </c>
      <c r="N500">
        <f t="shared" si="194"/>
        <v>54.2</v>
      </c>
      <c r="O500">
        <v>31</v>
      </c>
      <c r="P500" s="12">
        <v>15.868332000000001</v>
      </c>
      <c r="Q500">
        <f t="shared" si="177"/>
        <v>1.586672026841276</v>
      </c>
      <c r="R500" s="1">
        <v>2</v>
      </c>
      <c r="S500" s="1">
        <v>300.84575000000001</v>
      </c>
      <c r="T500" s="1">
        <v>50.85</v>
      </c>
      <c r="U500">
        <f t="shared" si="178"/>
        <v>104.15424999999999</v>
      </c>
      <c r="V500">
        <f t="shared" si="179"/>
        <v>3.4906584999999997E-2</v>
      </c>
      <c r="W500">
        <f t="shared" si="180"/>
        <v>1.8178345903681248</v>
      </c>
      <c r="X500">
        <f t="shared" si="181"/>
        <v>0.88749992362499996</v>
      </c>
      <c r="Y500">
        <f t="shared" si="182"/>
        <v>0.84763110502400341</v>
      </c>
      <c r="Z500">
        <f t="shared" si="183"/>
        <v>108.71528444771653</v>
      </c>
      <c r="AA500" s="1">
        <v>56</v>
      </c>
      <c r="AB500" s="4">
        <f t="shared" si="197"/>
        <v>5.5121916012829928</v>
      </c>
      <c r="AC500" s="3">
        <f t="shared" si="195"/>
        <v>0</v>
      </c>
      <c r="AD500">
        <f t="shared" si="196"/>
        <v>2.0823042053138643</v>
      </c>
      <c r="AE500">
        <f t="shared" si="184"/>
        <v>56.282304205313864</v>
      </c>
      <c r="AF500" s="10">
        <f t="shared" si="185"/>
        <v>56.282304205313864</v>
      </c>
      <c r="AG500" s="8">
        <f t="shared" si="186"/>
        <v>108.71528444771653</v>
      </c>
      <c r="AH500" s="9">
        <f t="shared" si="187"/>
        <v>54.2</v>
      </c>
      <c r="AI500" s="11">
        <f t="shared" si="174"/>
        <v>52.432980242402664</v>
      </c>
    </row>
    <row r="501" spans="1:35" x14ac:dyDescent="0.35">
      <c r="A501" t="str">
        <f t="shared" si="175"/>
        <v>1998_8</v>
      </c>
      <c r="B501">
        <v>1998</v>
      </c>
      <c r="C501">
        <v>8</v>
      </c>
      <c r="D501">
        <v>22.7</v>
      </c>
      <c r="E501">
        <v>9.9</v>
      </c>
      <c r="F501">
        <v>18</v>
      </c>
      <c r="G501">
        <f t="shared" si="188"/>
        <v>16.3</v>
      </c>
      <c r="H501">
        <f t="shared" si="189"/>
        <v>1</v>
      </c>
      <c r="I501">
        <f t="shared" si="190"/>
        <v>18</v>
      </c>
      <c r="J501">
        <f t="shared" si="191"/>
        <v>0</v>
      </c>
      <c r="K501" s="3">
        <f t="shared" si="192"/>
        <v>0</v>
      </c>
      <c r="L501" s="3">
        <f t="shared" si="176"/>
        <v>0</v>
      </c>
      <c r="M501" s="3">
        <f t="shared" si="193"/>
        <v>0</v>
      </c>
      <c r="N501">
        <f t="shared" si="194"/>
        <v>18</v>
      </c>
      <c r="O501">
        <v>31</v>
      </c>
      <c r="P501" s="12">
        <v>14.198074</v>
      </c>
      <c r="Q501">
        <f t="shared" si="177"/>
        <v>1.6183391416208204</v>
      </c>
      <c r="R501" s="1">
        <v>2</v>
      </c>
      <c r="S501" s="1">
        <v>300.84575000000001</v>
      </c>
      <c r="T501" s="1">
        <v>50.85</v>
      </c>
      <c r="U501">
        <f t="shared" si="178"/>
        <v>104.15424999999999</v>
      </c>
      <c r="V501">
        <f t="shared" si="179"/>
        <v>3.4906584999999997E-2</v>
      </c>
      <c r="W501">
        <f t="shared" si="180"/>
        <v>1.8178345903681248</v>
      </c>
      <c r="X501">
        <f t="shared" si="181"/>
        <v>0.88749992362499996</v>
      </c>
      <c r="Y501">
        <f t="shared" si="182"/>
        <v>0.84763110502400341</v>
      </c>
      <c r="Z501">
        <f t="shared" si="183"/>
        <v>101.26814709903397</v>
      </c>
      <c r="AA501" s="1">
        <v>56</v>
      </c>
      <c r="AB501" s="4">
        <f t="shared" si="197"/>
        <v>0</v>
      </c>
      <c r="AC501" s="3">
        <f t="shared" si="195"/>
        <v>0</v>
      </c>
      <c r="AD501">
        <f t="shared" si="196"/>
        <v>0</v>
      </c>
      <c r="AE501">
        <f t="shared" si="184"/>
        <v>18</v>
      </c>
      <c r="AF501" s="10">
        <f t="shared" si="185"/>
        <v>18</v>
      </c>
      <c r="AG501" s="8">
        <f t="shared" si="186"/>
        <v>101.26814709903397</v>
      </c>
      <c r="AH501" s="9">
        <f t="shared" si="187"/>
        <v>18</v>
      </c>
      <c r="AI501" s="11">
        <f t="shared" si="174"/>
        <v>83.268147099033968</v>
      </c>
    </row>
    <row r="502" spans="1:35" x14ac:dyDescent="0.35">
      <c r="A502" t="str">
        <f t="shared" si="175"/>
        <v>1998_9</v>
      </c>
      <c r="B502">
        <v>1998</v>
      </c>
      <c r="C502">
        <v>9</v>
      </c>
      <c r="D502">
        <v>19.8</v>
      </c>
      <c r="E502">
        <v>11</v>
      </c>
      <c r="F502">
        <v>100.1</v>
      </c>
      <c r="G502">
        <f t="shared" si="188"/>
        <v>15.4</v>
      </c>
      <c r="H502">
        <f t="shared" si="189"/>
        <v>1</v>
      </c>
      <c r="I502">
        <f t="shared" si="190"/>
        <v>100.1</v>
      </c>
      <c r="J502">
        <f t="shared" si="191"/>
        <v>0</v>
      </c>
      <c r="K502" s="3">
        <f t="shared" si="192"/>
        <v>0</v>
      </c>
      <c r="L502" s="3">
        <f t="shared" si="176"/>
        <v>0</v>
      </c>
      <c r="M502" s="3">
        <f t="shared" si="193"/>
        <v>0</v>
      </c>
      <c r="N502">
        <f t="shared" si="194"/>
        <v>100.1</v>
      </c>
      <c r="O502">
        <v>30</v>
      </c>
      <c r="P502" s="12">
        <v>12.243238</v>
      </c>
      <c r="Q502">
        <f t="shared" si="177"/>
        <v>1.5380077396234026</v>
      </c>
      <c r="R502" s="1">
        <v>2</v>
      </c>
      <c r="S502" s="1">
        <v>300.84575000000001</v>
      </c>
      <c r="T502" s="1">
        <v>50.85</v>
      </c>
      <c r="U502">
        <f t="shared" si="178"/>
        <v>104.15424999999999</v>
      </c>
      <c r="V502">
        <f t="shared" si="179"/>
        <v>3.4906584999999997E-2</v>
      </c>
      <c r="W502">
        <f t="shared" si="180"/>
        <v>1.8178345903681248</v>
      </c>
      <c r="X502">
        <f t="shared" si="181"/>
        <v>0.88749992362499996</v>
      </c>
      <c r="Y502">
        <f t="shared" si="182"/>
        <v>0.84763110502400341</v>
      </c>
      <c r="Z502">
        <f t="shared" si="183"/>
        <v>76.115508665992778</v>
      </c>
      <c r="AA502" s="1">
        <v>56</v>
      </c>
      <c r="AB502" s="4">
        <f t="shared" si="197"/>
        <v>0</v>
      </c>
      <c r="AC502" s="3">
        <f t="shared" si="195"/>
        <v>23.984491334007217</v>
      </c>
      <c r="AD502">
        <f t="shared" si="196"/>
        <v>0</v>
      </c>
      <c r="AE502">
        <f t="shared" si="184"/>
        <v>100.1</v>
      </c>
      <c r="AF502" s="10">
        <f t="shared" si="185"/>
        <v>76.115508665992778</v>
      </c>
      <c r="AG502" s="8">
        <f t="shared" si="186"/>
        <v>76.115508665992778</v>
      </c>
      <c r="AH502" s="9">
        <f t="shared" si="187"/>
        <v>100.1</v>
      </c>
      <c r="AI502" s="11">
        <f t="shared" si="174"/>
        <v>0</v>
      </c>
    </row>
    <row r="503" spans="1:35" x14ac:dyDescent="0.35">
      <c r="A503" t="str">
        <f t="shared" si="175"/>
        <v>1998_10</v>
      </c>
      <c r="B503">
        <v>1998</v>
      </c>
      <c r="C503">
        <v>10</v>
      </c>
      <c r="D503">
        <v>15.3</v>
      </c>
      <c r="E503">
        <v>7.7</v>
      </c>
      <c r="F503">
        <v>146.1</v>
      </c>
      <c r="G503">
        <f t="shared" si="188"/>
        <v>11.5</v>
      </c>
      <c r="H503">
        <f t="shared" si="189"/>
        <v>1</v>
      </c>
      <c r="I503">
        <f t="shared" si="190"/>
        <v>146.1</v>
      </c>
      <c r="J503">
        <f t="shared" si="191"/>
        <v>0</v>
      </c>
      <c r="K503" s="3">
        <f t="shared" si="192"/>
        <v>0</v>
      </c>
      <c r="L503" s="3">
        <f t="shared" si="176"/>
        <v>0</v>
      </c>
      <c r="M503" s="3">
        <f t="shared" si="193"/>
        <v>0</v>
      </c>
      <c r="N503">
        <f t="shared" si="194"/>
        <v>146.1</v>
      </c>
      <c r="O503">
        <v>31</v>
      </c>
      <c r="P503" s="12">
        <v>10.329917999999999</v>
      </c>
      <c r="Q503">
        <f t="shared" si="177"/>
        <v>1.2289343855093804</v>
      </c>
      <c r="R503" s="1">
        <v>2</v>
      </c>
      <c r="S503" s="1">
        <v>300.84575000000001</v>
      </c>
      <c r="T503" s="1">
        <v>50.85</v>
      </c>
      <c r="U503">
        <f t="shared" si="178"/>
        <v>104.15424999999999</v>
      </c>
      <c r="V503">
        <f t="shared" si="179"/>
        <v>3.4906584999999997E-2</v>
      </c>
      <c r="W503">
        <f t="shared" si="180"/>
        <v>1.8178345903681248</v>
      </c>
      <c r="X503">
        <f t="shared" si="181"/>
        <v>0.88749992362499996</v>
      </c>
      <c r="Y503">
        <f t="shared" si="182"/>
        <v>0.84763110502400341</v>
      </c>
      <c r="Z503">
        <f t="shared" si="183"/>
        <v>40.139158981962389</v>
      </c>
      <c r="AA503" s="1">
        <v>56</v>
      </c>
      <c r="AB503" s="4">
        <f t="shared" si="197"/>
        <v>23.984491334007217</v>
      </c>
      <c r="AC503" s="3">
        <f t="shared" si="195"/>
        <v>56</v>
      </c>
      <c r="AD503">
        <f t="shared" si="196"/>
        <v>159.10514967882114</v>
      </c>
      <c r="AE503">
        <f t="shared" si="184"/>
        <v>305.20514967882116</v>
      </c>
      <c r="AF503" s="10">
        <f t="shared" si="185"/>
        <v>40.139158981962389</v>
      </c>
      <c r="AG503" s="8">
        <f t="shared" si="186"/>
        <v>40.139158981962389</v>
      </c>
      <c r="AH503" s="9">
        <f t="shared" si="187"/>
        <v>146.1</v>
      </c>
      <c r="AI503" s="11">
        <f t="shared" si="174"/>
        <v>0</v>
      </c>
    </row>
    <row r="504" spans="1:35" x14ac:dyDescent="0.35">
      <c r="A504" t="str">
        <f t="shared" si="175"/>
        <v>1998_11</v>
      </c>
      <c r="B504">
        <v>1998</v>
      </c>
      <c r="C504">
        <v>11</v>
      </c>
      <c r="D504">
        <v>10.8</v>
      </c>
      <c r="E504">
        <v>2.5</v>
      </c>
      <c r="F504">
        <v>57</v>
      </c>
      <c r="G504">
        <f t="shared" si="188"/>
        <v>6.65</v>
      </c>
      <c r="H504">
        <f t="shared" si="189"/>
        <v>1</v>
      </c>
      <c r="I504">
        <f t="shared" si="190"/>
        <v>57</v>
      </c>
      <c r="J504">
        <f t="shared" si="191"/>
        <v>0</v>
      </c>
      <c r="K504" s="3">
        <f t="shared" si="192"/>
        <v>0</v>
      </c>
      <c r="L504" s="3">
        <f t="shared" si="176"/>
        <v>0</v>
      </c>
      <c r="M504" s="3">
        <f t="shared" si="193"/>
        <v>0</v>
      </c>
      <c r="N504">
        <f t="shared" si="194"/>
        <v>57</v>
      </c>
      <c r="O504">
        <v>30</v>
      </c>
      <c r="P504" s="12">
        <v>8.7307649999999999</v>
      </c>
      <c r="Q504">
        <f t="shared" si="177"/>
        <v>0.92167455936581699</v>
      </c>
      <c r="R504" s="1">
        <v>2</v>
      </c>
      <c r="S504" s="1">
        <v>300.84575000000001</v>
      </c>
      <c r="T504" s="1">
        <v>50.85</v>
      </c>
      <c r="U504">
        <f t="shared" si="178"/>
        <v>104.15424999999999</v>
      </c>
      <c r="V504">
        <f t="shared" si="179"/>
        <v>3.4906584999999997E-2</v>
      </c>
      <c r="W504">
        <f t="shared" si="180"/>
        <v>1.8178345903681248</v>
      </c>
      <c r="X504">
        <f t="shared" si="181"/>
        <v>0.88749992362499996</v>
      </c>
      <c r="Y504">
        <f t="shared" si="182"/>
        <v>0.84763110502400341</v>
      </c>
      <c r="Z504">
        <f t="shared" si="183"/>
        <v>14.484899170089488</v>
      </c>
      <c r="AA504" s="1">
        <v>56</v>
      </c>
      <c r="AB504" s="4">
        <f t="shared" si="197"/>
        <v>56</v>
      </c>
      <c r="AC504" s="3">
        <f t="shared" si="195"/>
        <v>56</v>
      </c>
      <c r="AD504">
        <f t="shared" si="196"/>
        <v>119.64749999755546</v>
      </c>
      <c r="AE504">
        <f t="shared" si="184"/>
        <v>176.64749999755546</v>
      </c>
      <c r="AF504" s="10">
        <f t="shared" si="185"/>
        <v>14.484899170089488</v>
      </c>
      <c r="AG504" s="8">
        <f t="shared" si="186"/>
        <v>14.484899170089488</v>
      </c>
      <c r="AH504" s="9">
        <f t="shared" si="187"/>
        <v>57</v>
      </c>
      <c r="AI504" s="11">
        <f t="shared" si="174"/>
        <v>0</v>
      </c>
    </row>
    <row r="505" spans="1:35" x14ac:dyDescent="0.35">
      <c r="A505" t="str">
        <f t="shared" si="175"/>
        <v>1998_12</v>
      </c>
      <c r="B505">
        <v>1998</v>
      </c>
      <c r="C505">
        <v>12</v>
      </c>
      <c r="D505">
        <v>9.9</v>
      </c>
      <c r="E505">
        <v>2.2000000000000002</v>
      </c>
      <c r="F505">
        <v>95.3</v>
      </c>
      <c r="G505">
        <f t="shared" si="188"/>
        <v>6.0500000000000007</v>
      </c>
      <c r="H505">
        <f t="shared" si="189"/>
        <v>1</v>
      </c>
      <c r="I505">
        <f t="shared" si="190"/>
        <v>95.3</v>
      </c>
      <c r="J505">
        <f t="shared" si="191"/>
        <v>0</v>
      </c>
      <c r="K505" s="3">
        <f t="shared" si="192"/>
        <v>0</v>
      </c>
      <c r="L505" s="3">
        <f t="shared" si="176"/>
        <v>0</v>
      </c>
      <c r="M505" s="3">
        <f t="shared" si="193"/>
        <v>0</v>
      </c>
      <c r="N505">
        <f t="shared" si="194"/>
        <v>95.3</v>
      </c>
      <c r="O505">
        <v>31</v>
      </c>
      <c r="P505" s="12">
        <v>7.9967740000000003</v>
      </c>
      <c r="Q505">
        <f t="shared" si="177"/>
        <v>0.8888286562533434</v>
      </c>
      <c r="R505" s="1">
        <v>2</v>
      </c>
      <c r="S505" s="1">
        <v>300.84575000000001</v>
      </c>
      <c r="T505" s="1">
        <v>50.85</v>
      </c>
      <c r="U505">
        <f t="shared" si="178"/>
        <v>104.15424999999999</v>
      </c>
      <c r="V505">
        <f t="shared" si="179"/>
        <v>3.4906584999999997E-2</v>
      </c>
      <c r="W505">
        <f t="shared" si="180"/>
        <v>1.8178345903681248</v>
      </c>
      <c r="X505">
        <f t="shared" si="181"/>
        <v>0.88749992362499996</v>
      </c>
      <c r="Y505">
        <f t="shared" si="182"/>
        <v>0.84763110502400341</v>
      </c>
      <c r="Z505">
        <f t="shared" si="183"/>
        <v>12.05381197433106</v>
      </c>
      <c r="AA505" s="1">
        <v>56</v>
      </c>
      <c r="AB505" s="4">
        <f t="shared" si="197"/>
        <v>56</v>
      </c>
      <c r="AC505" s="3">
        <f t="shared" si="195"/>
        <v>56</v>
      </c>
      <c r="AD505">
        <f t="shared" si="196"/>
        <v>247.61887323983257</v>
      </c>
      <c r="AE505">
        <f t="shared" si="184"/>
        <v>342.91887323983258</v>
      </c>
      <c r="AF505" s="10">
        <f t="shared" si="185"/>
        <v>12.05381197433106</v>
      </c>
      <c r="AG505" s="8">
        <f t="shared" si="186"/>
        <v>12.05381197433106</v>
      </c>
      <c r="AH505" s="9">
        <f t="shared" si="187"/>
        <v>95.3</v>
      </c>
      <c r="AI505" s="11">
        <f t="shared" si="174"/>
        <v>0</v>
      </c>
    </row>
    <row r="506" spans="1:35" x14ac:dyDescent="0.35">
      <c r="A506" t="str">
        <f t="shared" si="175"/>
        <v>1999_1</v>
      </c>
      <c r="B506">
        <v>1999</v>
      </c>
      <c r="C506">
        <v>1</v>
      </c>
      <c r="D506">
        <v>10</v>
      </c>
      <c r="E506">
        <v>2.5</v>
      </c>
      <c r="F506">
        <v>132.4</v>
      </c>
      <c r="G506">
        <f t="shared" si="188"/>
        <v>6.25</v>
      </c>
      <c r="H506">
        <f t="shared" si="189"/>
        <v>1</v>
      </c>
      <c r="I506">
        <f t="shared" si="190"/>
        <v>132.4</v>
      </c>
      <c r="J506">
        <f t="shared" si="191"/>
        <v>0</v>
      </c>
      <c r="K506" s="3">
        <f t="shared" si="192"/>
        <v>0</v>
      </c>
      <c r="L506" s="3">
        <f t="shared" si="176"/>
        <v>0</v>
      </c>
      <c r="M506" s="3">
        <f t="shared" si="193"/>
        <v>0</v>
      </c>
      <c r="N506">
        <f t="shared" si="194"/>
        <v>132.4</v>
      </c>
      <c r="O506">
        <v>31</v>
      </c>
      <c r="P506" s="12">
        <v>8.5759939999999997</v>
      </c>
      <c r="Q506">
        <f t="shared" si="177"/>
        <v>0.89966070368135176</v>
      </c>
      <c r="R506" s="1">
        <v>2</v>
      </c>
      <c r="S506" s="1">
        <v>300.84575000000001</v>
      </c>
      <c r="T506" s="1">
        <v>50.85</v>
      </c>
      <c r="U506">
        <f t="shared" si="178"/>
        <v>104.15424999999999</v>
      </c>
      <c r="V506">
        <f t="shared" si="179"/>
        <v>3.4906584999999997E-2</v>
      </c>
      <c r="W506">
        <f t="shared" si="180"/>
        <v>1.8178345903681248</v>
      </c>
      <c r="X506">
        <f t="shared" si="181"/>
        <v>0.88749992362499996</v>
      </c>
      <c r="Y506">
        <f t="shared" si="182"/>
        <v>0.84763110502400341</v>
      </c>
      <c r="Z506">
        <f t="shared" si="183"/>
        <v>13.50730118587912</v>
      </c>
      <c r="AA506" s="1">
        <v>56</v>
      </c>
      <c r="AB506" s="4">
        <f t="shared" si="197"/>
        <v>56</v>
      </c>
      <c r="AC506" s="3">
        <f t="shared" si="195"/>
        <v>56</v>
      </c>
      <c r="AD506">
        <f t="shared" si="196"/>
        <v>467.98469768563587</v>
      </c>
      <c r="AE506">
        <f t="shared" si="184"/>
        <v>600.38469768563584</v>
      </c>
      <c r="AF506" s="10">
        <f t="shared" si="185"/>
        <v>13.50730118587912</v>
      </c>
      <c r="AG506" s="8">
        <f t="shared" si="186"/>
        <v>13.50730118587912</v>
      </c>
      <c r="AH506" s="9">
        <f t="shared" si="187"/>
        <v>132.4</v>
      </c>
      <c r="AI506" s="11">
        <f t="shared" si="174"/>
        <v>0</v>
      </c>
    </row>
    <row r="507" spans="1:35" x14ac:dyDescent="0.35">
      <c r="A507" t="str">
        <f t="shared" si="175"/>
        <v>1999_2</v>
      </c>
      <c r="B507">
        <v>1999</v>
      </c>
      <c r="C507">
        <v>2</v>
      </c>
      <c r="D507">
        <v>9.1999999999999993</v>
      </c>
      <c r="E507">
        <v>2.1</v>
      </c>
      <c r="F507">
        <v>36.200000000000003</v>
      </c>
      <c r="G507">
        <f t="shared" si="188"/>
        <v>5.6499999999999995</v>
      </c>
      <c r="H507">
        <f t="shared" si="189"/>
        <v>0.9416666628999999</v>
      </c>
      <c r="I507">
        <f t="shared" si="190"/>
        <v>34.088333196979995</v>
      </c>
      <c r="J507">
        <f t="shared" si="191"/>
        <v>2.1116668030200039</v>
      </c>
      <c r="K507" s="3">
        <f t="shared" si="192"/>
        <v>0</v>
      </c>
      <c r="L507" s="3">
        <f t="shared" si="176"/>
        <v>1.9884862315565586</v>
      </c>
      <c r="M507" s="3">
        <f t="shared" si="193"/>
        <v>0.1231805714634454</v>
      </c>
      <c r="N507">
        <f t="shared" si="194"/>
        <v>36.076819428536552</v>
      </c>
      <c r="O507">
        <v>28</v>
      </c>
      <c r="P507" s="12">
        <v>10.021737999999999</v>
      </c>
      <c r="Q507">
        <f t="shared" si="177"/>
        <v>0.86750902688054199</v>
      </c>
      <c r="R507" s="1">
        <v>2</v>
      </c>
      <c r="S507" s="1">
        <v>300.84575000000001</v>
      </c>
      <c r="T507" s="1">
        <v>50.85</v>
      </c>
      <c r="U507">
        <f t="shared" si="178"/>
        <v>104.15424999999999</v>
      </c>
      <c r="V507">
        <f t="shared" si="179"/>
        <v>3.4906584999999997E-2</v>
      </c>
      <c r="W507">
        <f t="shared" si="180"/>
        <v>1.8178345903681248</v>
      </c>
      <c r="X507">
        <f t="shared" si="181"/>
        <v>0.88749992362499996</v>
      </c>
      <c r="Y507">
        <f t="shared" si="182"/>
        <v>0.84763110502400341</v>
      </c>
      <c r="Z507">
        <f t="shared" si="183"/>
        <v>12.454328313323263</v>
      </c>
      <c r="AA507" s="1">
        <v>56</v>
      </c>
      <c r="AB507" s="4">
        <f t="shared" si="197"/>
        <v>56</v>
      </c>
      <c r="AC507" s="3">
        <f t="shared" si="195"/>
        <v>56</v>
      </c>
      <c r="AD507">
        <f t="shared" si="196"/>
        <v>85.385977482990938</v>
      </c>
      <c r="AE507">
        <f t="shared" si="184"/>
        <v>121.46279691152749</v>
      </c>
      <c r="AF507" s="10">
        <f t="shared" si="185"/>
        <v>12.454328313323263</v>
      </c>
      <c r="AG507" s="8">
        <f t="shared" si="186"/>
        <v>12.454328313323263</v>
      </c>
      <c r="AH507" s="9">
        <f t="shared" si="187"/>
        <v>36.076819428536552</v>
      </c>
      <c r="AI507" s="11">
        <f t="shared" si="174"/>
        <v>0</v>
      </c>
    </row>
    <row r="508" spans="1:35" x14ac:dyDescent="0.35">
      <c r="A508" t="str">
        <f t="shared" si="175"/>
        <v>1999_3</v>
      </c>
      <c r="B508">
        <v>1999</v>
      </c>
      <c r="C508">
        <v>3</v>
      </c>
      <c r="D508">
        <v>11.7</v>
      </c>
      <c r="E508">
        <v>2.4</v>
      </c>
      <c r="F508">
        <v>27.8</v>
      </c>
      <c r="G508">
        <f t="shared" si="188"/>
        <v>7.05</v>
      </c>
      <c r="H508">
        <f t="shared" si="189"/>
        <v>1</v>
      </c>
      <c r="I508">
        <f t="shared" si="190"/>
        <v>27.8</v>
      </c>
      <c r="J508">
        <f t="shared" si="191"/>
        <v>0</v>
      </c>
      <c r="K508" s="3">
        <f t="shared" si="192"/>
        <v>0.1231805714634454</v>
      </c>
      <c r="L508" s="3">
        <f t="shared" si="176"/>
        <v>0.1231805714634454</v>
      </c>
      <c r="M508" s="3">
        <f t="shared" si="193"/>
        <v>0</v>
      </c>
      <c r="N508">
        <f t="shared" si="194"/>
        <v>27.923180571463448</v>
      </c>
      <c r="O508">
        <v>31</v>
      </c>
      <c r="P508" s="12">
        <v>11.819653000000001</v>
      </c>
      <c r="Q508">
        <f t="shared" si="177"/>
        <v>0.94416191618530032</v>
      </c>
      <c r="R508" s="1">
        <v>2</v>
      </c>
      <c r="S508" s="1">
        <v>300.84575000000001</v>
      </c>
      <c r="T508" s="1">
        <v>50.85</v>
      </c>
      <c r="U508">
        <f t="shared" si="178"/>
        <v>104.15424999999999</v>
      </c>
      <c r="V508">
        <f t="shared" si="179"/>
        <v>3.4906584999999997E-2</v>
      </c>
      <c r="W508">
        <f t="shared" si="180"/>
        <v>1.8178345903681248</v>
      </c>
      <c r="X508">
        <f t="shared" si="181"/>
        <v>0.88749992362499996</v>
      </c>
      <c r="Y508">
        <f t="shared" si="182"/>
        <v>0.84763110502400341</v>
      </c>
      <c r="Z508">
        <f t="shared" si="183"/>
        <v>21.974783515463383</v>
      </c>
      <c r="AA508" s="1">
        <v>56</v>
      </c>
      <c r="AB508" s="4">
        <f t="shared" si="197"/>
        <v>56</v>
      </c>
      <c r="AC508" s="3">
        <f t="shared" si="195"/>
        <v>56</v>
      </c>
      <c r="AD508">
        <f t="shared" si="196"/>
        <v>62.275809928191379</v>
      </c>
      <c r="AE508">
        <f t="shared" si="184"/>
        <v>90.198990499654826</v>
      </c>
      <c r="AF508" s="10">
        <f t="shared" si="185"/>
        <v>21.974783515463383</v>
      </c>
      <c r="AG508" s="8">
        <f t="shared" si="186"/>
        <v>21.974783515463383</v>
      </c>
      <c r="AH508" s="9">
        <f t="shared" si="187"/>
        <v>27.923180571463448</v>
      </c>
      <c r="AI508" s="11">
        <f t="shared" si="174"/>
        <v>0</v>
      </c>
    </row>
    <row r="509" spans="1:35" x14ac:dyDescent="0.35">
      <c r="A509" t="str">
        <f t="shared" si="175"/>
        <v>1999_4</v>
      </c>
      <c r="B509">
        <v>1999</v>
      </c>
      <c r="C509">
        <v>4</v>
      </c>
      <c r="D509">
        <v>14</v>
      </c>
      <c r="E509">
        <v>4.8</v>
      </c>
      <c r="F509">
        <v>86.4</v>
      </c>
      <c r="G509">
        <f t="shared" si="188"/>
        <v>9.4</v>
      </c>
      <c r="H509">
        <f t="shared" si="189"/>
        <v>1</v>
      </c>
      <c r="I509">
        <f t="shared" si="190"/>
        <v>86.4</v>
      </c>
      <c r="J509">
        <f t="shared" si="191"/>
        <v>0</v>
      </c>
      <c r="K509" s="3">
        <f t="shared" si="192"/>
        <v>0</v>
      </c>
      <c r="L509" s="3">
        <f t="shared" si="176"/>
        <v>0</v>
      </c>
      <c r="M509" s="3">
        <f t="shared" si="193"/>
        <v>0</v>
      </c>
      <c r="N509">
        <f t="shared" si="194"/>
        <v>86.4</v>
      </c>
      <c r="O509">
        <v>30</v>
      </c>
      <c r="P509" s="12">
        <v>13.758759</v>
      </c>
      <c r="Q509">
        <f t="shared" si="177"/>
        <v>1.0863071424830064</v>
      </c>
      <c r="R509" s="1">
        <v>2</v>
      </c>
      <c r="S509" s="1">
        <v>300.84575000000001</v>
      </c>
      <c r="T509" s="1">
        <v>50.85</v>
      </c>
      <c r="U509">
        <f t="shared" si="178"/>
        <v>104.15424999999999</v>
      </c>
      <c r="V509">
        <f t="shared" si="179"/>
        <v>3.4906584999999997E-2</v>
      </c>
      <c r="W509">
        <f t="shared" si="180"/>
        <v>1.8178345903681248</v>
      </c>
      <c r="X509">
        <f t="shared" si="181"/>
        <v>0.88749992362499996</v>
      </c>
      <c r="Y509">
        <f t="shared" si="182"/>
        <v>0.84763110502400341</v>
      </c>
      <c r="Z509">
        <f t="shared" si="183"/>
        <v>37.659829363104677</v>
      </c>
      <c r="AA509" s="1">
        <v>56</v>
      </c>
      <c r="AB509" s="4">
        <f t="shared" si="197"/>
        <v>56</v>
      </c>
      <c r="AC509" s="3">
        <f t="shared" si="195"/>
        <v>56</v>
      </c>
      <c r="AD509">
        <f t="shared" si="196"/>
        <v>133.71516198129325</v>
      </c>
      <c r="AE509">
        <f t="shared" si="184"/>
        <v>220.11516198129326</v>
      </c>
      <c r="AF509" s="10">
        <f t="shared" si="185"/>
        <v>37.659829363104677</v>
      </c>
      <c r="AG509" s="8">
        <f t="shared" si="186"/>
        <v>37.659829363104677</v>
      </c>
      <c r="AH509" s="9">
        <f t="shared" si="187"/>
        <v>86.4</v>
      </c>
      <c r="AI509" s="11">
        <f t="shared" si="174"/>
        <v>0</v>
      </c>
    </row>
    <row r="510" spans="1:35" x14ac:dyDescent="0.35">
      <c r="A510" t="str">
        <f t="shared" si="175"/>
        <v>1999_5</v>
      </c>
      <c r="B510">
        <v>1999</v>
      </c>
      <c r="C510">
        <v>5</v>
      </c>
      <c r="D510">
        <v>18.100000000000001</v>
      </c>
      <c r="E510">
        <v>8.6999999999999993</v>
      </c>
      <c r="F510">
        <v>15.6</v>
      </c>
      <c r="G510">
        <f t="shared" si="188"/>
        <v>13.4</v>
      </c>
      <c r="H510">
        <f t="shared" si="189"/>
        <v>1</v>
      </c>
      <c r="I510">
        <f t="shared" si="190"/>
        <v>15.6</v>
      </c>
      <c r="J510">
        <f t="shared" si="191"/>
        <v>0</v>
      </c>
      <c r="K510" s="3">
        <f t="shared" si="192"/>
        <v>0</v>
      </c>
      <c r="L510" s="3">
        <f t="shared" si="176"/>
        <v>0</v>
      </c>
      <c r="M510" s="3">
        <f t="shared" si="193"/>
        <v>0</v>
      </c>
      <c r="N510">
        <f t="shared" si="194"/>
        <v>15.6</v>
      </c>
      <c r="O510">
        <v>31</v>
      </c>
      <c r="P510" s="12">
        <v>15.514859</v>
      </c>
      <c r="Q510">
        <f t="shared" si="177"/>
        <v>1.3719103798461261</v>
      </c>
      <c r="R510" s="1">
        <v>2</v>
      </c>
      <c r="S510" s="1">
        <v>300.84575000000001</v>
      </c>
      <c r="T510" s="1">
        <v>50.85</v>
      </c>
      <c r="U510">
        <f t="shared" si="178"/>
        <v>104.15424999999999</v>
      </c>
      <c r="V510">
        <f t="shared" si="179"/>
        <v>3.4906584999999997E-2</v>
      </c>
      <c r="W510">
        <f t="shared" si="180"/>
        <v>1.8178345903681248</v>
      </c>
      <c r="X510">
        <f t="shared" si="181"/>
        <v>0.88749992362499996</v>
      </c>
      <c r="Y510">
        <f t="shared" si="182"/>
        <v>0.84763110502400341</v>
      </c>
      <c r="Z510">
        <f t="shared" si="183"/>
        <v>77.899653106858267</v>
      </c>
      <c r="AA510" s="1">
        <v>56</v>
      </c>
      <c r="AB510" s="4">
        <f t="shared" si="197"/>
        <v>56</v>
      </c>
      <c r="AC510" s="3">
        <f t="shared" si="195"/>
        <v>0</v>
      </c>
      <c r="AD510">
        <f t="shared" si="196"/>
        <v>18.409335227096786</v>
      </c>
      <c r="AE510">
        <f t="shared" si="184"/>
        <v>34.009335227096784</v>
      </c>
      <c r="AF510" s="10">
        <f t="shared" si="185"/>
        <v>34.009335227096784</v>
      </c>
      <c r="AG510" s="8">
        <f t="shared" si="186"/>
        <v>77.899653106858267</v>
      </c>
      <c r="AH510" s="9">
        <f t="shared" si="187"/>
        <v>15.6</v>
      </c>
      <c r="AI510" s="11">
        <f t="shared" si="174"/>
        <v>43.890317879761483</v>
      </c>
    </row>
    <row r="511" spans="1:35" x14ac:dyDescent="0.35">
      <c r="A511" t="str">
        <f t="shared" si="175"/>
        <v>1999_6</v>
      </c>
      <c r="B511">
        <v>1999</v>
      </c>
      <c r="C511">
        <v>6</v>
      </c>
      <c r="D511">
        <v>19.3</v>
      </c>
      <c r="E511">
        <v>8.5</v>
      </c>
      <c r="F511">
        <v>65.8</v>
      </c>
      <c r="G511">
        <f t="shared" si="188"/>
        <v>13.9</v>
      </c>
      <c r="H511">
        <f t="shared" si="189"/>
        <v>1</v>
      </c>
      <c r="I511">
        <f t="shared" si="190"/>
        <v>65.8</v>
      </c>
      <c r="J511">
        <f t="shared" si="191"/>
        <v>0</v>
      </c>
      <c r="K511" s="3">
        <f t="shared" si="192"/>
        <v>0</v>
      </c>
      <c r="L511" s="3">
        <f t="shared" si="176"/>
        <v>0</v>
      </c>
      <c r="M511" s="3">
        <f t="shared" si="193"/>
        <v>0</v>
      </c>
      <c r="N511">
        <f t="shared" si="194"/>
        <v>65.8</v>
      </c>
      <c r="O511">
        <v>30</v>
      </c>
      <c r="P511" s="12">
        <v>16.439261999999999</v>
      </c>
      <c r="Q511">
        <f t="shared" si="177"/>
        <v>1.4118831828826401</v>
      </c>
      <c r="R511" s="1">
        <v>2</v>
      </c>
      <c r="S511" s="1">
        <v>300.84575000000001</v>
      </c>
      <c r="T511" s="1">
        <v>50.85</v>
      </c>
      <c r="U511">
        <f t="shared" si="178"/>
        <v>104.15424999999999</v>
      </c>
      <c r="V511">
        <f t="shared" si="179"/>
        <v>3.4906584999999997E-2</v>
      </c>
      <c r="W511">
        <f t="shared" si="180"/>
        <v>1.8178345903681248</v>
      </c>
      <c r="X511">
        <f t="shared" si="181"/>
        <v>0.88749992362499996</v>
      </c>
      <c r="Y511">
        <f t="shared" si="182"/>
        <v>0.84763110502400341</v>
      </c>
      <c r="Z511">
        <f t="shared" si="183"/>
        <v>85.124750351102051</v>
      </c>
      <c r="AA511" s="1">
        <v>56</v>
      </c>
      <c r="AB511" s="4">
        <f t="shared" si="197"/>
        <v>0</v>
      </c>
      <c r="AC511" s="3">
        <f t="shared" si="195"/>
        <v>0</v>
      </c>
      <c r="AD511">
        <f t="shared" si="196"/>
        <v>0</v>
      </c>
      <c r="AE511">
        <f t="shared" si="184"/>
        <v>65.8</v>
      </c>
      <c r="AF511" s="10">
        <f t="shared" si="185"/>
        <v>65.8</v>
      </c>
      <c r="AG511" s="8">
        <f t="shared" si="186"/>
        <v>85.124750351102051</v>
      </c>
      <c r="AH511" s="9">
        <f t="shared" si="187"/>
        <v>65.8</v>
      </c>
      <c r="AI511" s="11">
        <f t="shared" si="174"/>
        <v>19.324750351102054</v>
      </c>
    </row>
    <row r="512" spans="1:35" x14ac:dyDescent="0.35">
      <c r="A512" t="str">
        <f t="shared" si="175"/>
        <v>1999_7</v>
      </c>
      <c r="B512">
        <v>1999</v>
      </c>
      <c r="C512">
        <v>7</v>
      </c>
      <c r="D512">
        <v>24</v>
      </c>
      <c r="E512">
        <v>12</v>
      </c>
      <c r="F512">
        <v>6.4</v>
      </c>
      <c r="G512">
        <f t="shared" si="188"/>
        <v>18</v>
      </c>
      <c r="H512">
        <f t="shared" si="189"/>
        <v>1</v>
      </c>
      <c r="I512">
        <f t="shared" si="190"/>
        <v>6.4</v>
      </c>
      <c r="J512">
        <f t="shared" si="191"/>
        <v>0</v>
      </c>
      <c r="K512" s="3">
        <f t="shared" si="192"/>
        <v>0</v>
      </c>
      <c r="L512" s="3">
        <f t="shared" si="176"/>
        <v>0</v>
      </c>
      <c r="M512" s="3">
        <f t="shared" si="193"/>
        <v>0</v>
      </c>
      <c r="N512">
        <f t="shared" si="194"/>
        <v>6.4</v>
      </c>
      <c r="O512">
        <v>31</v>
      </c>
      <c r="P512" s="12">
        <v>15.868332000000001</v>
      </c>
      <c r="Q512">
        <f t="shared" si="177"/>
        <v>1.7801716852805987</v>
      </c>
      <c r="R512" s="1">
        <v>2</v>
      </c>
      <c r="S512" s="1">
        <v>300.84575000000001</v>
      </c>
      <c r="T512" s="1">
        <v>50.85</v>
      </c>
      <c r="U512">
        <f t="shared" si="178"/>
        <v>104.15424999999999</v>
      </c>
      <c r="V512">
        <f t="shared" si="179"/>
        <v>3.4906584999999997E-2</v>
      </c>
      <c r="W512">
        <f t="shared" si="180"/>
        <v>1.8178345903681248</v>
      </c>
      <c r="X512">
        <f t="shared" si="181"/>
        <v>0.88749992362499996</v>
      </c>
      <c r="Y512">
        <f t="shared" si="182"/>
        <v>0.84763110502400341</v>
      </c>
      <c r="Z512">
        <f t="shared" si="183"/>
        <v>136.68159278099179</v>
      </c>
      <c r="AA512" s="1">
        <v>56</v>
      </c>
      <c r="AB512" s="4">
        <f t="shared" si="197"/>
        <v>0</v>
      </c>
      <c r="AC512" s="3">
        <f t="shared" si="195"/>
        <v>0</v>
      </c>
      <c r="AD512">
        <f t="shared" si="196"/>
        <v>0</v>
      </c>
      <c r="AE512">
        <f t="shared" si="184"/>
        <v>6.4</v>
      </c>
      <c r="AF512" s="10">
        <f t="shared" si="185"/>
        <v>6.4</v>
      </c>
      <c r="AG512" s="8">
        <f t="shared" si="186"/>
        <v>136.68159278099179</v>
      </c>
      <c r="AH512" s="9">
        <f t="shared" si="187"/>
        <v>6.4</v>
      </c>
      <c r="AI512" s="11">
        <f t="shared" si="174"/>
        <v>130.28159278099179</v>
      </c>
    </row>
    <row r="513" spans="1:35" x14ac:dyDescent="0.35">
      <c r="A513" t="str">
        <f t="shared" si="175"/>
        <v>1999_8</v>
      </c>
      <c r="B513">
        <v>1999</v>
      </c>
      <c r="C513">
        <v>8</v>
      </c>
      <c r="D513">
        <v>21.5</v>
      </c>
      <c r="E513">
        <v>12.2</v>
      </c>
      <c r="F513">
        <v>101.1</v>
      </c>
      <c r="G513">
        <f t="shared" si="188"/>
        <v>16.850000000000001</v>
      </c>
      <c r="H513">
        <f t="shared" si="189"/>
        <v>1</v>
      </c>
      <c r="I513">
        <f t="shared" si="190"/>
        <v>101.1</v>
      </c>
      <c r="J513">
        <f t="shared" si="191"/>
        <v>0</v>
      </c>
      <c r="K513" s="3">
        <f t="shared" si="192"/>
        <v>0</v>
      </c>
      <c r="L513" s="3">
        <f t="shared" si="176"/>
        <v>0</v>
      </c>
      <c r="M513" s="3">
        <f t="shared" si="193"/>
        <v>0</v>
      </c>
      <c r="N513">
        <f t="shared" si="194"/>
        <v>101.1</v>
      </c>
      <c r="O513">
        <v>31</v>
      </c>
      <c r="P513" s="12">
        <v>14.198074</v>
      </c>
      <c r="Q513">
        <f t="shared" si="177"/>
        <v>1.6692226794760068</v>
      </c>
      <c r="R513" s="1">
        <v>2</v>
      </c>
      <c r="S513" s="1">
        <v>300.84575000000001</v>
      </c>
      <c r="T513" s="1">
        <v>50.85</v>
      </c>
      <c r="U513">
        <f t="shared" si="178"/>
        <v>104.15424999999999</v>
      </c>
      <c r="V513">
        <f t="shared" si="179"/>
        <v>3.4906584999999997E-2</v>
      </c>
      <c r="W513">
        <f t="shared" si="180"/>
        <v>1.8178345903681248</v>
      </c>
      <c r="X513">
        <f t="shared" si="181"/>
        <v>0.88749992362499996</v>
      </c>
      <c r="Y513">
        <f t="shared" si="182"/>
        <v>0.84763110502400341</v>
      </c>
      <c r="Z513">
        <f t="shared" si="183"/>
        <v>107.77198593260077</v>
      </c>
      <c r="AA513" s="1">
        <v>56</v>
      </c>
      <c r="AB513" s="4">
        <f t="shared" si="197"/>
        <v>0</v>
      </c>
      <c r="AC513" s="3">
        <f t="shared" si="195"/>
        <v>0</v>
      </c>
      <c r="AD513">
        <f t="shared" si="196"/>
        <v>0</v>
      </c>
      <c r="AE513">
        <f t="shared" si="184"/>
        <v>101.1</v>
      </c>
      <c r="AF513" s="10">
        <f t="shared" si="185"/>
        <v>101.1</v>
      </c>
      <c r="AG513" s="8">
        <f t="shared" si="186"/>
        <v>107.77198593260077</v>
      </c>
      <c r="AH513" s="9">
        <f t="shared" si="187"/>
        <v>101.1</v>
      </c>
      <c r="AI513" s="11">
        <f t="shared" si="174"/>
        <v>6.6719859326007764</v>
      </c>
    </row>
    <row r="514" spans="1:35" x14ac:dyDescent="0.35">
      <c r="A514" t="str">
        <f t="shared" si="175"/>
        <v>1999_9</v>
      </c>
      <c r="B514">
        <v>1999</v>
      </c>
      <c r="C514">
        <v>9</v>
      </c>
      <c r="D514">
        <v>20.399999999999999</v>
      </c>
      <c r="E514">
        <v>11.4</v>
      </c>
      <c r="F514">
        <v>131.19999999999999</v>
      </c>
      <c r="G514">
        <f t="shared" si="188"/>
        <v>15.899999999999999</v>
      </c>
      <c r="H514">
        <f t="shared" si="189"/>
        <v>1</v>
      </c>
      <c r="I514">
        <f t="shared" si="190"/>
        <v>131.19999999999999</v>
      </c>
      <c r="J514">
        <f t="shared" si="191"/>
        <v>0</v>
      </c>
      <c r="K514" s="3">
        <f t="shared" si="192"/>
        <v>0</v>
      </c>
      <c r="L514" s="3">
        <f t="shared" si="176"/>
        <v>0</v>
      </c>
      <c r="M514" s="3">
        <f t="shared" si="193"/>
        <v>0</v>
      </c>
      <c r="N514">
        <f t="shared" si="194"/>
        <v>131.19999999999999</v>
      </c>
      <c r="O514">
        <v>30</v>
      </c>
      <c r="P514" s="12">
        <v>12.243238</v>
      </c>
      <c r="Q514">
        <f t="shared" si="177"/>
        <v>1.5821928423673441</v>
      </c>
      <c r="R514" s="1">
        <v>2</v>
      </c>
      <c r="S514" s="1">
        <v>300.84575000000001</v>
      </c>
      <c r="T514" s="1">
        <v>50.85</v>
      </c>
      <c r="U514">
        <f t="shared" si="178"/>
        <v>104.15424999999999</v>
      </c>
      <c r="V514">
        <f t="shared" si="179"/>
        <v>3.4906584999999997E-2</v>
      </c>
      <c r="W514">
        <f t="shared" si="180"/>
        <v>1.8178345903681248</v>
      </c>
      <c r="X514">
        <f t="shared" si="181"/>
        <v>0.88749992362499996</v>
      </c>
      <c r="Y514">
        <f t="shared" si="182"/>
        <v>0.84763110502400341</v>
      </c>
      <c r="Z514">
        <f t="shared" si="183"/>
        <v>80.704722272533473</v>
      </c>
      <c r="AA514" s="1">
        <v>56</v>
      </c>
      <c r="AB514" s="4">
        <f t="shared" si="197"/>
        <v>0</v>
      </c>
      <c r="AC514" s="3">
        <f t="shared" si="195"/>
        <v>50.495277727466515</v>
      </c>
      <c r="AD514">
        <f t="shared" si="196"/>
        <v>0</v>
      </c>
      <c r="AE514">
        <f t="shared" si="184"/>
        <v>131.19999999999999</v>
      </c>
      <c r="AF514" s="10">
        <f t="shared" si="185"/>
        <v>80.704722272533473</v>
      </c>
      <c r="AG514" s="8">
        <f t="shared" si="186"/>
        <v>80.704722272533473</v>
      </c>
      <c r="AH514" s="9">
        <f t="shared" si="187"/>
        <v>131.19999999999999</v>
      </c>
      <c r="AI514" s="11">
        <f t="shared" ref="AI514:AI577" si="198">AG514-AF514</f>
        <v>0</v>
      </c>
    </row>
    <row r="515" spans="1:35" x14ac:dyDescent="0.35">
      <c r="A515" t="str">
        <f t="shared" ref="A515:A578" si="199">B515&amp;"_"&amp;C515</f>
        <v>1999_10</v>
      </c>
      <c r="B515">
        <v>1999</v>
      </c>
      <c r="C515">
        <v>10</v>
      </c>
      <c r="D515">
        <v>15.7</v>
      </c>
      <c r="E515">
        <v>6.1</v>
      </c>
      <c r="F515">
        <v>77.8</v>
      </c>
      <c r="G515">
        <f t="shared" si="188"/>
        <v>10.899999999999999</v>
      </c>
      <c r="H515">
        <f t="shared" si="189"/>
        <v>1</v>
      </c>
      <c r="I515">
        <f t="shared" si="190"/>
        <v>77.8</v>
      </c>
      <c r="J515">
        <f t="shared" si="191"/>
        <v>0</v>
      </c>
      <c r="K515" s="3">
        <f t="shared" si="192"/>
        <v>0</v>
      </c>
      <c r="L515" s="3">
        <f t="shared" ref="L515:L578" si="200">(J515+K515)*H515</f>
        <v>0</v>
      </c>
      <c r="M515" s="3">
        <f t="shared" si="193"/>
        <v>0</v>
      </c>
      <c r="N515">
        <f t="shared" si="194"/>
        <v>77.8</v>
      </c>
      <c r="O515">
        <v>31</v>
      </c>
      <c r="P515" s="12">
        <v>10.329917999999999</v>
      </c>
      <c r="Q515">
        <f t="shared" ref="Q515:Q578" si="201">EXP(((17.3*G515)/(G515+273.2)))*0.611</f>
        <v>1.1865937887608435</v>
      </c>
      <c r="R515" s="1">
        <v>2</v>
      </c>
      <c r="S515" s="1">
        <v>300.84575000000001</v>
      </c>
      <c r="T515" s="1">
        <v>50.85</v>
      </c>
      <c r="U515">
        <f t="shared" ref="U515:U578" si="202">ABS((180) - ABS(S515 - 225))</f>
        <v>104.15424999999999</v>
      </c>
      <c r="V515">
        <f t="shared" ref="V515:V578" si="203">R515*0.0174532925</f>
        <v>3.4906584999999997E-2</v>
      </c>
      <c r="W515">
        <f t="shared" ref="W515:W578" si="204">U515*0.0174532925</f>
        <v>1.8178345903681248</v>
      </c>
      <c r="X515">
        <f t="shared" ref="X515:X578" si="205">T515*0.0174532925</f>
        <v>0.88749992362499996</v>
      </c>
      <c r="Y515">
        <f t="shared" ref="Y515:Y578" si="206">0.339+0.808*(COS(X515)*COS(V515))-0.196*(SIN(X515)*SIN(V515))-0.482*(COS(W515)*SIN(V515))</f>
        <v>0.84763110502400341</v>
      </c>
      <c r="Z515">
        <f t="shared" ref="Z515:Z578" si="207">IF(G515&lt;0,0,((((Q515*G515)/(G515+273.3))*P515*O515*29.8)*Y515/10))</f>
        <v>36.811728678137342</v>
      </c>
      <c r="AA515" s="1">
        <v>56</v>
      </c>
      <c r="AB515" s="4">
        <f t="shared" si="197"/>
        <v>50.495277727466515</v>
      </c>
      <c r="AC515" s="3">
        <f t="shared" si="195"/>
        <v>56</v>
      </c>
      <c r="AD515">
        <f t="shared" si="196"/>
        <v>104.98455436208464</v>
      </c>
      <c r="AE515">
        <f t="shared" ref="AE515:AE578" si="208">IF(AD515&gt;0,AD515+N515,N515)</f>
        <v>182.78455436208463</v>
      </c>
      <c r="AF515" s="10">
        <f t="shared" ref="AF515:AF578" si="209">MIN(IF(AE515&gt;0,AE515,0),Z515)</f>
        <v>36.811728678137342</v>
      </c>
      <c r="AG515" s="8">
        <f t="shared" ref="AG515:AG578" si="210">Z515</f>
        <v>36.811728678137342</v>
      </c>
      <c r="AH515" s="9">
        <f t="shared" ref="AH515:AH578" si="211">N515</f>
        <v>77.8</v>
      </c>
      <c r="AI515" s="11">
        <f t="shared" si="198"/>
        <v>0</v>
      </c>
    </row>
    <row r="516" spans="1:35" x14ac:dyDescent="0.35">
      <c r="A516" t="str">
        <f t="shared" si="199"/>
        <v>1999_11</v>
      </c>
      <c r="B516">
        <v>1999</v>
      </c>
      <c r="C516">
        <v>11</v>
      </c>
      <c r="D516">
        <v>11.3</v>
      </c>
      <c r="E516">
        <v>4.0999999999999996</v>
      </c>
      <c r="F516">
        <v>57.8</v>
      </c>
      <c r="G516">
        <f t="shared" ref="G516:G579" si="212">AVERAGE(D516:E516)</f>
        <v>7.7</v>
      </c>
      <c r="H516">
        <f t="shared" ref="H516:H579" si="213">IF(G516&lt;0,0,(IF(G516&gt;=6,1,(G516*0.166666666))))</f>
        <v>1</v>
      </c>
      <c r="I516">
        <f t="shared" ref="I516:I579" si="214">H516*F516</f>
        <v>57.8</v>
      </c>
      <c r="J516">
        <f t="shared" ref="J516:J579" si="215">(1-H516)*F516</f>
        <v>0</v>
      </c>
      <c r="K516" s="3">
        <f t="shared" ref="K516:K579" si="216">M515</f>
        <v>0</v>
      </c>
      <c r="L516" s="3">
        <f t="shared" si="200"/>
        <v>0</v>
      </c>
      <c r="M516" s="3">
        <f t="shared" ref="M516:M579" si="217">(((1-H516)^2)*F516)+((1-H516)*K516)</f>
        <v>0</v>
      </c>
      <c r="N516">
        <f t="shared" ref="N516:N579" si="218">I516+L516</f>
        <v>57.8</v>
      </c>
      <c r="O516">
        <v>30</v>
      </c>
      <c r="P516" s="12">
        <v>8.7307649999999999</v>
      </c>
      <c r="Q516">
        <f t="shared" si="201"/>
        <v>0.98173622497650959</v>
      </c>
      <c r="R516" s="1">
        <v>2</v>
      </c>
      <c r="S516" s="1">
        <v>300.84575000000001</v>
      </c>
      <c r="T516" s="1">
        <v>50.85</v>
      </c>
      <c r="U516">
        <f t="shared" si="202"/>
        <v>104.15424999999999</v>
      </c>
      <c r="V516">
        <f t="shared" si="203"/>
        <v>3.4906584999999997E-2</v>
      </c>
      <c r="W516">
        <f t="shared" si="204"/>
        <v>1.8178345903681248</v>
      </c>
      <c r="X516">
        <f t="shared" si="205"/>
        <v>0.88749992362499996</v>
      </c>
      <c r="Y516">
        <f t="shared" si="206"/>
        <v>0.84763110502400341</v>
      </c>
      <c r="Z516">
        <f t="shared" si="207"/>
        <v>17.798193517591933</v>
      </c>
      <c r="AA516" s="1">
        <v>56</v>
      </c>
      <c r="AB516" s="4">
        <f t="shared" si="197"/>
        <v>56</v>
      </c>
      <c r="AC516" s="3">
        <f t="shared" ref="AC516:AC579" si="219">MIN(AA516,IF(((N516-Z516)+AB516)&lt;=0,0,((N516-Z516)+AB516)))</f>
        <v>56</v>
      </c>
      <c r="AD516">
        <f t="shared" ref="AD516:AD579" si="220">(AB516*(1-(1-(EXP(-1*(Z516-N516)/AA516)))))</f>
        <v>114.39640614494108</v>
      </c>
      <c r="AE516">
        <f t="shared" si="208"/>
        <v>172.19640614494108</v>
      </c>
      <c r="AF516" s="10">
        <f t="shared" si="209"/>
        <v>17.798193517591933</v>
      </c>
      <c r="AG516" s="8">
        <f t="shared" si="210"/>
        <v>17.798193517591933</v>
      </c>
      <c r="AH516" s="9">
        <f t="shared" si="211"/>
        <v>57.8</v>
      </c>
      <c r="AI516" s="11">
        <f t="shared" si="198"/>
        <v>0</v>
      </c>
    </row>
    <row r="517" spans="1:35" x14ac:dyDescent="0.35">
      <c r="A517" t="str">
        <f t="shared" si="199"/>
        <v>1999_12</v>
      </c>
      <c r="B517">
        <v>1999</v>
      </c>
      <c r="C517">
        <v>12</v>
      </c>
      <c r="D517">
        <v>9.1999999999999993</v>
      </c>
      <c r="E517">
        <v>1.6</v>
      </c>
      <c r="F517">
        <v>180.6</v>
      </c>
      <c r="G517">
        <f t="shared" si="212"/>
        <v>5.3999999999999995</v>
      </c>
      <c r="H517">
        <f t="shared" si="213"/>
        <v>0.89999999639999984</v>
      </c>
      <c r="I517">
        <f t="shared" si="214"/>
        <v>162.53999934983997</v>
      </c>
      <c r="J517">
        <f t="shared" si="215"/>
        <v>18.060000650160028</v>
      </c>
      <c r="K517" s="3">
        <f t="shared" si="216"/>
        <v>0</v>
      </c>
      <c r="L517" s="3">
        <f t="shared" si="200"/>
        <v>16.25400052012802</v>
      </c>
      <c r="M517" s="3">
        <f t="shared" si="217"/>
        <v>1.8060001300320083</v>
      </c>
      <c r="N517">
        <f t="shared" si="218"/>
        <v>178.79399986996799</v>
      </c>
      <c r="O517">
        <v>31</v>
      </c>
      <c r="P517" s="12">
        <v>7.9967740000000003</v>
      </c>
      <c r="Q517">
        <f t="shared" si="201"/>
        <v>0.85441447825585126</v>
      </c>
      <c r="R517" s="1">
        <v>2</v>
      </c>
      <c r="S517" s="1">
        <v>300.84575000000001</v>
      </c>
      <c r="T517" s="1">
        <v>50.85</v>
      </c>
      <c r="U517">
        <f t="shared" si="202"/>
        <v>104.15424999999999</v>
      </c>
      <c r="V517">
        <f t="shared" si="203"/>
        <v>3.4906584999999997E-2</v>
      </c>
      <c r="W517">
        <f t="shared" si="204"/>
        <v>1.8178345903681248</v>
      </c>
      <c r="X517">
        <f t="shared" si="205"/>
        <v>0.88749992362499996</v>
      </c>
      <c r="Y517">
        <f t="shared" si="206"/>
        <v>0.84763110502400341</v>
      </c>
      <c r="Z517">
        <f t="shared" si="207"/>
        <v>10.366330616155441</v>
      </c>
      <c r="AA517" s="1">
        <v>56</v>
      </c>
      <c r="AB517" s="4">
        <f t="shared" si="197"/>
        <v>56</v>
      </c>
      <c r="AC517" s="3">
        <f t="shared" si="219"/>
        <v>56</v>
      </c>
      <c r="AD517">
        <f t="shared" si="220"/>
        <v>1133.4129185221311</v>
      </c>
      <c r="AE517">
        <f t="shared" si="208"/>
        <v>1312.2069183920992</v>
      </c>
      <c r="AF517" s="10">
        <f t="shared" si="209"/>
        <v>10.366330616155441</v>
      </c>
      <c r="AG517" s="8">
        <f t="shared" si="210"/>
        <v>10.366330616155441</v>
      </c>
      <c r="AH517" s="9">
        <f t="shared" si="211"/>
        <v>178.79399986996799</v>
      </c>
      <c r="AI517" s="11">
        <f t="shared" si="198"/>
        <v>0</v>
      </c>
    </row>
    <row r="518" spans="1:35" x14ac:dyDescent="0.35">
      <c r="A518" t="str">
        <f t="shared" si="199"/>
        <v>2000_1</v>
      </c>
      <c r="B518">
        <v>2000</v>
      </c>
      <c r="C518">
        <v>1</v>
      </c>
      <c r="D518">
        <v>8.8000000000000007</v>
      </c>
      <c r="E518">
        <v>0</v>
      </c>
      <c r="F518">
        <v>39.200000000000003</v>
      </c>
      <c r="G518">
        <f t="shared" si="212"/>
        <v>4.4000000000000004</v>
      </c>
      <c r="H518">
        <f t="shared" si="213"/>
        <v>0.73333333040000004</v>
      </c>
      <c r="I518">
        <f t="shared" si="214"/>
        <v>28.746666551680004</v>
      </c>
      <c r="J518">
        <f t="shared" si="215"/>
        <v>10.453333448319999</v>
      </c>
      <c r="K518" s="3">
        <f t="shared" si="216"/>
        <v>1.8060001300320083</v>
      </c>
      <c r="L518" s="3">
        <f t="shared" si="200"/>
        <v>8.9901779214974269</v>
      </c>
      <c r="M518" s="3">
        <f t="shared" si="217"/>
        <v>3.2691556568545801</v>
      </c>
      <c r="N518">
        <f t="shared" si="218"/>
        <v>37.736844473177428</v>
      </c>
      <c r="O518">
        <v>31</v>
      </c>
      <c r="P518" s="12">
        <v>8.5759939999999997</v>
      </c>
      <c r="Q518">
        <f t="shared" si="201"/>
        <v>0.80376300189884287</v>
      </c>
      <c r="R518" s="1">
        <v>2</v>
      </c>
      <c r="S518" s="1">
        <v>300.84575000000001</v>
      </c>
      <c r="T518" s="1">
        <v>50.85</v>
      </c>
      <c r="U518">
        <f t="shared" si="202"/>
        <v>104.15424999999999</v>
      </c>
      <c r="V518">
        <f t="shared" si="203"/>
        <v>3.4906584999999997E-2</v>
      </c>
      <c r="W518">
        <f t="shared" si="204"/>
        <v>1.8178345903681248</v>
      </c>
      <c r="X518">
        <f t="shared" si="205"/>
        <v>0.88749992362499996</v>
      </c>
      <c r="Y518">
        <f t="shared" si="206"/>
        <v>0.84763110502400341</v>
      </c>
      <c r="Z518">
        <f t="shared" si="207"/>
        <v>8.5521265712132681</v>
      </c>
      <c r="AA518" s="1">
        <v>56</v>
      </c>
      <c r="AB518" s="4">
        <f t="shared" ref="AB518:AB581" si="221">AC517</f>
        <v>56</v>
      </c>
      <c r="AC518" s="3">
        <f t="shared" si="219"/>
        <v>56</v>
      </c>
      <c r="AD518">
        <f t="shared" si="220"/>
        <v>94.302468609839792</v>
      </c>
      <c r="AE518">
        <f t="shared" si="208"/>
        <v>132.03931308301722</v>
      </c>
      <c r="AF518" s="10">
        <f t="shared" si="209"/>
        <v>8.5521265712132681</v>
      </c>
      <c r="AG518" s="8">
        <f t="shared" si="210"/>
        <v>8.5521265712132681</v>
      </c>
      <c r="AH518" s="9">
        <f t="shared" si="211"/>
        <v>37.736844473177428</v>
      </c>
      <c r="AI518" s="11">
        <f t="shared" si="198"/>
        <v>0</v>
      </c>
    </row>
    <row r="519" spans="1:35" x14ac:dyDescent="0.35">
      <c r="A519" t="str">
        <f t="shared" si="199"/>
        <v>2000_2</v>
      </c>
      <c r="B519">
        <v>2000</v>
      </c>
      <c r="C519">
        <v>2</v>
      </c>
      <c r="D519">
        <v>10.6</v>
      </c>
      <c r="E519">
        <v>2.7</v>
      </c>
      <c r="F519">
        <v>85.6</v>
      </c>
      <c r="G519">
        <f t="shared" si="212"/>
        <v>6.65</v>
      </c>
      <c r="H519">
        <f t="shared" si="213"/>
        <v>1</v>
      </c>
      <c r="I519">
        <f t="shared" si="214"/>
        <v>85.6</v>
      </c>
      <c r="J519">
        <f t="shared" si="215"/>
        <v>0</v>
      </c>
      <c r="K519" s="3">
        <f t="shared" si="216"/>
        <v>3.2691556568545801</v>
      </c>
      <c r="L519" s="3">
        <f t="shared" si="200"/>
        <v>3.2691556568545801</v>
      </c>
      <c r="M519" s="3">
        <f t="shared" si="217"/>
        <v>0</v>
      </c>
      <c r="N519">
        <f t="shared" si="218"/>
        <v>88.869155656854574</v>
      </c>
      <c r="O519">
        <v>28</v>
      </c>
      <c r="P519" s="12">
        <v>10.021737999999999</v>
      </c>
      <c r="Q519">
        <f t="shared" si="201"/>
        <v>0.92167455936581699</v>
      </c>
      <c r="R519" s="1">
        <v>2</v>
      </c>
      <c r="S519" s="1">
        <v>300.84575000000001</v>
      </c>
      <c r="T519" s="1">
        <v>50.85</v>
      </c>
      <c r="U519">
        <f t="shared" si="202"/>
        <v>104.15424999999999</v>
      </c>
      <c r="V519">
        <f t="shared" si="203"/>
        <v>3.4906584999999997E-2</v>
      </c>
      <c r="W519">
        <f t="shared" si="204"/>
        <v>1.8178345903681248</v>
      </c>
      <c r="X519">
        <f t="shared" si="205"/>
        <v>0.88749992362499996</v>
      </c>
      <c r="Y519">
        <f t="shared" si="206"/>
        <v>0.84763110502400341</v>
      </c>
      <c r="Z519">
        <f t="shared" si="207"/>
        <v>15.518259107472332</v>
      </c>
      <c r="AA519" s="1">
        <v>56</v>
      </c>
      <c r="AB519" s="4">
        <f t="shared" si="221"/>
        <v>56</v>
      </c>
      <c r="AC519" s="3">
        <f t="shared" si="219"/>
        <v>56</v>
      </c>
      <c r="AD519">
        <f t="shared" si="220"/>
        <v>207.51199165658329</v>
      </c>
      <c r="AE519">
        <f t="shared" si="208"/>
        <v>296.38114731343785</v>
      </c>
      <c r="AF519" s="10">
        <f t="shared" si="209"/>
        <v>15.518259107472332</v>
      </c>
      <c r="AG519" s="8">
        <f t="shared" si="210"/>
        <v>15.518259107472332</v>
      </c>
      <c r="AH519" s="9">
        <f t="shared" si="211"/>
        <v>88.869155656854574</v>
      </c>
      <c r="AI519" s="11">
        <f t="shared" si="198"/>
        <v>0</v>
      </c>
    </row>
    <row r="520" spans="1:35" x14ac:dyDescent="0.35">
      <c r="A520" t="str">
        <f t="shared" si="199"/>
        <v>2000_3</v>
      </c>
      <c r="B520">
        <v>2000</v>
      </c>
      <c r="C520">
        <v>3</v>
      </c>
      <c r="D520">
        <v>12</v>
      </c>
      <c r="E520">
        <v>2.9</v>
      </c>
      <c r="F520">
        <v>30.2</v>
      </c>
      <c r="G520">
        <f t="shared" si="212"/>
        <v>7.45</v>
      </c>
      <c r="H520">
        <f t="shared" si="213"/>
        <v>1</v>
      </c>
      <c r="I520">
        <f t="shared" si="214"/>
        <v>30.2</v>
      </c>
      <c r="J520">
        <f t="shared" si="215"/>
        <v>0</v>
      </c>
      <c r="K520" s="3">
        <f t="shared" si="216"/>
        <v>0</v>
      </c>
      <c r="L520" s="3">
        <f t="shared" si="200"/>
        <v>0</v>
      </c>
      <c r="M520" s="3">
        <f t="shared" si="217"/>
        <v>0</v>
      </c>
      <c r="N520">
        <f t="shared" si="218"/>
        <v>30.2</v>
      </c>
      <c r="O520">
        <v>31</v>
      </c>
      <c r="P520" s="12">
        <v>11.819653000000001</v>
      </c>
      <c r="Q520">
        <f t="shared" si="201"/>
        <v>0.96713147077761696</v>
      </c>
      <c r="R520" s="1">
        <v>2</v>
      </c>
      <c r="S520" s="1">
        <v>300.84575000000001</v>
      </c>
      <c r="T520" s="1">
        <v>50.85</v>
      </c>
      <c r="U520">
        <f t="shared" si="202"/>
        <v>104.15424999999999</v>
      </c>
      <c r="V520">
        <f t="shared" si="203"/>
        <v>3.4906584999999997E-2</v>
      </c>
      <c r="W520">
        <f t="shared" si="204"/>
        <v>1.8178345903681248</v>
      </c>
      <c r="X520">
        <f t="shared" si="205"/>
        <v>0.88749992362499996</v>
      </c>
      <c r="Y520">
        <f t="shared" si="206"/>
        <v>0.84763110502400341</v>
      </c>
      <c r="Z520">
        <f t="shared" si="207"/>
        <v>23.752623971842837</v>
      </c>
      <c r="AA520" s="1">
        <v>56</v>
      </c>
      <c r="AB520" s="4">
        <f t="shared" si="221"/>
        <v>56</v>
      </c>
      <c r="AC520" s="3">
        <f t="shared" si="219"/>
        <v>56</v>
      </c>
      <c r="AD520">
        <f t="shared" si="220"/>
        <v>62.833188019084751</v>
      </c>
      <c r="AE520">
        <f t="shared" si="208"/>
        <v>93.033188019084747</v>
      </c>
      <c r="AF520" s="10">
        <f t="shared" si="209"/>
        <v>23.752623971842837</v>
      </c>
      <c r="AG520" s="8">
        <f t="shared" si="210"/>
        <v>23.752623971842837</v>
      </c>
      <c r="AH520" s="9">
        <f t="shared" si="211"/>
        <v>30.2</v>
      </c>
      <c r="AI520" s="11">
        <f t="shared" si="198"/>
        <v>0</v>
      </c>
    </row>
    <row r="521" spans="1:35" x14ac:dyDescent="0.35">
      <c r="A521" t="str">
        <f t="shared" si="199"/>
        <v>2000_4</v>
      </c>
      <c r="B521">
        <v>2000</v>
      </c>
      <c r="C521">
        <v>4</v>
      </c>
      <c r="D521">
        <v>12.2</v>
      </c>
      <c r="E521">
        <v>3.9</v>
      </c>
      <c r="F521">
        <v>150.6</v>
      </c>
      <c r="G521">
        <f t="shared" si="212"/>
        <v>8.0499999999999989</v>
      </c>
      <c r="H521">
        <f t="shared" si="213"/>
        <v>1</v>
      </c>
      <c r="I521">
        <f t="shared" si="214"/>
        <v>150.6</v>
      </c>
      <c r="J521">
        <f t="shared" si="215"/>
        <v>0</v>
      </c>
      <c r="K521" s="3">
        <f t="shared" si="216"/>
        <v>0</v>
      </c>
      <c r="L521" s="3">
        <f t="shared" si="200"/>
        <v>0</v>
      </c>
      <c r="M521" s="3">
        <f t="shared" si="217"/>
        <v>0</v>
      </c>
      <c r="N521">
        <f t="shared" si="218"/>
        <v>150.6</v>
      </c>
      <c r="O521">
        <v>30</v>
      </c>
      <c r="P521" s="12">
        <v>13.758759</v>
      </c>
      <c r="Q521">
        <f t="shared" si="201"/>
        <v>1.0025092675892404</v>
      </c>
      <c r="R521" s="1">
        <v>2</v>
      </c>
      <c r="S521" s="1">
        <v>300.84575000000001</v>
      </c>
      <c r="T521" s="1">
        <v>50.85</v>
      </c>
      <c r="U521">
        <f t="shared" si="202"/>
        <v>104.15424999999999</v>
      </c>
      <c r="V521">
        <f t="shared" si="203"/>
        <v>3.4906584999999997E-2</v>
      </c>
      <c r="W521">
        <f t="shared" si="204"/>
        <v>1.8178345903681248</v>
      </c>
      <c r="X521">
        <f t="shared" si="205"/>
        <v>0.88749992362499996</v>
      </c>
      <c r="Y521">
        <f t="shared" si="206"/>
        <v>0.84763110502400341</v>
      </c>
      <c r="Z521">
        <f t="shared" si="207"/>
        <v>29.906185632773475</v>
      </c>
      <c r="AA521" s="1">
        <v>56</v>
      </c>
      <c r="AB521" s="4">
        <f t="shared" si="221"/>
        <v>56</v>
      </c>
      <c r="AC521" s="3">
        <f t="shared" si="219"/>
        <v>56</v>
      </c>
      <c r="AD521">
        <f t="shared" si="220"/>
        <v>483.28105356783902</v>
      </c>
      <c r="AE521">
        <f t="shared" si="208"/>
        <v>633.88105356783899</v>
      </c>
      <c r="AF521" s="10">
        <f t="shared" si="209"/>
        <v>29.906185632773475</v>
      </c>
      <c r="AG521" s="8">
        <f t="shared" si="210"/>
        <v>29.906185632773475</v>
      </c>
      <c r="AH521" s="9">
        <f t="shared" si="211"/>
        <v>150.6</v>
      </c>
      <c r="AI521" s="11">
        <f t="shared" si="198"/>
        <v>0</v>
      </c>
    </row>
    <row r="522" spans="1:35" x14ac:dyDescent="0.35">
      <c r="A522" t="str">
        <f t="shared" si="199"/>
        <v>2000_5</v>
      </c>
      <c r="B522">
        <v>2000</v>
      </c>
      <c r="C522">
        <v>5</v>
      </c>
      <c r="D522">
        <v>17.399999999999999</v>
      </c>
      <c r="E522">
        <v>8.4</v>
      </c>
      <c r="F522">
        <v>88.1</v>
      </c>
      <c r="G522">
        <f t="shared" si="212"/>
        <v>12.899999999999999</v>
      </c>
      <c r="H522">
        <f t="shared" si="213"/>
        <v>1</v>
      </c>
      <c r="I522">
        <f t="shared" si="214"/>
        <v>88.1</v>
      </c>
      <c r="J522">
        <f t="shared" si="215"/>
        <v>0</v>
      </c>
      <c r="K522" s="3">
        <f t="shared" si="216"/>
        <v>0</v>
      </c>
      <c r="L522" s="3">
        <f t="shared" si="200"/>
        <v>0</v>
      </c>
      <c r="M522" s="3">
        <f t="shared" si="217"/>
        <v>0</v>
      </c>
      <c r="N522">
        <f t="shared" si="218"/>
        <v>88.1</v>
      </c>
      <c r="O522">
        <v>31</v>
      </c>
      <c r="P522" s="12">
        <v>15.514859</v>
      </c>
      <c r="Q522">
        <f t="shared" si="201"/>
        <v>1.3329354608607433</v>
      </c>
      <c r="R522" s="1">
        <v>2</v>
      </c>
      <c r="S522" s="1">
        <v>300.84575000000001</v>
      </c>
      <c r="T522" s="1">
        <v>50.85</v>
      </c>
      <c r="U522">
        <f t="shared" si="202"/>
        <v>104.15424999999999</v>
      </c>
      <c r="V522">
        <f t="shared" si="203"/>
        <v>3.4906584999999997E-2</v>
      </c>
      <c r="W522">
        <f t="shared" si="204"/>
        <v>1.8178345903681248</v>
      </c>
      <c r="X522">
        <f t="shared" si="205"/>
        <v>0.88749992362499996</v>
      </c>
      <c r="Y522">
        <f t="shared" si="206"/>
        <v>0.84763110502400341</v>
      </c>
      <c r="Z522">
        <f t="shared" si="207"/>
        <v>72.98975050101059</v>
      </c>
      <c r="AA522" s="1">
        <v>56</v>
      </c>
      <c r="AB522" s="4">
        <f t="shared" si="221"/>
        <v>56</v>
      </c>
      <c r="AC522" s="3">
        <f t="shared" si="219"/>
        <v>56</v>
      </c>
      <c r="AD522">
        <f t="shared" si="220"/>
        <v>73.345237543272432</v>
      </c>
      <c r="AE522">
        <f t="shared" si="208"/>
        <v>161.44523754327241</v>
      </c>
      <c r="AF522" s="10">
        <f t="shared" si="209"/>
        <v>72.98975050101059</v>
      </c>
      <c r="AG522" s="8">
        <f t="shared" si="210"/>
        <v>72.98975050101059</v>
      </c>
      <c r="AH522" s="9">
        <f t="shared" si="211"/>
        <v>88.1</v>
      </c>
      <c r="AI522" s="11">
        <f t="shared" si="198"/>
        <v>0</v>
      </c>
    </row>
    <row r="523" spans="1:35" x14ac:dyDescent="0.35">
      <c r="A523" t="str">
        <f t="shared" si="199"/>
        <v>2000_6</v>
      </c>
      <c r="B523">
        <v>2000</v>
      </c>
      <c r="C523">
        <v>6</v>
      </c>
      <c r="D523">
        <v>19.100000000000001</v>
      </c>
      <c r="E523">
        <v>10.5</v>
      </c>
      <c r="F523">
        <v>38.6</v>
      </c>
      <c r="G523">
        <f t="shared" si="212"/>
        <v>14.8</v>
      </c>
      <c r="H523">
        <f t="shared" si="213"/>
        <v>1</v>
      </c>
      <c r="I523">
        <f t="shared" si="214"/>
        <v>38.6</v>
      </c>
      <c r="J523">
        <f t="shared" si="215"/>
        <v>0</v>
      </c>
      <c r="K523" s="3">
        <f t="shared" si="216"/>
        <v>0</v>
      </c>
      <c r="L523" s="3">
        <f t="shared" si="200"/>
        <v>0</v>
      </c>
      <c r="M523" s="3">
        <f t="shared" si="217"/>
        <v>0</v>
      </c>
      <c r="N523">
        <f t="shared" si="218"/>
        <v>38.6</v>
      </c>
      <c r="O523">
        <v>30</v>
      </c>
      <c r="P523" s="12">
        <v>16.439261999999999</v>
      </c>
      <c r="Q523">
        <f t="shared" si="201"/>
        <v>1.4864183852314996</v>
      </c>
      <c r="R523" s="1">
        <v>2</v>
      </c>
      <c r="S523" s="1">
        <v>300.84575000000001</v>
      </c>
      <c r="T523" s="1">
        <v>50.85</v>
      </c>
      <c r="U523">
        <f t="shared" si="202"/>
        <v>104.15424999999999</v>
      </c>
      <c r="V523">
        <f t="shared" si="203"/>
        <v>3.4906584999999997E-2</v>
      </c>
      <c r="W523">
        <f t="shared" si="204"/>
        <v>1.8178345903681248</v>
      </c>
      <c r="X523">
        <f t="shared" si="205"/>
        <v>0.88749992362499996</v>
      </c>
      <c r="Y523">
        <f t="shared" si="206"/>
        <v>0.84763110502400341</v>
      </c>
      <c r="Z523">
        <f t="shared" si="207"/>
        <v>95.123155092837138</v>
      </c>
      <c r="AA523" s="1">
        <v>56</v>
      </c>
      <c r="AB523" s="4">
        <f t="shared" si="221"/>
        <v>56</v>
      </c>
      <c r="AC523" s="3">
        <f t="shared" si="219"/>
        <v>0</v>
      </c>
      <c r="AD523">
        <f t="shared" si="220"/>
        <v>20.409686886145529</v>
      </c>
      <c r="AE523">
        <f t="shared" si="208"/>
        <v>59.009686886145531</v>
      </c>
      <c r="AF523" s="10">
        <f t="shared" si="209"/>
        <v>59.009686886145531</v>
      </c>
      <c r="AG523" s="8">
        <f t="shared" si="210"/>
        <v>95.123155092837138</v>
      </c>
      <c r="AH523" s="9">
        <f t="shared" si="211"/>
        <v>38.6</v>
      </c>
      <c r="AI523" s="11">
        <f t="shared" si="198"/>
        <v>36.113468206691607</v>
      </c>
    </row>
    <row r="524" spans="1:35" x14ac:dyDescent="0.35">
      <c r="A524" t="str">
        <f t="shared" si="199"/>
        <v>2000_7</v>
      </c>
      <c r="B524">
        <v>2000</v>
      </c>
      <c r="C524">
        <v>7</v>
      </c>
      <c r="D524">
        <v>20.9</v>
      </c>
      <c r="E524">
        <v>11.2</v>
      </c>
      <c r="F524">
        <v>42.8</v>
      </c>
      <c r="G524">
        <f t="shared" si="212"/>
        <v>16.049999999999997</v>
      </c>
      <c r="H524">
        <f t="shared" si="213"/>
        <v>1</v>
      </c>
      <c r="I524">
        <f t="shared" si="214"/>
        <v>42.8</v>
      </c>
      <c r="J524">
        <f t="shared" si="215"/>
        <v>0</v>
      </c>
      <c r="K524" s="3">
        <f t="shared" si="216"/>
        <v>0</v>
      </c>
      <c r="L524" s="3">
        <f t="shared" si="200"/>
        <v>0</v>
      </c>
      <c r="M524" s="3">
        <f t="shared" si="217"/>
        <v>0</v>
      </c>
      <c r="N524">
        <f t="shared" si="218"/>
        <v>42.8</v>
      </c>
      <c r="O524">
        <v>31</v>
      </c>
      <c r="P524" s="12">
        <v>15.868332000000001</v>
      </c>
      <c r="Q524">
        <f t="shared" si="201"/>
        <v>1.5956637947773589</v>
      </c>
      <c r="R524" s="1">
        <v>2</v>
      </c>
      <c r="S524" s="1">
        <v>300.84575000000001</v>
      </c>
      <c r="T524" s="1">
        <v>50.85</v>
      </c>
      <c r="U524">
        <f t="shared" si="202"/>
        <v>104.15424999999999</v>
      </c>
      <c r="V524">
        <f t="shared" si="203"/>
        <v>3.4906584999999997E-2</v>
      </c>
      <c r="W524">
        <f t="shared" si="204"/>
        <v>1.8178345903681248</v>
      </c>
      <c r="X524">
        <f t="shared" si="205"/>
        <v>0.88749992362499996</v>
      </c>
      <c r="Y524">
        <f t="shared" si="206"/>
        <v>0.84763110502400341</v>
      </c>
      <c r="Z524">
        <f t="shared" si="207"/>
        <v>109.97882178626374</v>
      </c>
      <c r="AA524" s="1">
        <v>56</v>
      </c>
      <c r="AB524" s="4">
        <f t="shared" si="221"/>
        <v>0</v>
      </c>
      <c r="AC524" s="3">
        <f t="shared" si="219"/>
        <v>0</v>
      </c>
      <c r="AD524">
        <f t="shared" si="220"/>
        <v>0</v>
      </c>
      <c r="AE524">
        <f t="shared" si="208"/>
        <v>42.8</v>
      </c>
      <c r="AF524" s="10">
        <f t="shared" si="209"/>
        <v>42.8</v>
      </c>
      <c r="AG524" s="8">
        <f t="shared" si="210"/>
        <v>109.97882178626374</v>
      </c>
      <c r="AH524" s="9">
        <f t="shared" si="211"/>
        <v>42.8</v>
      </c>
      <c r="AI524" s="11">
        <f t="shared" si="198"/>
        <v>67.17882178626374</v>
      </c>
    </row>
    <row r="525" spans="1:35" x14ac:dyDescent="0.35">
      <c r="A525" t="str">
        <f t="shared" si="199"/>
        <v>2000_8</v>
      </c>
      <c r="B525">
        <v>2000</v>
      </c>
      <c r="C525">
        <v>8</v>
      </c>
      <c r="D525">
        <v>22.5</v>
      </c>
      <c r="E525">
        <v>11.7</v>
      </c>
      <c r="F525">
        <v>25</v>
      </c>
      <c r="G525">
        <f t="shared" si="212"/>
        <v>17.100000000000001</v>
      </c>
      <c r="H525">
        <f t="shared" si="213"/>
        <v>1</v>
      </c>
      <c r="I525">
        <f t="shared" si="214"/>
        <v>25</v>
      </c>
      <c r="J525">
        <f t="shared" si="215"/>
        <v>0</v>
      </c>
      <c r="K525" s="3">
        <f t="shared" si="216"/>
        <v>0</v>
      </c>
      <c r="L525" s="3">
        <f t="shared" si="200"/>
        <v>0</v>
      </c>
      <c r="M525" s="3">
        <f t="shared" si="217"/>
        <v>0</v>
      </c>
      <c r="N525">
        <f t="shared" si="218"/>
        <v>25</v>
      </c>
      <c r="O525">
        <v>31</v>
      </c>
      <c r="P525" s="12">
        <v>14.198074</v>
      </c>
      <c r="Q525">
        <f t="shared" si="201"/>
        <v>1.692811810528136</v>
      </c>
      <c r="R525" s="1">
        <v>2</v>
      </c>
      <c r="S525" s="1">
        <v>300.84575000000001</v>
      </c>
      <c r="T525" s="1">
        <v>50.85</v>
      </c>
      <c r="U525">
        <f t="shared" si="202"/>
        <v>104.15424999999999</v>
      </c>
      <c r="V525">
        <f t="shared" si="203"/>
        <v>3.4906584999999997E-2</v>
      </c>
      <c r="W525">
        <f t="shared" si="204"/>
        <v>1.8178345903681248</v>
      </c>
      <c r="X525">
        <f t="shared" si="205"/>
        <v>0.88749992362499996</v>
      </c>
      <c r="Y525">
        <f t="shared" si="206"/>
        <v>0.84763110502400341</v>
      </c>
      <c r="Z525">
        <f t="shared" si="207"/>
        <v>110.82110020476605</v>
      </c>
      <c r="AA525" s="1">
        <v>56</v>
      </c>
      <c r="AB525" s="4">
        <f t="shared" si="221"/>
        <v>0</v>
      </c>
      <c r="AC525" s="3">
        <f t="shared" si="219"/>
        <v>0</v>
      </c>
      <c r="AD525">
        <f t="shared" si="220"/>
        <v>0</v>
      </c>
      <c r="AE525">
        <f t="shared" si="208"/>
        <v>25</v>
      </c>
      <c r="AF525" s="10">
        <f t="shared" si="209"/>
        <v>25</v>
      </c>
      <c r="AG525" s="8">
        <f t="shared" si="210"/>
        <v>110.82110020476605</v>
      </c>
      <c r="AH525" s="9">
        <f t="shared" si="211"/>
        <v>25</v>
      </c>
      <c r="AI525" s="11">
        <f t="shared" si="198"/>
        <v>85.821100204766054</v>
      </c>
    </row>
    <row r="526" spans="1:35" x14ac:dyDescent="0.35">
      <c r="A526" t="str">
        <f t="shared" si="199"/>
        <v>2000_9</v>
      </c>
      <c r="B526">
        <v>2000</v>
      </c>
      <c r="C526">
        <v>9</v>
      </c>
      <c r="D526">
        <v>19.5</v>
      </c>
      <c r="E526">
        <v>11.1</v>
      </c>
      <c r="F526">
        <v>112.8</v>
      </c>
      <c r="G526">
        <f t="shared" si="212"/>
        <v>15.3</v>
      </c>
      <c r="H526">
        <f t="shared" si="213"/>
        <v>1</v>
      </c>
      <c r="I526">
        <f t="shared" si="214"/>
        <v>112.8</v>
      </c>
      <c r="J526">
        <f t="shared" si="215"/>
        <v>0</v>
      </c>
      <c r="K526" s="3">
        <f t="shared" si="216"/>
        <v>0</v>
      </c>
      <c r="L526" s="3">
        <f t="shared" si="200"/>
        <v>0</v>
      </c>
      <c r="M526" s="3">
        <f t="shared" si="217"/>
        <v>0</v>
      </c>
      <c r="N526">
        <f t="shared" si="218"/>
        <v>112.8</v>
      </c>
      <c r="O526">
        <v>30</v>
      </c>
      <c r="P526" s="12">
        <v>12.243238</v>
      </c>
      <c r="Q526">
        <f t="shared" si="201"/>
        <v>1.5293018910235765</v>
      </c>
      <c r="R526" s="1">
        <v>2</v>
      </c>
      <c r="S526" s="1">
        <v>300.84575000000001</v>
      </c>
      <c r="T526" s="1">
        <v>50.85</v>
      </c>
      <c r="U526">
        <f t="shared" si="202"/>
        <v>104.15424999999999</v>
      </c>
      <c r="V526">
        <f t="shared" si="203"/>
        <v>3.4906584999999997E-2</v>
      </c>
      <c r="W526">
        <f t="shared" si="204"/>
        <v>1.8178345903681248</v>
      </c>
      <c r="X526">
        <f t="shared" si="205"/>
        <v>0.88749992362499996</v>
      </c>
      <c r="Y526">
        <f t="shared" si="206"/>
        <v>0.84763110502400341</v>
      </c>
      <c r="Z526">
        <f t="shared" si="207"/>
        <v>75.219254662277521</v>
      </c>
      <c r="AA526" s="1">
        <v>56</v>
      </c>
      <c r="AB526" s="4">
        <f t="shared" si="221"/>
        <v>0</v>
      </c>
      <c r="AC526" s="3">
        <f t="shared" si="219"/>
        <v>37.580745337722476</v>
      </c>
      <c r="AD526">
        <f t="shared" si="220"/>
        <v>0</v>
      </c>
      <c r="AE526">
        <f t="shared" si="208"/>
        <v>112.8</v>
      </c>
      <c r="AF526" s="10">
        <f t="shared" si="209"/>
        <v>75.219254662277521</v>
      </c>
      <c r="AG526" s="8">
        <f t="shared" si="210"/>
        <v>75.219254662277521</v>
      </c>
      <c r="AH526" s="9">
        <f t="shared" si="211"/>
        <v>112.8</v>
      </c>
      <c r="AI526" s="11">
        <f t="shared" si="198"/>
        <v>0</v>
      </c>
    </row>
    <row r="527" spans="1:35" x14ac:dyDescent="0.35">
      <c r="A527" t="str">
        <f t="shared" si="199"/>
        <v>2000_10</v>
      </c>
      <c r="B527">
        <v>2000</v>
      </c>
      <c r="C527">
        <v>10</v>
      </c>
      <c r="D527">
        <v>15</v>
      </c>
      <c r="E527">
        <v>7.1</v>
      </c>
      <c r="F527">
        <v>180.2</v>
      </c>
      <c r="G527">
        <f t="shared" si="212"/>
        <v>11.05</v>
      </c>
      <c r="H527">
        <f t="shared" si="213"/>
        <v>1</v>
      </c>
      <c r="I527">
        <f t="shared" si="214"/>
        <v>180.2</v>
      </c>
      <c r="J527">
        <f t="shared" si="215"/>
        <v>0</v>
      </c>
      <c r="K527" s="3">
        <f t="shared" si="216"/>
        <v>0</v>
      </c>
      <c r="L527" s="3">
        <f t="shared" si="200"/>
        <v>0</v>
      </c>
      <c r="M527" s="3">
        <f t="shared" si="217"/>
        <v>0</v>
      </c>
      <c r="N527">
        <f t="shared" si="218"/>
        <v>180.2</v>
      </c>
      <c r="O527">
        <v>31</v>
      </c>
      <c r="P527" s="12">
        <v>10.329917999999999</v>
      </c>
      <c r="Q527">
        <f t="shared" si="201"/>
        <v>1.1970567871098226</v>
      </c>
      <c r="R527" s="1">
        <v>2</v>
      </c>
      <c r="S527" s="1">
        <v>300.84575000000001</v>
      </c>
      <c r="T527" s="1">
        <v>50.85</v>
      </c>
      <c r="U527">
        <f t="shared" si="202"/>
        <v>104.15424999999999</v>
      </c>
      <c r="V527">
        <f t="shared" si="203"/>
        <v>3.4906584999999997E-2</v>
      </c>
      <c r="W527">
        <f t="shared" si="204"/>
        <v>1.8178345903681248</v>
      </c>
      <c r="X527">
        <f t="shared" si="205"/>
        <v>0.88749992362499996</v>
      </c>
      <c r="Y527">
        <f t="shared" si="206"/>
        <v>0.84763110502400341</v>
      </c>
      <c r="Z527">
        <f t="shared" si="207"/>
        <v>37.6275131459726</v>
      </c>
      <c r="AA527" s="1">
        <v>56</v>
      </c>
      <c r="AB527" s="4">
        <f t="shared" si="221"/>
        <v>37.580745337722476</v>
      </c>
      <c r="AC527" s="3">
        <f t="shared" si="219"/>
        <v>56</v>
      </c>
      <c r="AD527">
        <f t="shared" si="220"/>
        <v>479.34907623474487</v>
      </c>
      <c r="AE527">
        <f t="shared" si="208"/>
        <v>659.54907623474492</v>
      </c>
      <c r="AF527" s="10">
        <f t="shared" si="209"/>
        <v>37.6275131459726</v>
      </c>
      <c r="AG527" s="8">
        <f t="shared" si="210"/>
        <v>37.6275131459726</v>
      </c>
      <c r="AH527" s="9">
        <f t="shared" si="211"/>
        <v>180.2</v>
      </c>
      <c r="AI527" s="11">
        <f t="shared" si="198"/>
        <v>0</v>
      </c>
    </row>
    <row r="528" spans="1:35" x14ac:dyDescent="0.35">
      <c r="A528" t="str">
        <f t="shared" si="199"/>
        <v>2000_11</v>
      </c>
      <c r="B528">
        <v>2000</v>
      </c>
      <c r="C528">
        <v>11</v>
      </c>
      <c r="D528">
        <v>11.3</v>
      </c>
      <c r="E528">
        <v>3.3</v>
      </c>
      <c r="F528">
        <v>201.6</v>
      </c>
      <c r="G528">
        <f t="shared" si="212"/>
        <v>7.3000000000000007</v>
      </c>
      <c r="H528">
        <f t="shared" si="213"/>
        <v>1</v>
      </c>
      <c r="I528">
        <f t="shared" si="214"/>
        <v>201.6</v>
      </c>
      <c r="J528">
        <f t="shared" si="215"/>
        <v>0</v>
      </c>
      <c r="K528" s="3">
        <f t="shared" si="216"/>
        <v>0</v>
      </c>
      <c r="L528" s="3">
        <f t="shared" si="200"/>
        <v>0</v>
      </c>
      <c r="M528" s="3">
        <f t="shared" si="217"/>
        <v>0</v>
      </c>
      <c r="N528">
        <f t="shared" si="218"/>
        <v>201.6</v>
      </c>
      <c r="O528">
        <v>30</v>
      </c>
      <c r="P528" s="12">
        <v>8.7307649999999999</v>
      </c>
      <c r="Q528">
        <f t="shared" si="201"/>
        <v>0.95846082282357126</v>
      </c>
      <c r="R528" s="1">
        <v>2</v>
      </c>
      <c r="S528" s="1">
        <v>300.84575000000001</v>
      </c>
      <c r="T528" s="1">
        <v>50.85</v>
      </c>
      <c r="U528">
        <f t="shared" si="202"/>
        <v>104.15424999999999</v>
      </c>
      <c r="V528">
        <f t="shared" si="203"/>
        <v>3.4906584999999997E-2</v>
      </c>
      <c r="W528">
        <f t="shared" si="204"/>
        <v>1.8178345903681248</v>
      </c>
      <c r="X528">
        <f t="shared" si="205"/>
        <v>0.88749992362499996</v>
      </c>
      <c r="Y528">
        <f t="shared" si="206"/>
        <v>0.84763110502400341</v>
      </c>
      <c r="Z528">
        <f t="shared" si="207"/>
        <v>16.497048915268632</v>
      </c>
      <c r="AA528" s="1">
        <v>56</v>
      </c>
      <c r="AB528" s="4">
        <f t="shared" si="221"/>
        <v>56</v>
      </c>
      <c r="AC528" s="3">
        <f t="shared" si="219"/>
        <v>56</v>
      </c>
      <c r="AD528">
        <f t="shared" si="220"/>
        <v>1526.5438407310355</v>
      </c>
      <c r="AE528">
        <f t="shared" si="208"/>
        <v>1728.1438407310354</v>
      </c>
      <c r="AF528" s="10">
        <f t="shared" si="209"/>
        <v>16.497048915268632</v>
      </c>
      <c r="AG528" s="8">
        <f t="shared" si="210"/>
        <v>16.497048915268632</v>
      </c>
      <c r="AH528" s="9">
        <f t="shared" si="211"/>
        <v>201.6</v>
      </c>
      <c r="AI528" s="11">
        <f t="shared" si="198"/>
        <v>0</v>
      </c>
    </row>
    <row r="529" spans="1:35" x14ac:dyDescent="0.35">
      <c r="A529" t="str">
        <f t="shared" si="199"/>
        <v>2000_12</v>
      </c>
      <c r="B529">
        <v>2000</v>
      </c>
      <c r="C529">
        <v>12</v>
      </c>
      <c r="D529">
        <v>9.1999999999999993</v>
      </c>
      <c r="E529">
        <v>4.4000000000000004</v>
      </c>
      <c r="F529">
        <v>197.4</v>
      </c>
      <c r="G529">
        <f t="shared" si="212"/>
        <v>6.8</v>
      </c>
      <c r="H529">
        <f t="shared" si="213"/>
        <v>1</v>
      </c>
      <c r="I529">
        <f t="shared" si="214"/>
        <v>197.4</v>
      </c>
      <c r="J529">
        <f t="shared" si="215"/>
        <v>0</v>
      </c>
      <c r="K529" s="3">
        <f t="shared" si="216"/>
        <v>0</v>
      </c>
      <c r="L529" s="3">
        <f t="shared" si="200"/>
        <v>0</v>
      </c>
      <c r="M529" s="3">
        <f t="shared" si="217"/>
        <v>0</v>
      </c>
      <c r="N529">
        <f t="shared" si="218"/>
        <v>197.4</v>
      </c>
      <c r="O529">
        <v>31</v>
      </c>
      <c r="P529" s="12">
        <v>7.9967740000000003</v>
      </c>
      <c r="Q529">
        <f t="shared" si="201"/>
        <v>0.93005136547389911</v>
      </c>
      <c r="R529" s="1">
        <v>2</v>
      </c>
      <c r="S529" s="1">
        <v>300.84575000000001</v>
      </c>
      <c r="T529" s="1">
        <v>50.85</v>
      </c>
      <c r="U529">
        <f t="shared" si="202"/>
        <v>104.15424999999999</v>
      </c>
      <c r="V529">
        <f t="shared" si="203"/>
        <v>3.4906584999999997E-2</v>
      </c>
      <c r="W529">
        <f t="shared" si="204"/>
        <v>1.8178345903681248</v>
      </c>
      <c r="X529">
        <f t="shared" si="205"/>
        <v>0.88749992362499996</v>
      </c>
      <c r="Y529">
        <f t="shared" si="206"/>
        <v>0.84763110502400341</v>
      </c>
      <c r="Z529">
        <f t="shared" si="207"/>
        <v>14.13846966306256</v>
      </c>
      <c r="AA529" s="1">
        <v>56</v>
      </c>
      <c r="AB529" s="4">
        <f t="shared" si="221"/>
        <v>56</v>
      </c>
      <c r="AC529" s="3">
        <f t="shared" si="219"/>
        <v>56</v>
      </c>
      <c r="AD529">
        <f t="shared" si="220"/>
        <v>1477.1635656097974</v>
      </c>
      <c r="AE529">
        <f t="shared" si="208"/>
        <v>1674.5635656097975</v>
      </c>
      <c r="AF529" s="10">
        <f t="shared" si="209"/>
        <v>14.13846966306256</v>
      </c>
      <c r="AG529" s="8">
        <f t="shared" si="210"/>
        <v>14.13846966306256</v>
      </c>
      <c r="AH529" s="9">
        <f t="shared" si="211"/>
        <v>197.4</v>
      </c>
      <c r="AI529" s="11">
        <f t="shared" si="198"/>
        <v>0</v>
      </c>
    </row>
    <row r="530" spans="1:35" x14ac:dyDescent="0.35">
      <c r="A530" t="str">
        <f t="shared" si="199"/>
        <v>2001_1</v>
      </c>
      <c r="B530">
        <v>2001</v>
      </c>
      <c r="C530">
        <v>1</v>
      </c>
      <c r="D530">
        <v>7.9</v>
      </c>
      <c r="E530">
        <v>0.8</v>
      </c>
      <c r="F530">
        <v>141.19999999999999</v>
      </c>
      <c r="G530">
        <f t="shared" si="212"/>
        <v>4.3500000000000005</v>
      </c>
      <c r="H530">
        <f t="shared" si="213"/>
        <v>0.72499999710000007</v>
      </c>
      <c r="I530">
        <f t="shared" si="214"/>
        <v>102.36999959052</v>
      </c>
      <c r="J530">
        <f t="shared" si="215"/>
        <v>38.830000409479986</v>
      </c>
      <c r="K530" s="3">
        <f t="shared" si="216"/>
        <v>0</v>
      </c>
      <c r="L530" s="3">
        <f t="shared" si="200"/>
        <v>28.151750184265993</v>
      </c>
      <c r="M530" s="3">
        <f t="shared" si="217"/>
        <v>10.678250225213993</v>
      </c>
      <c r="N530">
        <f t="shared" si="218"/>
        <v>130.52174977478597</v>
      </c>
      <c r="O530">
        <v>31</v>
      </c>
      <c r="P530" s="12">
        <v>8.5759939999999997</v>
      </c>
      <c r="Q530">
        <f t="shared" si="201"/>
        <v>0.80130151082239076</v>
      </c>
      <c r="R530" s="1">
        <v>2</v>
      </c>
      <c r="S530" s="1">
        <v>300.84575000000001</v>
      </c>
      <c r="T530" s="1">
        <v>50.85</v>
      </c>
      <c r="U530">
        <f t="shared" si="202"/>
        <v>104.15424999999999</v>
      </c>
      <c r="V530">
        <f t="shared" si="203"/>
        <v>3.4906584999999997E-2</v>
      </c>
      <c r="W530">
        <f t="shared" si="204"/>
        <v>1.8178345903681248</v>
      </c>
      <c r="X530">
        <f t="shared" si="205"/>
        <v>0.88749992362499996</v>
      </c>
      <c r="Y530">
        <f t="shared" si="206"/>
        <v>0.84763110502400341</v>
      </c>
      <c r="Z530">
        <f t="shared" si="207"/>
        <v>8.4305683265021791</v>
      </c>
      <c r="AA530" s="1">
        <v>56</v>
      </c>
      <c r="AB530" s="4">
        <f t="shared" si="221"/>
        <v>56</v>
      </c>
      <c r="AC530" s="3">
        <f t="shared" si="219"/>
        <v>56</v>
      </c>
      <c r="AD530">
        <f t="shared" si="220"/>
        <v>495.49207488002844</v>
      </c>
      <c r="AE530">
        <f t="shared" si="208"/>
        <v>626.01382465481447</v>
      </c>
      <c r="AF530" s="10">
        <f t="shared" si="209"/>
        <v>8.4305683265021791</v>
      </c>
      <c r="AG530" s="8">
        <f t="shared" si="210"/>
        <v>8.4305683265021791</v>
      </c>
      <c r="AH530" s="9">
        <f t="shared" si="211"/>
        <v>130.52174977478597</v>
      </c>
      <c r="AI530" s="11">
        <f t="shared" si="198"/>
        <v>0</v>
      </c>
    </row>
    <row r="531" spans="1:35" x14ac:dyDescent="0.35">
      <c r="A531" t="str">
        <f t="shared" si="199"/>
        <v>2001_2</v>
      </c>
      <c r="B531">
        <v>2001</v>
      </c>
      <c r="C531">
        <v>2</v>
      </c>
      <c r="D531">
        <v>9.4</v>
      </c>
      <c r="E531">
        <v>1.2</v>
      </c>
      <c r="F531">
        <v>83.2</v>
      </c>
      <c r="G531">
        <f t="shared" si="212"/>
        <v>5.3</v>
      </c>
      <c r="H531">
        <f t="shared" si="213"/>
        <v>0.8833333297999999</v>
      </c>
      <c r="I531">
        <f t="shared" si="214"/>
        <v>73.493333039359996</v>
      </c>
      <c r="J531">
        <f t="shared" si="215"/>
        <v>9.7066669606400087</v>
      </c>
      <c r="K531" s="3">
        <f t="shared" si="216"/>
        <v>10.678250225213993</v>
      </c>
      <c r="L531" s="3">
        <f t="shared" si="200"/>
        <v>18.006676775477658</v>
      </c>
      <c r="M531" s="3">
        <f t="shared" si="217"/>
        <v>2.378240410376343</v>
      </c>
      <c r="N531">
        <f t="shared" si="218"/>
        <v>91.500009814837654</v>
      </c>
      <c r="O531">
        <v>28</v>
      </c>
      <c r="P531" s="12">
        <v>10.021737999999999</v>
      </c>
      <c r="Q531">
        <f t="shared" si="201"/>
        <v>0.84922567724422371</v>
      </c>
      <c r="R531" s="1">
        <v>2</v>
      </c>
      <c r="S531" s="1">
        <v>300.84575000000001</v>
      </c>
      <c r="T531" s="1">
        <v>50.85</v>
      </c>
      <c r="U531">
        <f t="shared" si="202"/>
        <v>104.15424999999999</v>
      </c>
      <c r="V531">
        <f t="shared" si="203"/>
        <v>3.4906584999999997E-2</v>
      </c>
      <c r="W531">
        <f t="shared" si="204"/>
        <v>1.8178345903681248</v>
      </c>
      <c r="X531">
        <f t="shared" si="205"/>
        <v>0.88749992362499996</v>
      </c>
      <c r="Y531">
        <f t="shared" si="206"/>
        <v>0.84763110502400341</v>
      </c>
      <c r="Z531">
        <f t="shared" si="207"/>
        <v>11.450965338511159</v>
      </c>
      <c r="AA531" s="1">
        <v>56</v>
      </c>
      <c r="AB531" s="4">
        <f t="shared" si="221"/>
        <v>56</v>
      </c>
      <c r="AC531" s="3">
        <f t="shared" si="219"/>
        <v>56</v>
      </c>
      <c r="AD531">
        <f t="shared" si="220"/>
        <v>233.87783667127735</v>
      </c>
      <c r="AE531">
        <f t="shared" si="208"/>
        <v>325.377846486115</v>
      </c>
      <c r="AF531" s="10">
        <f t="shared" si="209"/>
        <v>11.450965338511159</v>
      </c>
      <c r="AG531" s="8">
        <f t="shared" si="210"/>
        <v>11.450965338511159</v>
      </c>
      <c r="AH531" s="9">
        <f t="shared" si="211"/>
        <v>91.500009814837654</v>
      </c>
      <c r="AI531" s="11">
        <f t="shared" si="198"/>
        <v>0</v>
      </c>
    </row>
    <row r="532" spans="1:35" x14ac:dyDescent="0.35">
      <c r="A532" t="str">
        <f t="shared" si="199"/>
        <v>2001_3</v>
      </c>
      <c r="B532">
        <v>2001</v>
      </c>
      <c r="C532">
        <v>3</v>
      </c>
      <c r="D532">
        <v>9.9</v>
      </c>
      <c r="E532">
        <v>3.4</v>
      </c>
      <c r="F532">
        <v>135</v>
      </c>
      <c r="G532">
        <f t="shared" si="212"/>
        <v>6.65</v>
      </c>
      <c r="H532">
        <f t="shared" si="213"/>
        <v>1</v>
      </c>
      <c r="I532">
        <f t="shared" si="214"/>
        <v>135</v>
      </c>
      <c r="J532">
        <f t="shared" si="215"/>
        <v>0</v>
      </c>
      <c r="K532" s="3">
        <f t="shared" si="216"/>
        <v>2.378240410376343</v>
      </c>
      <c r="L532" s="3">
        <f t="shared" si="200"/>
        <v>2.378240410376343</v>
      </c>
      <c r="M532" s="3">
        <f t="shared" si="217"/>
        <v>0</v>
      </c>
      <c r="N532">
        <f t="shared" si="218"/>
        <v>137.37824041037635</v>
      </c>
      <c r="O532">
        <v>31</v>
      </c>
      <c r="P532" s="12">
        <v>11.819653000000001</v>
      </c>
      <c r="Q532">
        <f t="shared" si="201"/>
        <v>0.92167455936581699</v>
      </c>
      <c r="R532" s="1">
        <v>2</v>
      </c>
      <c r="S532" s="1">
        <v>300.84575000000001</v>
      </c>
      <c r="T532" s="1">
        <v>50.85</v>
      </c>
      <c r="U532">
        <f t="shared" si="202"/>
        <v>104.15424999999999</v>
      </c>
      <c r="V532">
        <f t="shared" si="203"/>
        <v>3.4906584999999997E-2</v>
      </c>
      <c r="W532">
        <f t="shared" si="204"/>
        <v>1.8178345903681248</v>
      </c>
      <c r="X532">
        <f t="shared" si="205"/>
        <v>0.88749992362499996</v>
      </c>
      <c r="Y532">
        <f t="shared" si="206"/>
        <v>0.84763110502400341</v>
      </c>
      <c r="Z532">
        <f t="shared" si="207"/>
        <v>20.263214582165553</v>
      </c>
      <c r="AA532" s="1">
        <v>56</v>
      </c>
      <c r="AB532" s="4">
        <f t="shared" si="221"/>
        <v>56</v>
      </c>
      <c r="AC532" s="3">
        <f t="shared" si="219"/>
        <v>56</v>
      </c>
      <c r="AD532">
        <f t="shared" si="220"/>
        <v>453.36223316896314</v>
      </c>
      <c r="AE532">
        <f t="shared" si="208"/>
        <v>590.74047357933955</v>
      </c>
      <c r="AF532" s="10">
        <f t="shared" si="209"/>
        <v>20.263214582165553</v>
      </c>
      <c r="AG532" s="8">
        <f t="shared" si="210"/>
        <v>20.263214582165553</v>
      </c>
      <c r="AH532" s="9">
        <f t="shared" si="211"/>
        <v>137.37824041037635</v>
      </c>
      <c r="AI532" s="11">
        <f t="shared" si="198"/>
        <v>0</v>
      </c>
    </row>
    <row r="533" spans="1:35" x14ac:dyDescent="0.35">
      <c r="A533" t="str">
        <f t="shared" si="199"/>
        <v>2001_4</v>
      </c>
      <c r="B533">
        <v>2001</v>
      </c>
      <c r="C533">
        <v>4</v>
      </c>
      <c r="D533">
        <v>12.3</v>
      </c>
      <c r="E533">
        <v>4.4000000000000004</v>
      </c>
      <c r="F533">
        <v>73.8</v>
      </c>
      <c r="G533">
        <f t="shared" si="212"/>
        <v>8.3500000000000014</v>
      </c>
      <c r="H533">
        <f t="shared" si="213"/>
        <v>1</v>
      </c>
      <c r="I533">
        <f t="shared" si="214"/>
        <v>73.8</v>
      </c>
      <c r="J533">
        <f t="shared" si="215"/>
        <v>0</v>
      </c>
      <c r="K533" s="3">
        <f t="shared" si="216"/>
        <v>0</v>
      </c>
      <c r="L533" s="3">
        <f t="shared" si="200"/>
        <v>0</v>
      </c>
      <c r="M533" s="3">
        <f t="shared" si="217"/>
        <v>0</v>
      </c>
      <c r="N533">
        <f t="shared" si="218"/>
        <v>73.8</v>
      </c>
      <c r="O533">
        <v>30</v>
      </c>
      <c r="P533" s="12">
        <v>13.758759</v>
      </c>
      <c r="Q533">
        <f t="shared" si="201"/>
        <v>1.0206219361106974</v>
      </c>
      <c r="R533" s="1">
        <v>2</v>
      </c>
      <c r="S533" s="1">
        <v>300.84575000000001</v>
      </c>
      <c r="T533" s="1">
        <v>50.85</v>
      </c>
      <c r="U533">
        <f t="shared" si="202"/>
        <v>104.15424999999999</v>
      </c>
      <c r="V533">
        <f t="shared" si="203"/>
        <v>3.4906584999999997E-2</v>
      </c>
      <c r="W533">
        <f t="shared" si="204"/>
        <v>1.8178345903681248</v>
      </c>
      <c r="X533">
        <f t="shared" si="205"/>
        <v>0.88749992362499996</v>
      </c>
      <c r="Y533">
        <f t="shared" si="206"/>
        <v>0.84763110502400341</v>
      </c>
      <c r="Z533">
        <f t="shared" si="207"/>
        <v>31.547524477944155</v>
      </c>
      <c r="AA533" s="1">
        <v>56</v>
      </c>
      <c r="AB533" s="4">
        <f t="shared" si="221"/>
        <v>56</v>
      </c>
      <c r="AC533" s="3">
        <f t="shared" si="219"/>
        <v>56</v>
      </c>
      <c r="AD533">
        <f t="shared" si="220"/>
        <v>119.08769830080385</v>
      </c>
      <c r="AE533">
        <f t="shared" si="208"/>
        <v>192.88769830080383</v>
      </c>
      <c r="AF533" s="10">
        <f t="shared" si="209"/>
        <v>31.547524477944155</v>
      </c>
      <c r="AG533" s="8">
        <f t="shared" si="210"/>
        <v>31.547524477944155</v>
      </c>
      <c r="AH533" s="9">
        <f t="shared" si="211"/>
        <v>73.8</v>
      </c>
      <c r="AI533" s="11">
        <f t="shared" si="198"/>
        <v>0</v>
      </c>
    </row>
    <row r="534" spans="1:35" x14ac:dyDescent="0.35">
      <c r="A534" t="str">
        <f t="shared" si="199"/>
        <v>2001_5</v>
      </c>
      <c r="B534">
        <v>2001</v>
      </c>
      <c r="C534">
        <v>5</v>
      </c>
      <c r="D534">
        <v>18</v>
      </c>
      <c r="E534">
        <v>6.8</v>
      </c>
      <c r="F534">
        <v>23.4</v>
      </c>
      <c r="G534">
        <f t="shared" si="212"/>
        <v>12.4</v>
      </c>
      <c r="H534">
        <f t="shared" si="213"/>
        <v>1</v>
      </c>
      <c r="I534">
        <f t="shared" si="214"/>
        <v>23.4</v>
      </c>
      <c r="J534">
        <f t="shared" si="215"/>
        <v>0</v>
      </c>
      <c r="K534" s="3">
        <f t="shared" si="216"/>
        <v>0</v>
      </c>
      <c r="L534" s="3">
        <f t="shared" si="200"/>
        <v>0</v>
      </c>
      <c r="M534" s="3">
        <f t="shared" si="217"/>
        <v>0</v>
      </c>
      <c r="N534">
        <f t="shared" si="218"/>
        <v>23.4</v>
      </c>
      <c r="O534">
        <v>31</v>
      </c>
      <c r="P534" s="12">
        <v>15.514859</v>
      </c>
      <c r="Q534">
        <f t="shared" si="201"/>
        <v>1.2949371075435658</v>
      </c>
      <c r="R534" s="1">
        <v>2</v>
      </c>
      <c r="S534" s="1">
        <v>300.84575000000001</v>
      </c>
      <c r="T534" s="1">
        <v>50.85</v>
      </c>
      <c r="U534">
        <f t="shared" si="202"/>
        <v>104.15424999999999</v>
      </c>
      <c r="V534">
        <f t="shared" si="203"/>
        <v>3.4906584999999997E-2</v>
      </c>
      <c r="W534">
        <f t="shared" si="204"/>
        <v>1.8178345903681248</v>
      </c>
      <c r="X534">
        <f t="shared" si="205"/>
        <v>0.88749992362499996</v>
      </c>
      <c r="Y534">
        <f t="shared" si="206"/>
        <v>0.84763110502400341</v>
      </c>
      <c r="Z534">
        <f t="shared" si="207"/>
        <v>68.279887556632715</v>
      </c>
      <c r="AA534" s="1">
        <v>56</v>
      </c>
      <c r="AB534" s="4">
        <f t="shared" si="221"/>
        <v>56</v>
      </c>
      <c r="AC534" s="3">
        <f t="shared" si="219"/>
        <v>11.120112443367283</v>
      </c>
      <c r="AD534">
        <f t="shared" si="220"/>
        <v>25.126551789140258</v>
      </c>
      <c r="AE534">
        <f t="shared" si="208"/>
        <v>48.526551789140257</v>
      </c>
      <c r="AF534" s="10">
        <f t="shared" si="209"/>
        <v>48.526551789140257</v>
      </c>
      <c r="AG534" s="8">
        <f t="shared" si="210"/>
        <v>68.279887556632715</v>
      </c>
      <c r="AH534" s="9">
        <f t="shared" si="211"/>
        <v>23.4</v>
      </c>
      <c r="AI534" s="11">
        <f t="shared" si="198"/>
        <v>19.753335767492459</v>
      </c>
    </row>
    <row r="535" spans="1:35" x14ac:dyDescent="0.35">
      <c r="A535" t="str">
        <f t="shared" si="199"/>
        <v>2001_6</v>
      </c>
      <c r="B535">
        <v>2001</v>
      </c>
      <c r="C535">
        <v>6</v>
      </c>
      <c r="D535">
        <v>19.899999999999999</v>
      </c>
      <c r="E535">
        <v>8.8000000000000007</v>
      </c>
      <c r="F535">
        <v>31.8</v>
      </c>
      <c r="G535">
        <f t="shared" si="212"/>
        <v>14.35</v>
      </c>
      <c r="H535">
        <f t="shared" si="213"/>
        <v>1</v>
      </c>
      <c r="I535">
        <f t="shared" si="214"/>
        <v>31.8</v>
      </c>
      <c r="J535">
        <f t="shared" si="215"/>
        <v>0</v>
      </c>
      <c r="K535" s="3">
        <f t="shared" si="216"/>
        <v>0</v>
      </c>
      <c r="L535" s="3">
        <f t="shared" si="200"/>
        <v>0</v>
      </c>
      <c r="M535" s="3">
        <f t="shared" si="217"/>
        <v>0</v>
      </c>
      <c r="N535">
        <f t="shared" si="218"/>
        <v>31.8</v>
      </c>
      <c r="O535">
        <v>30</v>
      </c>
      <c r="P535" s="12">
        <v>16.439261999999999</v>
      </c>
      <c r="Q535">
        <f t="shared" si="201"/>
        <v>1.4487298185419146</v>
      </c>
      <c r="R535" s="1">
        <v>2</v>
      </c>
      <c r="S535" s="1">
        <v>300.84575000000001</v>
      </c>
      <c r="T535" s="1">
        <v>50.85</v>
      </c>
      <c r="U535">
        <f t="shared" si="202"/>
        <v>104.15424999999999</v>
      </c>
      <c r="V535">
        <f t="shared" si="203"/>
        <v>3.4906584999999997E-2</v>
      </c>
      <c r="W535">
        <f t="shared" si="204"/>
        <v>1.8178345903681248</v>
      </c>
      <c r="X535">
        <f t="shared" si="205"/>
        <v>0.88749992362499996</v>
      </c>
      <c r="Y535">
        <f t="shared" si="206"/>
        <v>0.84763110502400341</v>
      </c>
      <c r="Z535">
        <f t="shared" si="207"/>
        <v>90.032983723376219</v>
      </c>
      <c r="AA535" s="1">
        <v>56</v>
      </c>
      <c r="AB535" s="4">
        <f t="shared" si="221"/>
        <v>11.120112443367283</v>
      </c>
      <c r="AC535" s="3">
        <f t="shared" si="219"/>
        <v>0</v>
      </c>
      <c r="AD535">
        <f t="shared" si="220"/>
        <v>3.9309482872457617</v>
      </c>
      <c r="AE535">
        <f t="shared" si="208"/>
        <v>35.730948287245759</v>
      </c>
      <c r="AF535" s="10">
        <f t="shared" si="209"/>
        <v>35.730948287245759</v>
      </c>
      <c r="AG535" s="8">
        <f t="shared" si="210"/>
        <v>90.032983723376219</v>
      </c>
      <c r="AH535" s="9">
        <f t="shared" si="211"/>
        <v>31.8</v>
      </c>
      <c r="AI535" s="11">
        <f t="shared" si="198"/>
        <v>54.30203543613046</v>
      </c>
    </row>
    <row r="536" spans="1:35" x14ac:dyDescent="0.35">
      <c r="A536" t="str">
        <f t="shared" si="199"/>
        <v>2001_7</v>
      </c>
      <c r="B536">
        <v>2001</v>
      </c>
      <c r="C536">
        <v>7</v>
      </c>
      <c r="D536">
        <v>22.3</v>
      </c>
      <c r="E536">
        <v>12</v>
      </c>
      <c r="F536">
        <v>54.8</v>
      </c>
      <c r="G536">
        <f t="shared" si="212"/>
        <v>17.149999999999999</v>
      </c>
      <c r="H536">
        <f t="shared" si="213"/>
        <v>1</v>
      </c>
      <c r="I536">
        <f t="shared" si="214"/>
        <v>54.8</v>
      </c>
      <c r="J536">
        <f t="shared" si="215"/>
        <v>0</v>
      </c>
      <c r="K536" s="3">
        <f t="shared" si="216"/>
        <v>0</v>
      </c>
      <c r="L536" s="3">
        <f t="shared" si="200"/>
        <v>0</v>
      </c>
      <c r="M536" s="3">
        <f t="shared" si="217"/>
        <v>0</v>
      </c>
      <c r="N536">
        <f t="shared" si="218"/>
        <v>54.8</v>
      </c>
      <c r="O536">
        <v>31</v>
      </c>
      <c r="P536" s="12">
        <v>15.868332000000001</v>
      </c>
      <c r="Q536">
        <f t="shared" si="201"/>
        <v>1.6975645670838657</v>
      </c>
      <c r="R536" s="1">
        <v>2</v>
      </c>
      <c r="S536" s="1">
        <v>300.84575000000001</v>
      </c>
      <c r="T536" s="1">
        <v>50.85</v>
      </c>
      <c r="U536">
        <f t="shared" si="202"/>
        <v>104.15424999999999</v>
      </c>
      <c r="V536">
        <f t="shared" si="203"/>
        <v>3.4906584999999997E-2</v>
      </c>
      <c r="W536">
        <f t="shared" si="204"/>
        <v>1.8178345903681248</v>
      </c>
      <c r="X536">
        <f t="shared" si="205"/>
        <v>0.88749992362499996</v>
      </c>
      <c r="Y536">
        <f t="shared" si="206"/>
        <v>0.84763110502400341</v>
      </c>
      <c r="Z536">
        <f t="shared" si="207"/>
        <v>124.54754368838447</v>
      </c>
      <c r="AA536" s="1">
        <v>56</v>
      </c>
      <c r="AB536" s="4">
        <f t="shared" si="221"/>
        <v>0</v>
      </c>
      <c r="AC536" s="3">
        <f t="shared" si="219"/>
        <v>0</v>
      </c>
      <c r="AD536">
        <f t="shared" si="220"/>
        <v>0</v>
      </c>
      <c r="AE536">
        <f t="shared" si="208"/>
        <v>54.8</v>
      </c>
      <c r="AF536" s="10">
        <f t="shared" si="209"/>
        <v>54.8</v>
      </c>
      <c r="AG536" s="8">
        <f t="shared" si="210"/>
        <v>124.54754368838447</v>
      </c>
      <c r="AH536" s="9">
        <f t="shared" si="211"/>
        <v>54.8</v>
      </c>
      <c r="AI536" s="11">
        <f t="shared" si="198"/>
        <v>69.747543688384468</v>
      </c>
    </row>
    <row r="537" spans="1:35" x14ac:dyDescent="0.35">
      <c r="A537" t="str">
        <f t="shared" si="199"/>
        <v>2001_8</v>
      </c>
      <c r="B537">
        <v>2001</v>
      </c>
      <c r="C537">
        <v>8</v>
      </c>
      <c r="D537">
        <v>21.6</v>
      </c>
      <c r="E537">
        <v>12.3</v>
      </c>
      <c r="F537">
        <v>48</v>
      </c>
      <c r="G537">
        <f t="shared" si="212"/>
        <v>16.950000000000003</v>
      </c>
      <c r="H537">
        <f t="shared" si="213"/>
        <v>1</v>
      </c>
      <c r="I537">
        <f t="shared" si="214"/>
        <v>48</v>
      </c>
      <c r="J537">
        <f t="shared" si="215"/>
        <v>0</v>
      </c>
      <c r="K537" s="3">
        <f t="shared" si="216"/>
        <v>0</v>
      </c>
      <c r="L537" s="3">
        <f t="shared" si="200"/>
        <v>0</v>
      </c>
      <c r="M537" s="3">
        <f t="shared" si="217"/>
        <v>0</v>
      </c>
      <c r="N537">
        <f t="shared" si="218"/>
        <v>48</v>
      </c>
      <c r="O537">
        <v>31</v>
      </c>
      <c r="P537" s="12">
        <v>14.198074</v>
      </c>
      <c r="Q537">
        <f t="shared" si="201"/>
        <v>1.6786234989258586</v>
      </c>
      <c r="R537" s="1">
        <v>2</v>
      </c>
      <c r="S537" s="1">
        <v>300.84575000000001</v>
      </c>
      <c r="T537" s="1">
        <v>50.85</v>
      </c>
      <c r="U537">
        <f t="shared" si="202"/>
        <v>104.15424999999999</v>
      </c>
      <c r="V537">
        <f t="shared" si="203"/>
        <v>3.4906584999999997E-2</v>
      </c>
      <c r="W537">
        <f t="shared" si="204"/>
        <v>1.8178345903681248</v>
      </c>
      <c r="X537">
        <f t="shared" si="205"/>
        <v>0.88749992362499996</v>
      </c>
      <c r="Y537">
        <f t="shared" si="206"/>
        <v>0.84763110502400341</v>
      </c>
      <c r="Z537">
        <f t="shared" si="207"/>
        <v>108.98457909724553</v>
      </c>
      <c r="AA537" s="1">
        <v>56</v>
      </c>
      <c r="AB537" s="4">
        <f t="shared" si="221"/>
        <v>0</v>
      </c>
      <c r="AC537" s="3">
        <f t="shared" si="219"/>
        <v>0</v>
      </c>
      <c r="AD537">
        <f t="shared" si="220"/>
        <v>0</v>
      </c>
      <c r="AE537">
        <f t="shared" si="208"/>
        <v>48</v>
      </c>
      <c r="AF537" s="10">
        <f t="shared" si="209"/>
        <v>48</v>
      </c>
      <c r="AG537" s="8">
        <f t="shared" si="210"/>
        <v>108.98457909724553</v>
      </c>
      <c r="AH537" s="9">
        <f t="shared" si="211"/>
        <v>48</v>
      </c>
      <c r="AI537" s="11">
        <f t="shared" si="198"/>
        <v>60.984579097245529</v>
      </c>
    </row>
    <row r="538" spans="1:35" x14ac:dyDescent="0.35">
      <c r="A538" t="str">
        <f t="shared" si="199"/>
        <v>2001_9</v>
      </c>
      <c r="B538">
        <v>2001</v>
      </c>
      <c r="C538">
        <v>9</v>
      </c>
      <c r="D538">
        <v>19</v>
      </c>
      <c r="E538">
        <v>9.6</v>
      </c>
      <c r="F538">
        <v>46.4</v>
      </c>
      <c r="G538">
        <f t="shared" si="212"/>
        <v>14.3</v>
      </c>
      <c r="H538">
        <f t="shared" si="213"/>
        <v>1</v>
      </c>
      <c r="I538">
        <f t="shared" si="214"/>
        <v>46.4</v>
      </c>
      <c r="J538">
        <f t="shared" si="215"/>
        <v>0</v>
      </c>
      <c r="K538" s="3">
        <f t="shared" si="216"/>
        <v>0</v>
      </c>
      <c r="L538" s="3">
        <f t="shared" si="200"/>
        <v>0</v>
      </c>
      <c r="M538" s="3">
        <f t="shared" si="217"/>
        <v>0</v>
      </c>
      <c r="N538">
        <f t="shared" si="218"/>
        <v>46.4</v>
      </c>
      <c r="O538">
        <v>30</v>
      </c>
      <c r="P538" s="12">
        <v>12.243238</v>
      </c>
      <c r="Q538">
        <f t="shared" si="201"/>
        <v>1.444594467303234</v>
      </c>
      <c r="R538" s="1">
        <v>2</v>
      </c>
      <c r="S538" s="1">
        <v>300.84575000000001</v>
      </c>
      <c r="T538" s="1">
        <v>50.85</v>
      </c>
      <c r="U538">
        <f t="shared" si="202"/>
        <v>104.15424999999999</v>
      </c>
      <c r="V538">
        <f t="shared" si="203"/>
        <v>3.4906584999999997E-2</v>
      </c>
      <c r="W538">
        <f t="shared" si="204"/>
        <v>1.8178345903681248</v>
      </c>
      <c r="X538">
        <f t="shared" si="205"/>
        <v>0.88749992362499996</v>
      </c>
      <c r="Y538">
        <f t="shared" si="206"/>
        <v>0.84763110502400341</v>
      </c>
      <c r="Z538">
        <f t="shared" si="207"/>
        <v>66.639817508972683</v>
      </c>
      <c r="AA538" s="1">
        <v>56</v>
      </c>
      <c r="AB538" s="4">
        <f t="shared" si="221"/>
        <v>0</v>
      </c>
      <c r="AC538" s="3">
        <f t="shared" si="219"/>
        <v>0</v>
      </c>
      <c r="AD538">
        <f t="shared" si="220"/>
        <v>0</v>
      </c>
      <c r="AE538">
        <f t="shared" si="208"/>
        <v>46.4</v>
      </c>
      <c r="AF538" s="10">
        <f t="shared" si="209"/>
        <v>46.4</v>
      </c>
      <c r="AG538" s="8">
        <f t="shared" si="210"/>
        <v>66.639817508972683</v>
      </c>
      <c r="AH538" s="9">
        <f t="shared" si="211"/>
        <v>46.4</v>
      </c>
      <c r="AI538" s="11">
        <f t="shared" si="198"/>
        <v>20.239817508972685</v>
      </c>
    </row>
    <row r="539" spans="1:35" x14ac:dyDescent="0.35">
      <c r="A539" t="str">
        <f t="shared" si="199"/>
        <v>2001_10</v>
      </c>
      <c r="B539">
        <v>2001</v>
      </c>
      <c r="C539">
        <v>10</v>
      </c>
      <c r="D539">
        <v>17</v>
      </c>
      <c r="E539">
        <v>11</v>
      </c>
      <c r="F539">
        <v>150.4</v>
      </c>
      <c r="G539">
        <f t="shared" si="212"/>
        <v>14</v>
      </c>
      <c r="H539">
        <f t="shared" si="213"/>
        <v>1</v>
      </c>
      <c r="I539">
        <f t="shared" si="214"/>
        <v>150.4</v>
      </c>
      <c r="J539">
        <f t="shared" si="215"/>
        <v>0</v>
      </c>
      <c r="K539" s="3">
        <f t="shared" si="216"/>
        <v>0</v>
      </c>
      <c r="L539" s="3">
        <f t="shared" si="200"/>
        <v>0</v>
      </c>
      <c r="M539" s="3">
        <f t="shared" si="217"/>
        <v>0</v>
      </c>
      <c r="N539">
        <f t="shared" si="218"/>
        <v>150.4</v>
      </c>
      <c r="O539">
        <v>31</v>
      </c>
      <c r="P539" s="12">
        <v>10.329917999999999</v>
      </c>
      <c r="Q539">
        <f t="shared" si="201"/>
        <v>1.4199993919667615</v>
      </c>
      <c r="R539" s="1">
        <v>2</v>
      </c>
      <c r="S539" s="1">
        <v>300.84575000000001</v>
      </c>
      <c r="T539" s="1">
        <v>50.85</v>
      </c>
      <c r="U539">
        <f t="shared" si="202"/>
        <v>104.15424999999999</v>
      </c>
      <c r="V539">
        <f t="shared" si="203"/>
        <v>3.4906584999999997E-2</v>
      </c>
      <c r="W539">
        <f t="shared" si="204"/>
        <v>1.8178345903681248</v>
      </c>
      <c r="X539">
        <f t="shared" si="205"/>
        <v>0.88749992362499996</v>
      </c>
      <c r="Y539">
        <f t="shared" si="206"/>
        <v>0.84763110502400341</v>
      </c>
      <c r="Z539">
        <f t="shared" si="207"/>
        <v>55.970899372764073</v>
      </c>
      <c r="AA539" s="1">
        <v>56</v>
      </c>
      <c r="AB539" s="4">
        <f t="shared" si="221"/>
        <v>0</v>
      </c>
      <c r="AC539" s="3">
        <f t="shared" si="219"/>
        <v>56</v>
      </c>
      <c r="AD539">
        <f t="shared" si="220"/>
        <v>0</v>
      </c>
      <c r="AE539">
        <f t="shared" si="208"/>
        <v>150.4</v>
      </c>
      <c r="AF539" s="10">
        <f t="shared" si="209"/>
        <v>55.970899372764073</v>
      </c>
      <c r="AG539" s="8">
        <f t="shared" si="210"/>
        <v>55.970899372764073</v>
      </c>
      <c r="AH539" s="9">
        <f t="shared" si="211"/>
        <v>150.4</v>
      </c>
      <c r="AI539" s="11">
        <f t="shared" si="198"/>
        <v>0</v>
      </c>
    </row>
    <row r="540" spans="1:35" x14ac:dyDescent="0.35">
      <c r="A540" t="str">
        <f t="shared" si="199"/>
        <v>2001_11</v>
      </c>
      <c r="B540">
        <v>2001</v>
      </c>
      <c r="C540">
        <v>11</v>
      </c>
      <c r="D540">
        <v>11.6</v>
      </c>
      <c r="E540">
        <v>2.6</v>
      </c>
      <c r="F540">
        <v>35.4</v>
      </c>
      <c r="G540">
        <f t="shared" si="212"/>
        <v>7.1</v>
      </c>
      <c r="H540">
        <f t="shared" si="213"/>
        <v>1</v>
      </c>
      <c r="I540">
        <f t="shared" si="214"/>
        <v>35.4</v>
      </c>
      <c r="J540">
        <f t="shared" si="215"/>
        <v>0</v>
      </c>
      <c r="K540" s="3">
        <f t="shared" si="216"/>
        <v>0</v>
      </c>
      <c r="L540" s="3">
        <f t="shared" si="200"/>
        <v>0</v>
      </c>
      <c r="M540" s="3">
        <f t="shared" si="217"/>
        <v>0</v>
      </c>
      <c r="N540">
        <f t="shared" si="218"/>
        <v>35.4</v>
      </c>
      <c r="O540">
        <v>30</v>
      </c>
      <c r="P540" s="12">
        <v>8.7307649999999999</v>
      </c>
      <c r="Q540">
        <f t="shared" si="201"/>
        <v>0.94700656055945753</v>
      </c>
      <c r="R540" s="1">
        <v>2</v>
      </c>
      <c r="S540" s="1">
        <v>300.84575000000001</v>
      </c>
      <c r="T540" s="1">
        <v>50.85</v>
      </c>
      <c r="U540">
        <f t="shared" si="202"/>
        <v>104.15424999999999</v>
      </c>
      <c r="V540">
        <f t="shared" si="203"/>
        <v>3.4906584999999997E-2</v>
      </c>
      <c r="W540">
        <f t="shared" si="204"/>
        <v>1.8178345903681248</v>
      </c>
      <c r="X540">
        <f t="shared" si="205"/>
        <v>0.88749992362499996</v>
      </c>
      <c r="Y540">
        <f t="shared" si="206"/>
        <v>0.84763110502400341</v>
      </c>
      <c r="Z540">
        <f t="shared" si="207"/>
        <v>15.864633004280648</v>
      </c>
      <c r="AA540" s="1">
        <v>56</v>
      </c>
      <c r="AB540" s="4">
        <f t="shared" si="221"/>
        <v>56</v>
      </c>
      <c r="AC540" s="3">
        <f t="shared" si="219"/>
        <v>56</v>
      </c>
      <c r="AD540">
        <f t="shared" si="220"/>
        <v>79.376117030928</v>
      </c>
      <c r="AE540">
        <f t="shared" si="208"/>
        <v>114.77611703092799</v>
      </c>
      <c r="AF540" s="10">
        <f t="shared" si="209"/>
        <v>15.864633004280648</v>
      </c>
      <c r="AG540" s="8">
        <f t="shared" si="210"/>
        <v>15.864633004280648</v>
      </c>
      <c r="AH540" s="9">
        <f t="shared" si="211"/>
        <v>35.4</v>
      </c>
      <c r="AI540" s="11">
        <f t="shared" si="198"/>
        <v>0</v>
      </c>
    </row>
    <row r="541" spans="1:35" x14ac:dyDescent="0.35">
      <c r="A541" t="str">
        <f t="shared" si="199"/>
        <v>2001_12</v>
      </c>
      <c r="B541">
        <v>2001</v>
      </c>
      <c r="C541">
        <v>12</v>
      </c>
      <c r="D541">
        <v>7.8</v>
      </c>
      <c r="E541">
        <v>-0.4</v>
      </c>
      <c r="F541">
        <v>28.4</v>
      </c>
      <c r="G541">
        <f t="shared" si="212"/>
        <v>3.6999999999999997</v>
      </c>
      <c r="H541">
        <f t="shared" si="213"/>
        <v>0.61666666419999994</v>
      </c>
      <c r="I541">
        <f t="shared" si="214"/>
        <v>17.513333263279996</v>
      </c>
      <c r="J541">
        <f t="shared" si="215"/>
        <v>10.886666736720001</v>
      </c>
      <c r="K541" s="3">
        <f t="shared" si="216"/>
        <v>0</v>
      </c>
      <c r="L541" s="3">
        <f t="shared" si="200"/>
        <v>6.7134444607902219</v>
      </c>
      <c r="M541" s="3">
        <f t="shared" si="217"/>
        <v>4.1732222759297795</v>
      </c>
      <c r="N541">
        <f t="shared" si="218"/>
        <v>24.226777724070217</v>
      </c>
      <c r="O541">
        <v>31</v>
      </c>
      <c r="P541" s="12">
        <v>7.9967740000000003</v>
      </c>
      <c r="Q541">
        <f t="shared" si="201"/>
        <v>0.76990216263955336</v>
      </c>
      <c r="R541" s="1">
        <v>2</v>
      </c>
      <c r="S541" s="1">
        <v>300.84575000000001</v>
      </c>
      <c r="T541" s="1">
        <v>50.85</v>
      </c>
      <c r="U541">
        <f t="shared" si="202"/>
        <v>104.15424999999999</v>
      </c>
      <c r="V541">
        <f t="shared" si="203"/>
        <v>3.4906584999999997E-2</v>
      </c>
      <c r="W541">
        <f t="shared" si="204"/>
        <v>1.8178345903681248</v>
      </c>
      <c r="X541">
        <f t="shared" si="205"/>
        <v>0.88749992362499996</v>
      </c>
      <c r="Y541">
        <f t="shared" si="206"/>
        <v>0.84763110502400341</v>
      </c>
      <c r="Z541">
        <f t="shared" si="207"/>
        <v>6.4395743267779881</v>
      </c>
      <c r="AA541" s="1">
        <v>56</v>
      </c>
      <c r="AB541" s="4">
        <f t="shared" si="221"/>
        <v>56</v>
      </c>
      <c r="AC541" s="3">
        <f t="shared" si="219"/>
        <v>56</v>
      </c>
      <c r="AD541">
        <f t="shared" si="220"/>
        <v>76.93649357829581</v>
      </c>
      <c r="AE541">
        <f t="shared" si="208"/>
        <v>101.16327130236603</v>
      </c>
      <c r="AF541" s="10">
        <f t="shared" si="209"/>
        <v>6.4395743267779881</v>
      </c>
      <c r="AG541" s="8">
        <f t="shared" si="210"/>
        <v>6.4395743267779881</v>
      </c>
      <c r="AH541" s="9">
        <f t="shared" si="211"/>
        <v>24.226777724070217</v>
      </c>
      <c r="AI541" s="11">
        <f t="shared" si="198"/>
        <v>0</v>
      </c>
    </row>
    <row r="542" spans="1:35" x14ac:dyDescent="0.35">
      <c r="A542" t="str">
        <f t="shared" si="199"/>
        <v>2002_1</v>
      </c>
      <c r="B542">
        <v>2002</v>
      </c>
      <c r="C542">
        <v>1</v>
      </c>
      <c r="D542">
        <v>9.9</v>
      </c>
      <c r="E542">
        <v>3</v>
      </c>
      <c r="F542">
        <v>77.599999999999994</v>
      </c>
      <c r="G542">
        <f t="shared" si="212"/>
        <v>6.45</v>
      </c>
      <c r="H542">
        <f t="shared" si="213"/>
        <v>1</v>
      </c>
      <c r="I542">
        <f t="shared" si="214"/>
        <v>77.599999999999994</v>
      </c>
      <c r="J542">
        <f t="shared" si="215"/>
        <v>0</v>
      </c>
      <c r="K542" s="3">
        <f t="shared" si="216"/>
        <v>4.1732222759297795</v>
      </c>
      <c r="L542" s="3">
        <f t="shared" si="200"/>
        <v>4.1732222759297795</v>
      </c>
      <c r="M542" s="3">
        <f t="shared" si="217"/>
        <v>0</v>
      </c>
      <c r="N542">
        <f t="shared" si="218"/>
        <v>81.773222275929768</v>
      </c>
      <c r="O542">
        <v>31</v>
      </c>
      <c r="P542" s="12">
        <v>8.5759939999999997</v>
      </c>
      <c r="Q542">
        <f t="shared" si="201"/>
        <v>0.91060898238362042</v>
      </c>
      <c r="R542" s="1">
        <v>2</v>
      </c>
      <c r="S542" s="1">
        <v>300.84575000000001</v>
      </c>
      <c r="T542" s="1">
        <v>50.85</v>
      </c>
      <c r="U542">
        <f t="shared" si="202"/>
        <v>104.15424999999999</v>
      </c>
      <c r="V542">
        <f t="shared" si="203"/>
        <v>3.4906584999999997E-2</v>
      </c>
      <c r="W542">
        <f t="shared" si="204"/>
        <v>1.8178345903681248</v>
      </c>
      <c r="X542">
        <f t="shared" si="205"/>
        <v>0.88749992362499996</v>
      </c>
      <c r="Y542">
        <f t="shared" si="206"/>
        <v>0.84763110502400341</v>
      </c>
      <c r="Z542">
        <f t="shared" si="207"/>
        <v>14.099082804448466</v>
      </c>
      <c r="AA542" s="1">
        <v>56</v>
      </c>
      <c r="AB542" s="4">
        <f t="shared" si="221"/>
        <v>56</v>
      </c>
      <c r="AC542" s="3">
        <f t="shared" si="219"/>
        <v>56</v>
      </c>
      <c r="AD542">
        <f t="shared" si="220"/>
        <v>187.50742919739028</v>
      </c>
      <c r="AE542">
        <f t="shared" si="208"/>
        <v>269.28065147332006</v>
      </c>
      <c r="AF542" s="10">
        <f t="shared" si="209"/>
        <v>14.099082804448466</v>
      </c>
      <c r="AG542" s="8">
        <f t="shared" si="210"/>
        <v>14.099082804448466</v>
      </c>
      <c r="AH542" s="9">
        <f t="shared" si="211"/>
        <v>81.773222275929768</v>
      </c>
      <c r="AI542" s="11">
        <f t="shared" si="198"/>
        <v>0</v>
      </c>
    </row>
    <row r="543" spans="1:35" x14ac:dyDescent="0.35">
      <c r="A543" t="str">
        <f t="shared" si="199"/>
        <v>2002_2</v>
      </c>
      <c r="B543">
        <v>2002</v>
      </c>
      <c r="C543">
        <v>2</v>
      </c>
      <c r="D543">
        <v>11</v>
      </c>
      <c r="E543">
        <v>4.4000000000000004</v>
      </c>
      <c r="F543">
        <v>101.2</v>
      </c>
      <c r="G543">
        <f t="shared" si="212"/>
        <v>7.7</v>
      </c>
      <c r="H543">
        <f t="shared" si="213"/>
        <v>1</v>
      </c>
      <c r="I543">
        <f t="shared" si="214"/>
        <v>101.2</v>
      </c>
      <c r="J543">
        <f t="shared" si="215"/>
        <v>0</v>
      </c>
      <c r="K543" s="3">
        <f t="shared" si="216"/>
        <v>0</v>
      </c>
      <c r="L543" s="3">
        <f t="shared" si="200"/>
        <v>0</v>
      </c>
      <c r="M543" s="3">
        <f t="shared" si="217"/>
        <v>0</v>
      </c>
      <c r="N543">
        <f t="shared" si="218"/>
        <v>101.2</v>
      </c>
      <c r="O543">
        <v>29</v>
      </c>
      <c r="P543" s="12">
        <v>10.021737999999999</v>
      </c>
      <c r="Q543">
        <f t="shared" si="201"/>
        <v>0.98173622497650959</v>
      </c>
      <c r="R543" s="1">
        <v>2</v>
      </c>
      <c r="S543" s="1">
        <v>300.84575000000001</v>
      </c>
      <c r="T543" s="1">
        <v>50.85</v>
      </c>
      <c r="U543">
        <f t="shared" si="202"/>
        <v>104.15424999999999</v>
      </c>
      <c r="V543">
        <f t="shared" si="203"/>
        <v>3.4906584999999997E-2</v>
      </c>
      <c r="W543">
        <f t="shared" si="204"/>
        <v>1.8178345903681248</v>
      </c>
      <c r="X543">
        <f t="shared" si="205"/>
        <v>0.88749992362499996</v>
      </c>
      <c r="Y543">
        <f t="shared" si="206"/>
        <v>0.84763110502400341</v>
      </c>
      <c r="Z543">
        <f t="shared" si="207"/>
        <v>19.748922867933253</v>
      </c>
      <c r="AA543" s="1">
        <v>56</v>
      </c>
      <c r="AB543" s="4">
        <f t="shared" si="221"/>
        <v>56</v>
      </c>
      <c r="AC543" s="3">
        <f t="shared" si="219"/>
        <v>56</v>
      </c>
      <c r="AD543">
        <f t="shared" si="220"/>
        <v>239.80718651974325</v>
      </c>
      <c r="AE543">
        <f t="shared" si="208"/>
        <v>341.00718651974324</v>
      </c>
      <c r="AF543" s="10">
        <f t="shared" si="209"/>
        <v>19.748922867933253</v>
      </c>
      <c r="AG543" s="8">
        <f t="shared" si="210"/>
        <v>19.748922867933253</v>
      </c>
      <c r="AH543" s="9">
        <f t="shared" si="211"/>
        <v>101.2</v>
      </c>
      <c r="AI543" s="11">
        <f t="shared" si="198"/>
        <v>0</v>
      </c>
    </row>
    <row r="544" spans="1:35" x14ac:dyDescent="0.35">
      <c r="A544" t="str">
        <f t="shared" si="199"/>
        <v>2002_3</v>
      </c>
      <c r="B544">
        <v>2002</v>
      </c>
      <c r="C544">
        <v>3</v>
      </c>
      <c r="D544">
        <v>12.1</v>
      </c>
      <c r="E544">
        <v>3.6</v>
      </c>
      <c r="F544">
        <v>50.2</v>
      </c>
      <c r="G544">
        <f t="shared" si="212"/>
        <v>7.85</v>
      </c>
      <c r="H544">
        <f t="shared" si="213"/>
        <v>1</v>
      </c>
      <c r="I544">
        <f t="shared" si="214"/>
        <v>50.2</v>
      </c>
      <c r="J544">
        <f t="shared" si="215"/>
        <v>0</v>
      </c>
      <c r="K544" s="3">
        <f t="shared" si="216"/>
        <v>0</v>
      </c>
      <c r="L544" s="3">
        <f t="shared" si="200"/>
        <v>0</v>
      </c>
      <c r="M544" s="3">
        <f t="shared" si="217"/>
        <v>0</v>
      </c>
      <c r="N544">
        <f t="shared" si="218"/>
        <v>50.2</v>
      </c>
      <c r="O544">
        <v>31</v>
      </c>
      <c r="P544" s="12">
        <v>11.819653000000001</v>
      </c>
      <c r="Q544">
        <f t="shared" si="201"/>
        <v>0.99059204975177706</v>
      </c>
      <c r="R544" s="1">
        <v>2</v>
      </c>
      <c r="S544" s="1">
        <v>300.84575000000001</v>
      </c>
      <c r="T544" s="1">
        <v>50.85</v>
      </c>
      <c r="U544">
        <f t="shared" si="202"/>
        <v>104.15424999999999</v>
      </c>
      <c r="V544">
        <f t="shared" si="203"/>
        <v>3.4906584999999997E-2</v>
      </c>
      <c r="W544">
        <f t="shared" si="204"/>
        <v>1.8178345903681248</v>
      </c>
      <c r="X544">
        <f t="shared" si="205"/>
        <v>0.88749992362499996</v>
      </c>
      <c r="Y544">
        <f t="shared" si="206"/>
        <v>0.84763110502400341</v>
      </c>
      <c r="Z544">
        <f t="shared" si="207"/>
        <v>25.598586024328931</v>
      </c>
      <c r="AA544" s="1">
        <v>56</v>
      </c>
      <c r="AB544" s="4">
        <f t="shared" si="221"/>
        <v>56</v>
      </c>
      <c r="AC544" s="3">
        <f t="shared" si="219"/>
        <v>56</v>
      </c>
      <c r="AD544">
        <f t="shared" si="220"/>
        <v>86.891712074427616</v>
      </c>
      <c r="AE544">
        <f t="shared" si="208"/>
        <v>137.09171207442762</v>
      </c>
      <c r="AF544" s="10">
        <f t="shared" si="209"/>
        <v>25.598586024328931</v>
      </c>
      <c r="AG544" s="8">
        <f t="shared" si="210"/>
        <v>25.598586024328931</v>
      </c>
      <c r="AH544" s="9">
        <f t="shared" si="211"/>
        <v>50.2</v>
      </c>
      <c r="AI544" s="11">
        <f t="shared" si="198"/>
        <v>0</v>
      </c>
    </row>
    <row r="545" spans="1:35" x14ac:dyDescent="0.35">
      <c r="A545" t="str">
        <f t="shared" si="199"/>
        <v>2002_4</v>
      </c>
      <c r="B545">
        <v>2002</v>
      </c>
      <c r="C545">
        <v>4</v>
      </c>
      <c r="D545">
        <v>15</v>
      </c>
      <c r="E545">
        <v>4.7</v>
      </c>
      <c r="F545">
        <v>38.799999999999997</v>
      </c>
      <c r="G545">
        <f t="shared" si="212"/>
        <v>9.85</v>
      </c>
      <c r="H545">
        <f t="shared" si="213"/>
        <v>1</v>
      </c>
      <c r="I545">
        <f t="shared" si="214"/>
        <v>38.799999999999997</v>
      </c>
      <c r="J545">
        <f t="shared" si="215"/>
        <v>0</v>
      </c>
      <c r="K545" s="3">
        <f t="shared" si="216"/>
        <v>0</v>
      </c>
      <c r="L545" s="3">
        <f t="shared" si="200"/>
        <v>0</v>
      </c>
      <c r="M545" s="3">
        <f t="shared" si="217"/>
        <v>0</v>
      </c>
      <c r="N545">
        <f t="shared" si="218"/>
        <v>38.799999999999997</v>
      </c>
      <c r="O545">
        <v>30</v>
      </c>
      <c r="P545" s="12">
        <v>13.758759</v>
      </c>
      <c r="Q545">
        <f t="shared" si="201"/>
        <v>1.1155785211429319</v>
      </c>
      <c r="R545" s="1">
        <v>2</v>
      </c>
      <c r="S545" s="1">
        <v>300.84575000000001</v>
      </c>
      <c r="T545" s="1">
        <v>50.85</v>
      </c>
      <c r="U545">
        <f t="shared" si="202"/>
        <v>104.15424999999999</v>
      </c>
      <c r="V545">
        <f t="shared" si="203"/>
        <v>3.4906584999999997E-2</v>
      </c>
      <c r="W545">
        <f t="shared" si="204"/>
        <v>1.8178345903681248</v>
      </c>
      <c r="X545">
        <f t="shared" si="205"/>
        <v>0.88749992362499996</v>
      </c>
      <c r="Y545">
        <f t="shared" si="206"/>
        <v>0.84763110502400341</v>
      </c>
      <c r="Z545">
        <f t="shared" si="207"/>
        <v>40.461639490527162</v>
      </c>
      <c r="AA545" s="1">
        <v>56</v>
      </c>
      <c r="AB545" s="4">
        <f t="shared" si="221"/>
        <v>56</v>
      </c>
      <c r="AC545" s="3">
        <f t="shared" si="219"/>
        <v>54.338360509472835</v>
      </c>
      <c r="AD545">
        <f t="shared" si="220"/>
        <v>54.362770674387043</v>
      </c>
      <c r="AE545">
        <f t="shared" si="208"/>
        <v>93.162770674387048</v>
      </c>
      <c r="AF545" s="10">
        <f t="shared" si="209"/>
        <v>40.461639490527162</v>
      </c>
      <c r="AG545" s="8">
        <f t="shared" si="210"/>
        <v>40.461639490527162</v>
      </c>
      <c r="AH545" s="9">
        <f t="shared" si="211"/>
        <v>38.799999999999997</v>
      </c>
      <c r="AI545" s="11">
        <f t="shared" si="198"/>
        <v>0</v>
      </c>
    </row>
    <row r="546" spans="1:35" x14ac:dyDescent="0.35">
      <c r="A546" t="str">
        <f t="shared" si="199"/>
        <v>2002_5</v>
      </c>
      <c r="B546">
        <v>2002</v>
      </c>
      <c r="C546">
        <v>5</v>
      </c>
      <c r="D546">
        <v>16.3</v>
      </c>
      <c r="E546">
        <v>8.1</v>
      </c>
      <c r="F546">
        <v>84.2</v>
      </c>
      <c r="G546">
        <f t="shared" si="212"/>
        <v>12.2</v>
      </c>
      <c r="H546">
        <f t="shared" si="213"/>
        <v>1</v>
      </c>
      <c r="I546">
        <f t="shared" si="214"/>
        <v>84.2</v>
      </c>
      <c r="J546">
        <f t="shared" si="215"/>
        <v>0</v>
      </c>
      <c r="K546" s="3">
        <f t="shared" si="216"/>
        <v>0</v>
      </c>
      <c r="L546" s="3">
        <f t="shared" si="200"/>
        <v>0</v>
      </c>
      <c r="M546" s="3">
        <f t="shared" si="217"/>
        <v>0</v>
      </c>
      <c r="N546">
        <f t="shared" si="218"/>
        <v>84.2</v>
      </c>
      <c r="O546">
        <v>31</v>
      </c>
      <c r="P546" s="12">
        <v>15.514859</v>
      </c>
      <c r="Q546">
        <f t="shared" si="201"/>
        <v>1.2800064999606167</v>
      </c>
      <c r="R546" s="1">
        <v>2</v>
      </c>
      <c r="S546" s="1">
        <v>300.84575000000001</v>
      </c>
      <c r="T546" s="1">
        <v>50.85</v>
      </c>
      <c r="U546">
        <f t="shared" si="202"/>
        <v>104.15424999999999</v>
      </c>
      <c r="V546">
        <f t="shared" si="203"/>
        <v>3.4906584999999997E-2</v>
      </c>
      <c r="W546">
        <f t="shared" si="204"/>
        <v>1.8178345903681248</v>
      </c>
      <c r="X546">
        <f t="shared" si="205"/>
        <v>0.88749992362499996</v>
      </c>
      <c r="Y546">
        <f t="shared" si="206"/>
        <v>0.84763110502400341</v>
      </c>
      <c r="Z546">
        <f t="shared" si="207"/>
        <v>66.450548406182037</v>
      </c>
      <c r="AA546" s="1">
        <v>56</v>
      </c>
      <c r="AB546" s="4">
        <f t="shared" si="221"/>
        <v>54.338360509472835</v>
      </c>
      <c r="AC546" s="3">
        <f t="shared" si="219"/>
        <v>56</v>
      </c>
      <c r="AD546">
        <f t="shared" si="220"/>
        <v>74.603313664581179</v>
      </c>
      <c r="AE546">
        <f t="shared" si="208"/>
        <v>158.8033136645812</v>
      </c>
      <c r="AF546" s="10">
        <f t="shared" si="209"/>
        <v>66.450548406182037</v>
      </c>
      <c r="AG546" s="8">
        <f t="shared" si="210"/>
        <v>66.450548406182037</v>
      </c>
      <c r="AH546" s="9">
        <f t="shared" si="211"/>
        <v>84.2</v>
      </c>
      <c r="AI546" s="11">
        <f t="shared" si="198"/>
        <v>0</v>
      </c>
    </row>
    <row r="547" spans="1:35" x14ac:dyDescent="0.35">
      <c r="A547" t="str">
        <f t="shared" si="199"/>
        <v>2002_6</v>
      </c>
      <c r="B547">
        <v>2002</v>
      </c>
      <c r="C547">
        <v>6</v>
      </c>
      <c r="D547">
        <v>18.399999999999999</v>
      </c>
      <c r="E547">
        <v>10</v>
      </c>
      <c r="F547">
        <v>39.4</v>
      </c>
      <c r="G547">
        <f t="shared" si="212"/>
        <v>14.2</v>
      </c>
      <c r="H547">
        <f t="shared" si="213"/>
        <v>1</v>
      </c>
      <c r="I547">
        <f t="shared" si="214"/>
        <v>39.4</v>
      </c>
      <c r="J547">
        <f t="shared" si="215"/>
        <v>0</v>
      </c>
      <c r="K547" s="3">
        <f t="shared" si="216"/>
        <v>0</v>
      </c>
      <c r="L547" s="3">
        <f t="shared" si="200"/>
        <v>0</v>
      </c>
      <c r="M547" s="3">
        <f t="shared" si="217"/>
        <v>0</v>
      </c>
      <c r="N547">
        <f t="shared" si="218"/>
        <v>39.4</v>
      </c>
      <c r="O547">
        <v>30</v>
      </c>
      <c r="P547" s="12">
        <v>16.439261999999999</v>
      </c>
      <c r="Q547">
        <f t="shared" si="201"/>
        <v>1.4363548578958705</v>
      </c>
      <c r="R547" s="1">
        <v>2</v>
      </c>
      <c r="S547" s="1">
        <v>300.84575000000001</v>
      </c>
      <c r="T547" s="1">
        <v>50.85</v>
      </c>
      <c r="U547">
        <f t="shared" si="202"/>
        <v>104.15424999999999</v>
      </c>
      <c r="V547">
        <f t="shared" si="203"/>
        <v>3.4906584999999997E-2</v>
      </c>
      <c r="W547">
        <f t="shared" si="204"/>
        <v>1.8178345903681248</v>
      </c>
      <c r="X547">
        <f t="shared" si="205"/>
        <v>0.88749992362499996</v>
      </c>
      <c r="Y547">
        <f t="shared" si="206"/>
        <v>0.84763110502400341</v>
      </c>
      <c r="Z547">
        <f t="shared" si="207"/>
        <v>88.376940786522326</v>
      </c>
      <c r="AA547" s="1">
        <v>56</v>
      </c>
      <c r="AB547" s="4">
        <f t="shared" si="221"/>
        <v>56</v>
      </c>
      <c r="AC547" s="3">
        <f t="shared" si="219"/>
        <v>7.0230592134776728</v>
      </c>
      <c r="AD547">
        <f t="shared" si="220"/>
        <v>23.353887591650349</v>
      </c>
      <c r="AE547">
        <f t="shared" si="208"/>
        <v>62.753887591650347</v>
      </c>
      <c r="AF547" s="10">
        <f t="shared" si="209"/>
        <v>62.753887591650347</v>
      </c>
      <c r="AG547" s="8">
        <f t="shared" si="210"/>
        <v>88.376940786522326</v>
      </c>
      <c r="AH547" s="9">
        <f t="shared" si="211"/>
        <v>39.4</v>
      </c>
      <c r="AI547" s="11">
        <f t="shared" si="198"/>
        <v>25.623053194871979</v>
      </c>
    </row>
    <row r="548" spans="1:35" x14ac:dyDescent="0.35">
      <c r="A548" t="str">
        <f t="shared" si="199"/>
        <v>2002_7</v>
      </c>
      <c r="B548">
        <v>2002</v>
      </c>
      <c r="C548">
        <v>7</v>
      </c>
      <c r="D548">
        <v>20.7</v>
      </c>
      <c r="E548">
        <v>11.6</v>
      </c>
      <c r="F548">
        <v>71.400000000000006</v>
      </c>
      <c r="G548">
        <f t="shared" si="212"/>
        <v>16.149999999999999</v>
      </c>
      <c r="H548">
        <f t="shared" si="213"/>
        <v>1</v>
      </c>
      <c r="I548">
        <f t="shared" si="214"/>
        <v>71.400000000000006</v>
      </c>
      <c r="J548">
        <f t="shared" si="215"/>
        <v>0</v>
      </c>
      <c r="K548" s="3">
        <f t="shared" si="216"/>
        <v>0</v>
      </c>
      <c r="L548" s="3">
        <f t="shared" si="200"/>
        <v>0</v>
      </c>
      <c r="M548" s="3">
        <f t="shared" si="217"/>
        <v>0</v>
      </c>
      <c r="N548">
        <f t="shared" si="218"/>
        <v>71.400000000000006</v>
      </c>
      <c r="O548">
        <v>31</v>
      </c>
      <c r="P548" s="12">
        <v>15.868332000000001</v>
      </c>
      <c r="Q548">
        <f t="shared" si="201"/>
        <v>1.6047002515787878</v>
      </c>
      <c r="R548" s="1">
        <v>2</v>
      </c>
      <c r="S548" s="1">
        <v>300.84575000000001</v>
      </c>
      <c r="T548" s="1">
        <v>50.85</v>
      </c>
      <c r="U548">
        <f t="shared" si="202"/>
        <v>104.15424999999999</v>
      </c>
      <c r="V548">
        <f t="shared" si="203"/>
        <v>3.4906584999999997E-2</v>
      </c>
      <c r="W548">
        <f t="shared" si="204"/>
        <v>1.8178345903681248</v>
      </c>
      <c r="X548">
        <f t="shared" si="205"/>
        <v>0.88749992362499996</v>
      </c>
      <c r="Y548">
        <f t="shared" si="206"/>
        <v>0.84763110502400341</v>
      </c>
      <c r="Z548">
        <f t="shared" si="207"/>
        <v>111.25230430569297</v>
      </c>
      <c r="AA548" s="1">
        <v>56</v>
      </c>
      <c r="AB548" s="4">
        <f t="shared" si="221"/>
        <v>7.0230592134776728</v>
      </c>
      <c r="AC548" s="3">
        <f t="shared" si="219"/>
        <v>0</v>
      </c>
      <c r="AD548">
        <f t="shared" si="220"/>
        <v>3.4471597025155982</v>
      </c>
      <c r="AE548">
        <f t="shared" si="208"/>
        <v>74.847159702515597</v>
      </c>
      <c r="AF548" s="10">
        <f t="shared" si="209"/>
        <v>74.847159702515597</v>
      </c>
      <c r="AG548" s="8">
        <f t="shared" si="210"/>
        <v>111.25230430569297</v>
      </c>
      <c r="AH548" s="9">
        <f t="shared" si="211"/>
        <v>71.400000000000006</v>
      </c>
      <c r="AI548" s="11">
        <f t="shared" si="198"/>
        <v>36.405144603177376</v>
      </c>
    </row>
    <row r="549" spans="1:35" x14ac:dyDescent="0.35">
      <c r="A549" t="str">
        <f t="shared" si="199"/>
        <v>2002_8</v>
      </c>
      <c r="B549">
        <v>2002</v>
      </c>
      <c r="C549">
        <v>8</v>
      </c>
      <c r="D549">
        <v>21.8</v>
      </c>
      <c r="E549">
        <v>12</v>
      </c>
      <c r="F549">
        <v>68.400000000000006</v>
      </c>
      <c r="G549">
        <f t="shared" si="212"/>
        <v>16.899999999999999</v>
      </c>
      <c r="H549">
        <f t="shared" si="213"/>
        <v>1</v>
      </c>
      <c r="I549">
        <f t="shared" si="214"/>
        <v>68.400000000000006</v>
      </c>
      <c r="J549">
        <f t="shared" si="215"/>
        <v>0</v>
      </c>
      <c r="K549" s="3">
        <f t="shared" si="216"/>
        <v>0</v>
      </c>
      <c r="L549" s="3">
        <f t="shared" si="200"/>
        <v>0</v>
      </c>
      <c r="M549" s="3">
        <f t="shared" si="217"/>
        <v>0</v>
      </c>
      <c r="N549">
        <f t="shared" si="218"/>
        <v>68.400000000000006</v>
      </c>
      <c r="O549">
        <v>31</v>
      </c>
      <c r="P549" s="12">
        <v>14.198074</v>
      </c>
      <c r="Q549">
        <f t="shared" si="201"/>
        <v>1.673917299900612</v>
      </c>
      <c r="R549" s="1">
        <v>2</v>
      </c>
      <c r="S549" s="1">
        <v>300.84575000000001</v>
      </c>
      <c r="T549" s="1">
        <v>50.85</v>
      </c>
      <c r="U549">
        <f t="shared" si="202"/>
        <v>104.15424999999999</v>
      </c>
      <c r="V549">
        <f t="shared" si="203"/>
        <v>3.4906584999999997E-2</v>
      </c>
      <c r="W549">
        <f t="shared" si="204"/>
        <v>1.8178345903681248</v>
      </c>
      <c r="X549">
        <f t="shared" si="205"/>
        <v>0.88749992362499996</v>
      </c>
      <c r="Y549">
        <f t="shared" si="206"/>
        <v>0.84763110502400341</v>
      </c>
      <c r="Z549">
        <f t="shared" si="207"/>
        <v>108.37711177755526</v>
      </c>
      <c r="AA549" s="1">
        <v>56</v>
      </c>
      <c r="AB549" s="4">
        <f t="shared" si="221"/>
        <v>0</v>
      </c>
      <c r="AC549" s="3">
        <f t="shared" si="219"/>
        <v>0</v>
      </c>
      <c r="AD549">
        <f t="shared" si="220"/>
        <v>0</v>
      </c>
      <c r="AE549">
        <f t="shared" si="208"/>
        <v>68.400000000000006</v>
      </c>
      <c r="AF549" s="10">
        <f t="shared" si="209"/>
        <v>68.400000000000006</v>
      </c>
      <c r="AG549" s="8">
        <f t="shared" si="210"/>
        <v>108.37711177755526</v>
      </c>
      <c r="AH549" s="9">
        <f t="shared" si="211"/>
        <v>68.400000000000006</v>
      </c>
      <c r="AI549" s="11">
        <f t="shared" si="198"/>
        <v>39.977111777555251</v>
      </c>
    </row>
    <row r="550" spans="1:35" x14ac:dyDescent="0.35">
      <c r="A550" t="str">
        <f t="shared" si="199"/>
        <v>2002_9</v>
      </c>
      <c r="B550">
        <v>2002</v>
      </c>
      <c r="C550">
        <v>9</v>
      </c>
      <c r="D550">
        <v>20</v>
      </c>
      <c r="E550">
        <v>8.9</v>
      </c>
      <c r="F550">
        <v>49.4</v>
      </c>
      <c r="G550">
        <f t="shared" si="212"/>
        <v>14.45</v>
      </c>
      <c r="H550">
        <f t="shared" si="213"/>
        <v>1</v>
      </c>
      <c r="I550">
        <f t="shared" si="214"/>
        <v>49.4</v>
      </c>
      <c r="J550">
        <f t="shared" si="215"/>
        <v>0</v>
      </c>
      <c r="K550" s="3">
        <f t="shared" si="216"/>
        <v>0</v>
      </c>
      <c r="L550" s="3">
        <f t="shared" si="200"/>
        <v>0</v>
      </c>
      <c r="M550" s="3">
        <f t="shared" si="217"/>
        <v>0</v>
      </c>
      <c r="N550">
        <f t="shared" si="218"/>
        <v>49.4</v>
      </c>
      <c r="O550">
        <v>30</v>
      </c>
      <c r="P550" s="12">
        <v>12.243238</v>
      </c>
      <c r="Q550">
        <f t="shared" si="201"/>
        <v>1.4570317251270031</v>
      </c>
      <c r="R550" s="1">
        <v>2</v>
      </c>
      <c r="S550" s="1">
        <v>300.84575000000001</v>
      </c>
      <c r="T550" s="1">
        <v>50.85</v>
      </c>
      <c r="U550">
        <f t="shared" si="202"/>
        <v>104.15424999999999</v>
      </c>
      <c r="V550">
        <f t="shared" si="203"/>
        <v>3.4906584999999997E-2</v>
      </c>
      <c r="W550">
        <f t="shared" si="204"/>
        <v>1.8178345903681248</v>
      </c>
      <c r="X550">
        <f t="shared" si="205"/>
        <v>0.88749992362499996</v>
      </c>
      <c r="Y550">
        <f t="shared" si="206"/>
        <v>0.84763110502400341</v>
      </c>
      <c r="Z550">
        <f t="shared" si="207"/>
        <v>67.883186301637011</v>
      </c>
      <c r="AA550" s="1">
        <v>56</v>
      </c>
      <c r="AB550" s="4">
        <f t="shared" si="221"/>
        <v>0</v>
      </c>
      <c r="AC550" s="3">
        <f t="shared" si="219"/>
        <v>0</v>
      </c>
      <c r="AD550">
        <f t="shared" si="220"/>
        <v>0</v>
      </c>
      <c r="AE550">
        <f t="shared" si="208"/>
        <v>49.4</v>
      </c>
      <c r="AF550" s="10">
        <f t="shared" si="209"/>
        <v>49.4</v>
      </c>
      <c r="AG550" s="8">
        <f t="shared" si="210"/>
        <v>67.883186301637011</v>
      </c>
      <c r="AH550" s="9">
        <f t="shared" si="211"/>
        <v>49.4</v>
      </c>
      <c r="AI550" s="11">
        <f t="shared" si="198"/>
        <v>18.483186301637012</v>
      </c>
    </row>
    <row r="551" spans="1:35" x14ac:dyDescent="0.35">
      <c r="A551" t="str">
        <f t="shared" si="199"/>
        <v>2002_10</v>
      </c>
      <c r="B551">
        <v>2002</v>
      </c>
      <c r="C551">
        <v>10</v>
      </c>
      <c r="D551">
        <v>15.2</v>
      </c>
      <c r="E551">
        <v>6.9</v>
      </c>
      <c r="F551">
        <v>105.2</v>
      </c>
      <c r="G551">
        <f t="shared" si="212"/>
        <v>11.05</v>
      </c>
      <c r="H551">
        <f t="shared" si="213"/>
        <v>1</v>
      </c>
      <c r="I551">
        <f t="shared" si="214"/>
        <v>105.2</v>
      </c>
      <c r="J551">
        <f t="shared" si="215"/>
        <v>0</v>
      </c>
      <c r="K551" s="3">
        <f t="shared" si="216"/>
        <v>0</v>
      </c>
      <c r="L551" s="3">
        <f t="shared" si="200"/>
        <v>0</v>
      </c>
      <c r="M551" s="3">
        <f t="shared" si="217"/>
        <v>0</v>
      </c>
      <c r="N551">
        <f t="shared" si="218"/>
        <v>105.2</v>
      </c>
      <c r="O551">
        <v>31</v>
      </c>
      <c r="P551" s="12">
        <v>10.329917999999999</v>
      </c>
      <c r="Q551">
        <f t="shared" si="201"/>
        <v>1.1970567871098226</v>
      </c>
      <c r="R551" s="1">
        <v>2</v>
      </c>
      <c r="S551" s="1">
        <v>300.84575000000001</v>
      </c>
      <c r="T551" s="1">
        <v>50.85</v>
      </c>
      <c r="U551">
        <f t="shared" si="202"/>
        <v>104.15424999999999</v>
      </c>
      <c r="V551">
        <f t="shared" si="203"/>
        <v>3.4906584999999997E-2</v>
      </c>
      <c r="W551">
        <f t="shared" si="204"/>
        <v>1.8178345903681248</v>
      </c>
      <c r="X551">
        <f t="shared" si="205"/>
        <v>0.88749992362499996</v>
      </c>
      <c r="Y551">
        <f t="shared" si="206"/>
        <v>0.84763110502400341</v>
      </c>
      <c r="Z551">
        <f t="shared" si="207"/>
        <v>37.6275131459726</v>
      </c>
      <c r="AA551" s="1">
        <v>56</v>
      </c>
      <c r="AB551" s="4">
        <f t="shared" si="221"/>
        <v>0</v>
      </c>
      <c r="AC551" s="3">
        <f t="shared" si="219"/>
        <v>56</v>
      </c>
      <c r="AD551">
        <f t="shared" si="220"/>
        <v>0</v>
      </c>
      <c r="AE551">
        <f t="shared" si="208"/>
        <v>105.2</v>
      </c>
      <c r="AF551" s="10">
        <f t="shared" si="209"/>
        <v>37.6275131459726</v>
      </c>
      <c r="AG551" s="8">
        <f t="shared" si="210"/>
        <v>37.6275131459726</v>
      </c>
      <c r="AH551" s="9">
        <f t="shared" si="211"/>
        <v>105.2</v>
      </c>
      <c r="AI551" s="11">
        <f t="shared" si="198"/>
        <v>0</v>
      </c>
    </row>
    <row r="552" spans="1:35" x14ac:dyDescent="0.35">
      <c r="A552" t="str">
        <f t="shared" si="199"/>
        <v>2002_11</v>
      </c>
      <c r="B552">
        <v>2002</v>
      </c>
      <c r="C552">
        <v>11</v>
      </c>
      <c r="D552">
        <v>13</v>
      </c>
      <c r="E552">
        <v>6.9</v>
      </c>
      <c r="F552">
        <v>234.6</v>
      </c>
      <c r="G552">
        <f t="shared" si="212"/>
        <v>9.9499999999999993</v>
      </c>
      <c r="H552">
        <f t="shared" si="213"/>
        <v>1</v>
      </c>
      <c r="I552">
        <f t="shared" si="214"/>
        <v>234.6</v>
      </c>
      <c r="J552">
        <f t="shared" si="215"/>
        <v>0</v>
      </c>
      <c r="K552" s="3">
        <f t="shared" si="216"/>
        <v>0</v>
      </c>
      <c r="L552" s="3">
        <f t="shared" si="200"/>
        <v>0</v>
      </c>
      <c r="M552" s="3">
        <f t="shared" si="217"/>
        <v>0</v>
      </c>
      <c r="N552">
        <f t="shared" si="218"/>
        <v>234.6</v>
      </c>
      <c r="O552">
        <v>30</v>
      </c>
      <c r="P552" s="12">
        <v>8.7307649999999999</v>
      </c>
      <c r="Q552">
        <f t="shared" si="201"/>
        <v>1.1221767657355994</v>
      </c>
      <c r="R552" s="1">
        <v>2</v>
      </c>
      <c r="S552" s="1">
        <v>300.84575000000001</v>
      </c>
      <c r="T552" s="1">
        <v>50.85</v>
      </c>
      <c r="U552">
        <f t="shared" si="202"/>
        <v>104.15424999999999</v>
      </c>
      <c r="V552">
        <f t="shared" si="203"/>
        <v>3.4906584999999997E-2</v>
      </c>
      <c r="W552">
        <f t="shared" si="204"/>
        <v>1.8178345903681248</v>
      </c>
      <c r="X552">
        <f t="shared" si="205"/>
        <v>0.88749992362499996</v>
      </c>
      <c r="Y552">
        <f t="shared" si="206"/>
        <v>0.84763110502400341</v>
      </c>
      <c r="Z552">
        <f t="shared" si="207"/>
        <v>26.080213222447497</v>
      </c>
      <c r="AA552" s="1">
        <v>56</v>
      </c>
      <c r="AB552" s="4">
        <f t="shared" si="221"/>
        <v>56</v>
      </c>
      <c r="AC552" s="3">
        <f t="shared" si="219"/>
        <v>56</v>
      </c>
      <c r="AD552">
        <f t="shared" si="220"/>
        <v>2319.0648737899251</v>
      </c>
      <c r="AE552">
        <f t="shared" si="208"/>
        <v>2553.664873789925</v>
      </c>
      <c r="AF552" s="10">
        <f t="shared" si="209"/>
        <v>26.080213222447497</v>
      </c>
      <c r="AG552" s="8">
        <f t="shared" si="210"/>
        <v>26.080213222447497</v>
      </c>
      <c r="AH552" s="9">
        <f t="shared" si="211"/>
        <v>234.6</v>
      </c>
      <c r="AI552" s="11">
        <f t="shared" si="198"/>
        <v>0</v>
      </c>
    </row>
    <row r="553" spans="1:35" x14ac:dyDescent="0.35">
      <c r="A553" t="str">
        <f t="shared" si="199"/>
        <v>2002_12</v>
      </c>
      <c r="B553">
        <v>2002</v>
      </c>
      <c r="C553">
        <v>12</v>
      </c>
      <c r="D553">
        <v>9.3000000000000007</v>
      </c>
      <c r="E553">
        <v>4.7</v>
      </c>
      <c r="F553">
        <v>135.80000000000001</v>
      </c>
      <c r="G553">
        <f t="shared" si="212"/>
        <v>7</v>
      </c>
      <c r="H553">
        <f t="shared" si="213"/>
        <v>1</v>
      </c>
      <c r="I553">
        <f t="shared" si="214"/>
        <v>135.80000000000001</v>
      </c>
      <c r="J553">
        <f t="shared" si="215"/>
        <v>0</v>
      </c>
      <c r="K553" s="3">
        <f t="shared" si="216"/>
        <v>0</v>
      </c>
      <c r="L553" s="3">
        <f t="shared" si="200"/>
        <v>0</v>
      </c>
      <c r="M553" s="3">
        <f t="shared" si="217"/>
        <v>0</v>
      </c>
      <c r="N553">
        <f t="shared" si="218"/>
        <v>135.80000000000001</v>
      </c>
      <c r="O553">
        <v>31</v>
      </c>
      <c r="P553" s="12">
        <v>7.9967740000000003</v>
      </c>
      <c r="Q553">
        <f t="shared" si="201"/>
        <v>0.94132480598475587</v>
      </c>
      <c r="R553" s="1">
        <v>2</v>
      </c>
      <c r="S553" s="1">
        <v>300.84575000000001</v>
      </c>
      <c r="T553" s="1">
        <v>50.85</v>
      </c>
      <c r="U553">
        <f t="shared" si="202"/>
        <v>104.15424999999999</v>
      </c>
      <c r="V553">
        <f t="shared" si="203"/>
        <v>3.4906584999999997E-2</v>
      </c>
      <c r="W553">
        <f t="shared" si="204"/>
        <v>1.8178345903681248</v>
      </c>
      <c r="X553">
        <f t="shared" si="205"/>
        <v>0.88749992362499996</v>
      </c>
      <c r="Y553">
        <f t="shared" si="206"/>
        <v>0.84763110502400341</v>
      </c>
      <c r="Z553">
        <f t="shared" si="207"/>
        <v>14.720213582339543</v>
      </c>
      <c r="AA553" s="1">
        <v>56</v>
      </c>
      <c r="AB553" s="4">
        <f t="shared" si="221"/>
        <v>56</v>
      </c>
      <c r="AC553" s="3">
        <f t="shared" si="219"/>
        <v>56</v>
      </c>
      <c r="AD553">
        <f t="shared" si="220"/>
        <v>486.62350507912225</v>
      </c>
      <c r="AE553">
        <f t="shared" si="208"/>
        <v>622.42350507912226</v>
      </c>
      <c r="AF553" s="10">
        <f t="shared" si="209"/>
        <v>14.720213582339543</v>
      </c>
      <c r="AG553" s="8">
        <f t="shared" si="210"/>
        <v>14.720213582339543</v>
      </c>
      <c r="AH553" s="9">
        <f t="shared" si="211"/>
        <v>135.80000000000001</v>
      </c>
      <c r="AI553" s="11">
        <f t="shared" si="198"/>
        <v>0</v>
      </c>
    </row>
    <row r="554" spans="1:35" x14ac:dyDescent="0.35">
      <c r="A554" t="str">
        <f t="shared" si="199"/>
        <v>2003_1</v>
      </c>
      <c r="B554">
        <v>2003</v>
      </c>
      <c r="C554">
        <v>1</v>
      </c>
      <c r="D554">
        <v>8.4</v>
      </c>
      <c r="E554">
        <v>0.8</v>
      </c>
      <c r="F554">
        <v>81.400000000000006</v>
      </c>
      <c r="G554">
        <f t="shared" si="212"/>
        <v>4.6000000000000005</v>
      </c>
      <c r="H554">
        <f t="shared" si="213"/>
        <v>0.76666666360000002</v>
      </c>
      <c r="I554">
        <f t="shared" si="214"/>
        <v>62.406666417040007</v>
      </c>
      <c r="J554">
        <f t="shared" si="215"/>
        <v>18.993333582959998</v>
      </c>
      <c r="K554" s="3">
        <f t="shared" si="216"/>
        <v>0</v>
      </c>
      <c r="L554" s="3">
        <f t="shared" si="200"/>
        <v>14.561555688689776</v>
      </c>
      <c r="M554" s="3">
        <f t="shared" si="217"/>
        <v>4.4317778942702226</v>
      </c>
      <c r="N554">
        <f t="shared" si="218"/>
        <v>76.96822210572978</v>
      </c>
      <c r="O554">
        <v>31</v>
      </c>
      <c r="P554" s="12">
        <v>8.5759939999999997</v>
      </c>
      <c r="Q554">
        <f t="shared" si="201"/>
        <v>0.81367582880029599</v>
      </c>
      <c r="R554" s="1">
        <v>2</v>
      </c>
      <c r="S554" s="1">
        <v>300.84575000000001</v>
      </c>
      <c r="T554" s="1">
        <v>50.85</v>
      </c>
      <c r="U554">
        <f t="shared" si="202"/>
        <v>104.15424999999999</v>
      </c>
      <c r="V554">
        <f t="shared" si="203"/>
        <v>3.4906584999999997E-2</v>
      </c>
      <c r="W554">
        <f t="shared" si="204"/>
        <v>1.8178345903681248</v>
      </c>
      <c r="X554">
        <f t="shared" si="205"/>
        <v>0.88749992362499996</v>
      </c>
      <c r="Y554">
        <f t="shared" si="206"/>
        <v>0.84763110502400341</v>
      </c>
      <c r="Z554">
        <f t="shared" si="207"/>
        <v>9.0446134709776551</v>
      </c>
      <c r="AA554" s="1">
        <v>56</v>
      </c>
      <c r="AB554" s="4">
        <f t="shared" si="221"/>
        <v>56</v>
      </c>
      <c r="AC554" s="3">
        <f t="shared" si="219"/>
        <v>56</v>
      </c>
      <c r="AD554">
        <f t="shared" si="220"/>
        <v>188.34460184591345</v>
      </c>
      <c r="AE554">
        <f t="shared" si="208"/>
        <v>265.31282395164322</v>
      </c>
      <c r="AF554" s="10">
        <f t="shared" si="209"/>
        <v>9.0446134709776551</v>
      </c>
      <c r="AG554" s="8">
        <f t="shared" si="210"/>
        <v>9.0446134709776551</v>
      </c>
      <c r="AH554" s="9">
        <f t="shared" si="211"/>
        <v>76.96822210572978</v>
      </c>
      <c r="AI554" s="11">
        <f t="shared" si="198"/>
        <v>0</v>
      </c>
    </row>
    <row r="555" spans="1:35" x14ac:dyDescent="0.35">
      <c r="A555" t="str">
        <f t="shared" si="199"/>
        <v>2003_2</v>
      </c>
      <c r="B555">
        <v>2003</v>
      </c>
      <c r="C555">
        <v>2</v>
      </c>
      <c r="D555">
        <v>8.6</v>
      </c>
      <c r="E555">
        <v>0.8</v>
      </c>
      <c r="F555">
        <v>43</v>
      </c>
      <c r="G555">
        <f t="shared" si="212"/>
        <v>4.7</v>
      </c>
      <c r="H555">
        <f t="shared" si="213"/>
        <v>0.78333333019999996</v>
      </c>
      <c r="I555">
        <f t="shared" si="214"/>
        <v>33.683333198599996</v>
      </c>
      <c r="J555">
        <f t="shared" si="215"/>
        <v>9.316666801400002</v>
      </c>
      <c r="K555" s="3">
        <f t="shared" si="216"/>
        <v>4.4317778942702226</v>
      </c>
      <c r="L555" s="3">
        <f t="shared" si="200"/>
        <v>10.769614968529883</v>
      </c>
      <c r="M555" s="3">
        <f t="shared" si="217"/>
        <v>2.9788297271403423</v>
      </c>
      <c r="N555">
        <f t="shared" si="218"/>
        <v>44.452948167129875</v>
      </c>
      <c r="O555">
        <v>28</v>
      </c>
      <c r="P555" s="12">
        <v>10.021737999999999</v>
      </c>
      <c r="Q555">
        <f t="shared" si="201"/>
        <v>0.8186725776067062</v>
      </c>
      <c r="R555" s="1">
        <v>2</v>
      </c>
      <c r="S555" s="1">
        <v>300.84575000000001</v>
      </c>
      <c r="T555" s="1">
        <v>50.85</v>
      </c>
      <c r="U555">
        <f t="shared" si="202"/>
        <v>104.15424999999999</v>
      </c>
      <c r="V555">
        <f t="shared" si="203"/>
        <v>3.4906584999999997E-2</v>
      </c>
      <c r="W555">
        <f t="shared" si="204"/>
        <v>1.8178345903681248</v>
      </c>
      <c r="X555">
        <f t="shared" si="205"/>
        <v>0.88749992362499996</v>
      </c>
      <c r="Y555">
        <f t="shared" si="206"/>
        <v>0.84763110502400341</v>
      </c>
      <c r="Z555">
        <f t="shared" si="207"/>
        <v>9.8104184264757475</v>
      </c>
      <c r="AA555" s="1">
        <v>56</v>
      </c>
      <c r="AB555" s="4">
        <f t="shared" si="221"/>
        <v>56</v>
      </c>
      <c r="AC555" s="3">
        <f t="shared" si="219"/>
        <v>56</v>
      </c>
      <c r="AD555">
        <f t="shared" si="220"/>
        <v>103.95605827263805</v>
      </c>
      <c r="AE555">
        <f t="shared" si="208"/>
        <v>148.40900643976792</v>
      </c>
      <c r="AF555" s="10">
        <f t="shared" si="209"/>
        <v>9.8104184264757475</v>
      </c>
      <c r="AG555" s="8">
        <f t="shared" si="210"/>
        <v>9.8104184264757475</v>
      </c>
      <c r="AH555" s="9">
        <f t="shared" si="211"/>
        <v>44.452948167129875</v>
      </c>
      <c r="AI555" s="11">
        <f t="shared" si="198"/>
        <v>0</v>
      </c>
    </row>
    <row r="556" spans="1:35" x14ac:dyDescent="0.35">
      <c r="A556" t="str">
        <f t="shared" si="199"/>
        <v>2003_3</v>
      </c>
      <c r="B556">
        <v>2003</v>
      </c>
      <c r="C556">
        <v>3</v>
      </c>
      <c r="D556">
        <v>13.1</v>
      </c>
      <c r="E556">
        <v>2.8</v>
      </c>
      <c r="F556">
        <v>28.8</v>
      </c>
      <c r="G556">
        <f t="shared" si="212"/>
        <v>7.9499999999999993</v>
      </c>
      <c r="H556">
        <f t="shared" si="213"/>
        <v>1</v>
      </c>
      <c r="I556">
        <f t="shared" si="214"/>
        <v>28.8</v>
      </c>
      <c r="J556">
        <f t="shared" si="215"/>
        <v>0</v>
      </c>
      <c r="K556" s="3">
        <f t="shared" si="216"/>
        <v>2.9788297271403423</v>
      </c>
      <c r="L556" s="3">
        <f t="shared" si="200"/>
        <v>2.9788297271403423</v>
      </c>
      <c r="M556" s="3">
        <f t="shared" si="217"/>
        <v>0</v>
      </c>
      <c r="N556">
        <f t="shared" si="218"/>
        <v>31.778829727140344</v>
      </c>
      <c r="O556">
        <v>31</v>
      </c>
      <c r="P556" s="12">
        <v>11.819653000000001</v>
      </c>
      <c r="Q556">
        <f t="shared" si="201"/>
        <v>0.99653496391443175</v>
      </c>
      <c r="R556" s="1">
        <v>2</v>
      </c>
      <c r="S556" s="1">
        <v>300.84575000000001</v>
      </c>
      <c r="T556" s="1">
        <v>50.85</v>
      </c>
      <c r="U556">
        <f t="shared" si="202"/>
        <v>104.15424999999999</v>
      </c>
      <c r="V556">
        <f t="shared" si="203"/>
        <v>3.4906584999999997E-2</v>
      </c>
      <c r="W556">
        <f t="shared" si="204"/>
        <v>1.8178345903681248</v>
      </c>
      <c r="X556">
        <f t="shared" si="205"/>
        <v>0.88749992362499996</v>
      </c>
      <c r="Y556">
        <f t="shared" si="206"/>
        <v>0.84763110502400341</v>
      </c>
      <c r="Z556">
        <f t="shared" si="207"/>
        <v>26.070941091965125</v>
      </c>
      <c r="AA556" s="1">
        <v>56</v>
      </c>
      <c r="AB556" s="4">
        <f t="shared" si="221"/>
        <v>56</v>
      </c>
      <c r="AC556" s="3">
        <f t="shared" si="219"/>
        <v>56</v>
      </c>
      <c r="AD556">
        <f t="shared" si="220"/>
        <v>62.008921726436057</v>
      </c>
      <c r="AE556">
        <f t="shared" si="208"/>
        <v>93.787751453576405</v>
      </c>
      <c r="AF556" s="10">
        <f t="shared" si="209"/>
        <v>26.070941091965125</v>
      </c>
      <c r="AG556" s="8">
        <f t="shared" si="210"/>
        <v>26.070941091965125</v>
      </c>
      <c r="AH556" s="9">
        <f t="shared" si="211"/>
        <v>31.778829727140344</v>
      </c>
      <c r="AI556" s="11">
        <f t="shared" si="198"/>
        <v>0</v>
      </c>
    </row>
    <row r="557" spans="1:35" x14ac:dyDescent="0.35">
      <c r="A557" t="str">
        <f t="shared" si="199"/>
        <v>2003_4</v>
      </c>
      <c r="B557">
        <v>2003</v>
      </c>
      <c r="C557">
        <v>4</v>
      </c>
      <c r="D557">
        <v>15.2</v>
      </c>
      <c r="E557">
        <v>4</v>
      </c>
      <c r="F557">
        <v>17.2</v>
      </c>
      <c r="G557">
        <f t="shared" si="212"/>
        <v>9.6</v>
      </c>
      <c r="H557">
        <f t="shared" si="213"/>
        <v>1</v>
      </c>
      <c r="I557">
        <f t="shared" si="214"/>
        <v>17.2</v>
      </c>
      <c r="J557">
        <f t="shared" si="215"/>
        <v>0</v>
      </c>
      <c r="K557" s="3">
        <f t="shared" si="216"/>
        <v>0</v>
      </c>
      <c r="L557" s="3">
        <f t="shared" si="200"/>
        <v>0</v>
      </c>
      <c r="M557" s="3">
        <f t="shared" si="217"/>
        <v>0</v>
      </c>
      <c r="N557">
        <f t="shared" si="218"/>
        <v>17.2</v>
      </c>
      <c r="O557">
        <v>30</v>
      </c>
      <c r="P557" s="12">
        <v>13.758759</v>
      </c>
      <c r="Q557">
        <f t="shared" si="201"/>
        <v>1.0992320897333152</v>
      </c>
      <c r="R557" s="1">
        <v>2</v>
      </c>
      <c r="S557" s="1">
        <v>300.84575000000001</v>
      </c>
      <c r="T557" s="1">
        <v>50.85</v>
      </c>
      <c r="U557">
        <f t="shared" si="202"/>
        <v>104.15424999999999</v>
      </c>
      <c r="V557">
        <f t="shared" si="203"/>
        <v>3.4906584999999997E-2</v>
      </c>
      <c r="W557">
        <f t="shared" si="204"/>
        <v>1.8178345903681248</v>
      </c>
      <c r="X557">
        <f t="shared" si="205"/>
        <v>0.88749992362499996</v>
      </c>
      <c r="Y557">
        <f t="shared" si="206"/>
        <v>0.84763110502400341</v>
      </c>
      <c r="Z557">
        <f t="shared" si="207"/>
        <v>38.891200706090089</v>
      </c>
      <c r="AA557" s="1">
        <v>56</v>
      </c>
      <c r="AB557" s="4">
        <f t="shared" si="221"/>
        <v>56</v>
      </c>
      <c r="AC557" s="3">
        <f t="shared" si="219"/>
        <v>34.308799293909914</v>
      </c>
      <c r="AD557">
        <f t="shared" si="220"/>
        <v>38.016064522458358</v>
      </c>
      <c r="AE557">
        <f t="shared" si="208"/>
        <v>55.216064522458353</v>
      </c>
      <c r="AF557" s="10">
        <f t="shared" si="209"/>
        <v>38.891200706090089</v>
      </c>
      <c r="AG557" s="8">
        <f t="shared" si="210"/>
        <v>38.891200706090089</v>
      </c>
      <c r="AH557" s="9">
        <f t="shared" si="211"/>
        <v>17.2</v>
      </c>
      <c r="AI557" s="11">
        <f t="shared" si="198"/>
        <v>0</v>
      </c>
    </row>
    <row r="558" spans="1:35" x14ac:dyDescent="0.35">
      <c r="A558" t="str">
        <f t="shared" si="199"/>
        <v>2003_5</v>
      </c>
      <c r="B558">
        <v>2003</v>
      </c>
      <c r="C558">
        <v>5</v>
      </c>
      <c r="D558">
        <v>16.2</v>
      </c>
      <c r="E558">
        <v>7.4</v>
      </c>
      <c r="F558">
        <v>53</v>
      </c>
      <c r="G558">
        <f t="shared" si="212"/>
        <v>11.8</v>
      </c>
      <c r="H558">
        <f t="shared" si="213"/>
        <v>1</v>
      </c>
      <c r="I558">
        <f t="shared" si="214"/>
        <v>53</v>
      </c>
      <c r="J558">
        <f t="shared" si="215"/>
        <v>0</v>
      </c>
      <c r="K558" s="3">
        <f t="shared" si="216"/>
        <v>0</v>
      </c>
      <c r="L558" s="3">
        <f t="shared" si="200"/>
        <v>0</v>
      </c>
      <c r="M558" s="3">
        <f t="shared" si="217"/>
        <v>0</v>
      </c>
      <c r="N558">
        <f t="shared" si="218"/>
        <v>53</v>
      </c>
      <c r="O558">
        <v>31</v>
      </c>
      <c r="P558" s="12">
        <v>15.514859</v>
      </c>
      <c r="Q558">
        <f t="shared" si="201"/>
        <v>1.2505986816091503</v>
      </c>
      <c r="R558" s="1">
        <v>2</v>
      </c>
      <c r="S558" s="1">
        <v>300.84575000000001</v>
      </c>
      <c r="T558" s="1">
        <v>50.85</v>
      </c>
      <c r="U558">
        <f t="shared" si="202"/>
        <v>104.15424999999999</v>
      </c>
      <c r="V558">
        <f t="shared" si="203"/>
        <v>3.4906584999999997E-2</v>
      </c>
      <c r="W558">
        <f t="shared" si="204"/>
        <v>1.8178345903681248</v>
      </c>
      <c r="X558">
        <f t="shared" si="205"/>
        <v>0.88749992362499996</v>
      </c>
      <c r="Y558">
        <f t="shared" si="206"/>
        <v>0.84763110502400341</v>
      </c>
      <c r="Z558">
        <f t="shared" si="207"/>
        <v>62.88331567182972</v>
      </c>
      <c r="AA558" s="1">
        <v>56</v>
      </c>
      <c r="AB558" s="4">
        <f t="shared" si="221"/>
        <v>34.308799293909914</v>
      </c>
      <c r="AC558" s="3">
        <f t="shared" si="219"/>
        <v>24.425483622080193</v>
      </c>
      <c r="AD558">
        <f t="shared" si="220"/>
        <v>28.757945106573231</v>
      </c>
      <c r="AE558">
        <f t="shared" si="208"/>
        <v>81.757945106573231</v>
      </c>
      <c r="AF558" s="10">
        <f t="shared" si="209"/>
        <v>62.88331567182972</v>
      </c>
      <c r="AG558" s="8">
        <f t="shared" si="210"/>
        <v>62.88331567182972</v>
      </c>
      <c r="AH558" s="9">
        <f t="shared" si="211"/>
        <v>53</v>
      </c>
      <c r="AI558" s="11">
        <f t="shared" si="198"/>
        <v>0</v>
      </c>
    </row>
    <row r="559" spans="1:35" x14ac:dyDescent="0.35">
      <c r="A559" t="str">
        <f t="shared" si="199"/>
        <v>2003_6</v>
      </c>
      <c r="B559">
        <v>2003</v>
      </c>
      <c r="C559">
        <v>6</v>
      </c>
      <c r="D559">
        <v>20.6</v>
      </c>
      <c r="E559">
        <v>11</v>
      </c>
      <c r="F559">
        <v>50.2</v>
      </c>
      <c r="G559">
        <f t="shared" si="212"/>
        <v>15.8</v>
      </c>
      <c r="H559">
        <f t="shared" si="213"/>
        <v>1</v>
      </c>
      <c r="I559">
        <f t="shared" si="214"/>
        <v>50.2</v>
      </c>
      <c r="J559">
        <f t="shared" si="215"/>
        <v>0</v>
      </c>
      <c r="K559" s="3">
        <f t="shared" si="216"/>
        <v>0</v>
      </c>
      <c r="L559" s="3">
        <f t="shared" si="200"/>
        <v>0</v>
      </c>
      <c r="M559" s="3">
        <f t="shared" si="217"/>
        <v>0</v>
      </c>
      <c r="N559">
        <f t="shared" si="218"/>
        <v>50.2</v>
      </c>
      <c r="O559">
        <v>30</v>
      </c>
      <c r="P559" s="12">
        <v>16.439261999999999</v>
      </c>
      <c r="Q559">
        <f t="shared" si="201"/>
        <v>1.5732677550972001</v>
      </c>
      <c r="R559" s="1">
        <v>2</v>
      </c>
      <c r="S559" s="1">
        <v>300.84575000000001</v>
      </c>
      <c r="T559" s="1">
        <v>50.85</v>
      </c>
      <c r="U559">
        <f t="shared" si="202"/>
        <v>104.15424999999999</v>
      </c>
      <c r="V559">
        <f t="shared" si="203"/>
        <v>3.4906584999999997E-2</v>
      </c>
      <c r="W559">
        <f t="shared" si="204"/>
        <v>1.8178345903681248</v>
      </c>
      <c r="X559">
        <f t="shared" si="205"/>
        <v>0.88749992362499996</v>
      </c>
      <c r="Y559">
        <f t="shared" si="206"/>
        <v>0.84763110502400341</v>
      </c>
      <c r="Z559">
        <f t="shared" si="207"/>
        <v>107.11205663919452</v>
      </c>
      <c r="AA559" s="1">
        <v>56</v>
      </c>
      <c r="AB559" s="4">
        <f t="shared" si="221"/>
        <v>24.425483622080193</v>
      </c>
      <c r="AC559" s="3">
        <f t="shared" si="219"/>
        <v>0</v>
      </c>
      <c r="AD559">
        <f t="shared" si="220"/>
        <v>8.8404720303535527</v>
      </c>
      <c r="AE559">
        <f t="shared" si="208"/>
        <v>59.040472030353556</v>
      </c>
      <c r="AF559" s="10">
        <f t="shared" si="209"/>
        <v>59.040472030353556</v>
      </c>
      <c r="AG559" s="8">
        <f t="shared" si="210"/>
        <v>107.11205663919452</v>
      </c>
      <c r="AH559" s="9">
        <f t="shared" si="211"/>
        <v>50.2</v>
      </c>
      <c r="AI559" s="11">
        <f t="shared" si="198"/>
        <v>48.071584608840965</v>
      </c>
    </row>
    <row r="560" spans="1:35" x14ac:dyDescent="0.35">
      <c r="A560" t="str">
        <f t="shared" si="199"/>
        <v>2003_7</v>
      </c>
      <c r="B560">
        <v>2003</v>
      </c>
      <c r="C560">
        <v>7</v>
      </c>
      <c r="D560">
        <v>22</v>
      </c>
      <c r="E560">
        <v>12.9</v>
      </c>
      <c r="F560">
        <v>65.8</v>
      </c>
      <c r="G560">
        <f t="shared" si="212"/>
        <v>17.45</v>
      </c>
      <c r="H560">
        <f t="shared" si="213"/>
        <v>1</v>
      </c>
      <c r="I560">
        <f t="shared" si="214"/>
        <v>65.8</v>
      </c>
      <c r="J560">
        <f t="shared" si="215"/>
        <v>0</v>
      </c>
      <c r="K560" s="3">
        <f t="shared" si="216"/>
        <v>0</v>
      </c>
      <c r="L560" s="3">
        <f t="shared" si="200"/>
        <v>0</v>
      </c>
      <c r="M560" s="3">
        <f t="shared" si="217"/>
        <v>0</v>
      </c>
      <c r="N560">
        <f t="shared" si="218"/>
        <v>65.8</v>
      </c>
      <c r="O560">
        <v>31</v>
      </c>
      <c r="P560" s="12">
        <v>15.868332000000001</v>
      </c>
      <c r="Q560">
        <f t="shared" si="201"/>
        <v>1.7263276723383874</v>
      </c>
      <c r="R560" s="1">
        <v>2</v>
      </c>
      <c r="S560" s="1">
        <v>300.84575000000001</v>
      </c>
      <c r="T560" s="1">
        <v>50.85</v>
      </c>
      <c r="U560">
        <f t="shared" si="202"/>
        <v>104.15424999999999</v>
      </c>
      <c r="V560">
        <f t="shared" si="203"/>
        <v>3.4906584999999997E-2</v>
      </c>
      <c r="W560">
        <f t="shared" si="204"/>
        <v>1.8178345903681248</v>
      </c>
      <c r="X560">
        <f t="shared" si="205"/>
        <v>0.88749992362499996</v>
      </c>
      <c r="Y560">
        <f t="shared" si="206"/>
        <v>0.84763110502400341</v>
      </c>
      <c r="Z560">
        <f t="shared" si="207"/>
        <v>128.74046150036838</v>
      </c>
      <c r="AA560" s="1">
        <v>56</v>
      </c>
      <c r="AB560" s="4">
        <f t="shared" si="221"/>
        <v>0</v>
      </c>
      <c r="AC560" s="3">
        <f t="shared" si="219"/>
        <v>0</v>
      </c>
      <c r="AD560">
        <f t="shared" si="220"/>
        <v>0</v>
      </c>
      <c r="AE560">
        <f t="shared" si="208"/>
        <v>65.8</v>
      </c>
      <c r="AF560" s="10">
        <f t="shared" si="209"/>
        <v>65.8</v>
      </c>
      <c r="AG560" s="8">
        <f t="shared" si="210"/>
        <v>128.74046150036838</v>
      </c>
      <c r="AH560" s="9">
        <f t="shared" si="211"/>
        <v>65.8</v>
      </c>
      <c r="AI560" s="11">
        <f t="shared" si="198"/>
        <v>62.940461500368386</v>
      </c>
    </row>
    <row r="561" spans="1:35" x14ac:dyDescent="0.35">
      <c r="A561" t="str">
        <f t="shared" si="199"/>
        <v>2003_8</v>
      </c>
      <c r="B561">
        <v>2003</v>
      </c>
      <c r="C561">
        <v>8</v>
      </c>
      <c r="D561">
        <v>24.9</v>
      </c>
      <c r="E561">
        <v>12.7</v>
      </c>
      <c r="F561">
        <v>28.8</v>
      </c>
      <c r="G561">
        <f t="shared" si="212"/>
        <v>18.799999999999997</v>
      </c>
      <c r="H561">
        <f t="shared" si="213"/>
        <v>1</v>
      </c>
      <c r="I561">
        <f t="shared" si="214"/>
        <v>28.8</v>
      </c>
      <c r="J561">
        <f t="shared" si="215"/>
        <v>0</v>
      </c>
      <c r="K561" s="3">
        <f t="shared" si="216"/>
        <v>0</v>
      </c>
      <c r="L561" s="3">
        <f t="shared" si="200"/>
        <v>0</v>
      </c>
      <c r="M561" s="3">
        <f t="shared" si="217"/>
        <v>0</v>
      </c>
      <c r="N561">
        <f t="shared" si="218"/>
        <v>28.8</v>
      </c>
      <c r="O561">
        <v>31</v>
      </c>
      <c r="P561" s="12">
        <v>14.198074</v>
      </c>
      <c r="Q561">
        <f t="shared" si="201"/>
        <v>1.8611178403296154</v>
      </c>
      <c r="R561" s="1">
        <v>2</v>
      </c>
      <c r="S561" s="1">
        <v>300.84575000000001</v>
      </c>
      <c r="T561" s="1">
        <v>50.85</v>
      </c>
      <c r="U561">
        <f t="shared" si="202"/>
        <v>104.15424999999999</v>
      </c>
      <c r="V561">
        <f t="shared" si="203"/>
        <v>3.4906584999999997E-2</v>
      </c>
      <c r="W561">
        <f t="shared" si="204"/>
        <v>1.8178345903681248</v>
      </c>
      <c r="X561">
        <f t="shared" si="205"/>
        <v>0.88749992362499996</v>
      </c>
      <c r="Y561">
        <f t="shared" si="206"/>
        <v>0.84763110502400341</v>
      </c>
      <c r="Z561">
        <f t="shared" si="207"/>
        <v>133.17246641986316</v>
      </c>
      <c r="AA561" s="1">
        <v>56</v>
      </c>
      <c r="AB561" s="4">
        <f t="shared" si="221"/>
        <v>0</v>
      </c>
      <c r="AC561" s="3">
        <f t="shared" si="219"/>
        <v>0</v>
      </c>
      <c r="AD561">
        <f t="shared" si="220"/>
        <v>0</v>
      </c>
      <c r="AE561">
        <f t="shared" si="208"/>
        <v>28.8</v>
      </c>
      <c r="AF561" s="10">
        <f t="shared" si="209"/>
        <v>28.8</v>
      </c>
      <c r="AG561" s="8">
        <f t="shared" si="210"/>
        <v>133.17246641986316</v>
      </c>
      <c r="AH561" s="9">
        <f t="shared" si="211"/>
        <v>28.8</v>
      </c>
      <c r="AI561" s="11">
        <f t="shared" si="198"/>
        <v>104.37246641986316</v>
      </c>
    </row>
    <row r="562" spans="1:35" x14ac:dyDescent="0.35">
      <c r="A562" t="str">
        <f t="shared" si="199"/>
        <v>2003_9</v>
      </c>
      <c r="B562">
        <v>2003</v>
      </c>
      <c r="C562">
        <v>9</v>
      </c>
      <c r="D562">
        <v>20.3</v>
      </c>
      <c r="E562">
        <v>7.9</v>
      </c>
      <c r="F562">
        <v>7.4</v>
      </c>
      <c r="G562">
        <f t="shared" si="212"/>
        <v>14.100000000000001</v>
      </c>
      <c r="H562">
        <f t="shared" si="213"/>
        <v>1</v>
      </c>
      <c r="I562">
        <f t="shared" si="214"/>
        <v>7.4</v>
      </c>
      <c r="J562">
        <f t="shared" si="215"/>
        <v>0</v>
      </c>
      <c r="K562" s="3">
        <f t="shared" si="216"/>
        <v>0</v>
      </c>
      <c r="L562" s="3">
        <f t="shared" si="200"/>
        <v>0</v>
      </c>
      <c r="M562" s="3">
        <f t="shared" si="217"/>
        <v>0</v>
      </c>
      <c r="N562">
        <f t="shared" si="218"/>
        <v>7.4</v>
      </c>
      <c r="O562">
        <v>30</v>
      </c>
      <c r="P562" s="12">
        <v>12.243238</v>
      </c>
      <c r="Q562">
        <f t="shared" si="201"/>
        <v>1.428156558312667</v>
      </c>
      <c r="R562" s="1">
        <v>2</v>
      </c>
      <c r="S562" s="1">
        <v>300.84575000000001</v>
      </c>
      <c r="T562" s="1">
        <v>50.85</v>
      </c>
      <c r="U562">
        <f t="shared" si="202"/>
        <v>104.15424999999999</v>
      </c>
      <c r="V562">
        <f t="shared" si="203"/>
        <v>3.4906584999999997E-2</v>
      </c>
      <c r="W562">
        <f t="shared" si="204"/>
        <v>1.8178345903681248</v>
      </c>
      <c r="X562">
        <f t="shared" si="205"/>
        <v>0.88749992362499996</v>
      </c>
      <c r="Y562">
        <f t="shared" si="206"/>
        <v>0.84763110502400341</v>
      </c>
      <c r="Z562">
        <f t="shared" si="207"/>
        <v>65.005314466974369</v>
      </c>
      <c r="AA562" s="1">
        <v>56</v>
      </c>
      <c r="AB562" s="4">
        <f t="shared" si="221"/>
        <v>0</v>
      </c>
      <c r="AC562" s="3">
        <f t="shared" si="219"/>
        <v>0</v>
      </c>
      <c r="AD562">
        <f t="shared" si="220"/>
        <v>0</v>
      </c>
      <c r="AE562">
        <f t="shared" si="208"/>
        <v>7.4</v>
      </c>
      <c r="AF562" s="10">
        <f t="shared" si="209"/>
        <v>7.4</v>
      </c>
      <c r="AG562" s="8">
        <f t="shared" si="210"/>
        <v>65.005314466974369</v>
      </c>
      <c r="AH562" s="9">
        <f t="shared" si="211"/>
        <v>7.4</v>
      </c>
      <c r="AI562" s="11">
        <f t="shared" si="198"/>
        <v>57.60531446697437</v>
      </c>
    </row>
    <row r="563" spans="1:35" x14ac:dyDescent="0.35">
      <c r="A563" t="str">
        <f t="shared" si="199"/>
        <v>2003_10</v>
      </c>
      <c r="B563">
        <v>2003</v>
      </c>
      <c r="C563">
        <v>10</v>
      </c>
      <c r="D563">
        <v>14.8</v>
      </c>
      <c r="E563">
        <v>4.8</v>
      </c>
      <c r="F563">
        <v>81.8</v>
      </c>
      <c r="G563">
        <f t="shared" si="212"/>
        <v>9.8000000000000007</v>
      </c>
      <c r="H563">
        <f t="shared" si="213"/>
        <v>1</v>
      </c>
      <c r="I563">
        <f t="shared" si="214"/>
        <v>81.8</v>
      </c>
      <c r="J563">
        <f t="shared" si="215"/>
        <v>0</v>
      </c>
      <c r="K563" s="3">
        <f t="shared" si="216"/>
        <v>0</v>
      </c>
      <c r="L563" s="3">
        <f t="shared" si="200"/>
        <v>0</v>
      </c>
      <c r="M563" s="3">
        <f t="shared" si="217"/>
        <v>0</v>
      </c>
      <c r="N563">
        <f t="shared" si="218"/>
        <v>81.8</v>
      </c>
      <c r="O563">
        <v>31</v>
      </c>
      <c r="P563" s="12">
        <v>10.329917999999999</v>
      </c>
      <c r="Q563">
        <f t="shared" si="201"/>
        <v>1.1122922235579418</v>
      </c>
      <c r="R563" s="1">
        <v>2</v>
      </c>
      <c r="S563" s="1">
        <v>300.84575000000001</v>
      </c>
      <c r="T563" s="1">
        <v>50.85</v>
      </c>
      <c r="U563">
        <f t="shared" si="202"/>
        <v>104.15424999999999</v>
      </c>
      <c r="V563">
        <f t="shared" si="203"/>
        <v>3.4906584999999997E-2</v>
      </c>
      <c r="W563">
        <f t="shared" si="204"/>
        <v>1.8178345903681248</v>
      </c>
      <c r="X563">
        <f t="shared" si="205"/>
        <v>0.88749992362499996</v>
      </c>
      <c r="Y563">
        <f t="shared" si="206"/>
        <v>0.84763110502400341</v>
      </c>
      <c r="Z563">
        <f t="shared" si="207"/>
        <v>31.144891668116237</v>
      </c>
      <c r="AA563" s="1">
        <v>56</v>
      </c>
      <c r="AB563" s="4">
        <f t="shared" si="221"/>
        <v>0</v>
      </c>
      <c r="AC563" s="3">
        <f t="shared" si="219"/>
        <v>50.65510833188376</v>
      </c>
      <c r="AD563">
        <f t="shared" si="220"/>
        <v>0</v>
      </c>
      <c r="AE563">
        <f t="shared" si="208"/>
        <v>81.8</v>
      </c>
      <c r="AF563" s="10">
        <f t="shared" si="209"/>
        <v>31.144891668116237</v>
      </c>
      <c r="AG563" s="8">
        <f t="shared" si="210"/>
        <v>31.144891668116237</v>
      </c>
      <c r="AH563" s="9">
        <f t="shared" si="211"/>
        <v>81.8</v>
      </c>
      <c r="AI563" s="11">
        <f t="shared" si="198"/>
        <v>0</v>
      </c>
    </row>
    <row r="564" spans="1:35" x14ac:dyDescent="0.35">
      <c r="A564" t="str">
        <f t="shared" si="199"/>
        <v>2003_11</v>
      </c>
      <c r="B564">
        <v>2003</v>
      </c>
      <c r="C564">
        <v>11</v>
      </c>
      <c r="D564">
        <v>12.5</v>
      </c>
      <c r="E564">
        <v>5</v>
      </c>
      <c r="F564">
        <v>164.4</v>
      </c>
      <c r="G564">
        <f t="shared" si="212"/>
        <v>8.75</v>
      </c>
      <c r="H564">
        <f t="shared" si="213"/>
        <v>1</v>
      </c>
      <c r="I564">
        <f t="shared" si="214"/>
        <v>164.4</v>
      </c>
      <c r="J564">
        <f t="shared" si="215"/>
        <v>0</v>
      </c>
      <c r="K564" s="3">
        <f t="shared" si="216"/>
        <v>0</v>
      </c>
      <c r="L564" s="3">
        <f t="shared" si="200"/>
        <v>0</v>
      </c>
      <c r="M564" s="3">
        <f t="shared" si="217"/>
        <v>0</v>
      </c>
      <c r="N564">
        <f t="shared" si="218"/>
        <v>164.4</v>
      </c>
      <c r="O564">
        <v>30</v>
      </c>
      <c r="P564" s="12">
        <v>8.7307649999999999</v>
      </c>
      <c r="Q564">
        <f t="shared" si="201"/>
        <v>1.0452202752113151</v>
      </c>
      <c r="R564" s="1">
        <v>2</v>
      </c>
      <c r="S564" s="1">
        <v>300.84575000000001</v>
      </c>
      <c r="T564" s="1">
        <v>50.85</v>
      </c>
      <c r="U564">
        <f t="shared" si="202"/>
        <v>104.15424999999999</v>
      </c>
      <c r="V564">
        <f t="shared" si="203"/>
        <v>3.4906584999999997E-2</v>
      </c>
      <c r="W564">
        <f t="shared" si="204"/>
        <v>1.8178345903681248</v>
      </c>
      <c r="X564">
        <f t="shared" si="205"/>
        <v>0.88749992362499996</v>
      </c>
      <c r="Y564">
        <f t="shared" si="206"/>
        <v>0.84763110502400341</v>
      </c>
      <c r="Z564">
        <f t="shared" si="207"/>
        <v>21.452923174549447</v>
      </c>
      <c r="AA564" s="1">
        <v>56</v>
      </c>
      <c r="AB564" s="4">
        <f t="shared" si="221"/>
        <v>50.65510833188376</v>
      </c>
      <c r="AC564" s="3">
        <f t="shared" si="219"/>
        <v>56</v>
      </c>
      <c r="AD564">
        <f t="shared" si="220"/>
        <v>650.45131518557719</v>
      </c>
      <c r="AE564">
        <f t="shared" si="208"/>
        <v>814.85131518557716</v>
      </c>
      <c r="AF564" s="10">
        <f t="shared" si="209"/>
        <v>21.452923174549447</v>
      </c>
      <c r="AG564" s="8">
        <f t="shared" si="210"/>
        <v>21.452923174549447</v>
      </c>
      <c r="AH564" s="9">
        <f t="shared" si="211"/>
        <v>164.4</v>
      </c>
      <c r="AI564" s="11">
        <f t="shared" si="198"/>
        <v>0</v>
      </c>
    </row>
    <row r="565" spans="1:35" x14ac:dyDescent="0.35">
      <c r="A565" t="str">
        <f t="shared" si="199"/>
        <v>2003_12</v>
      </c>
      <c r="B565">
        <v>2003</v>
      </c>
      <c r="C565">
        <v>12</v>
      </c>
      <c r="D565">
        <v>9.5</v>
      </c>
      <c r="E565">
        <v>2.5</v>
      </c>
      <c r="F565">
        <v>98.6</v>
      </c>
      <c r="G565">
        <f t="shared" si="212"/>
        <v>6</v>
      </c>
      <c r="H565">
        <f t="shared" si="213"/>
        <v>1</v>
      </c>
      <c r="I565">
        <f t="shared" si="214"/>
        <v>98.6</v>
      </c>
      <c r="J565">
        <f t="shared" si="215"/>
        <v>0</v>
      </c>
      <c r="K565" s="3">
        <f t="shared" si="216"/>
        <v>0</v>
      </c>
      <c r="L565" s="3">
        <f t="shared" si="200"/>
        <v>0</v>
      </c>
      <c r="M565" s="3">
        <f t="shared" si="217"/>
        <v>0</v>
      </c>
      <c r="N565">
        <f t="shared" si="218"/>
        <v>98.6</v>
      </c>
      <c r="O565">
        <v>31</v>
      </c>
      <c r="P565" s="12">
        <v>7.9967740000000003</v>
      </c>
      <c r="Q565">
        <f t="shared" si="201"/>
        <v>0.88613868125037154</v>
      </c>
      <c r="R565" s="1">
        <v>2</v>
      </c>
      <c r="S565" s="1">
        <v>300.84575000000001</v>
      </c>
      <c r="T565" s="1">
        <v>50.85</v>
      </c>
      <c r="U565">
        <f t="shared" si="202"/>
        <v>104.15424999999999</v>
      </c>
      <c r="V565">
        <f t="shared" si="203"/>
        <v>3.4906584999999997E-2</v>
      </c>
      <c r="W565">
        <f t="shared" si="204"/>
        <v>1.8178345903681248</v>
      </c>
      <c r="X565">
        <f t="shared" si="205"/>
        <v>0.88749992362499996</v>
      </c>
      <c r="Y565">
        <f t="shared" si="206"/>
        <v>0.84763110502400341</v>
      </c>
      <c r="Z565">
        <f t="shared" si="207"/>
        <v>11.920148750418395</v>
      </c>
      <c r="AA565" s="1">
        <v>56</v>
      </c>
      <c r="AB565" s="4">
        <f t="shared" si="221"/>
        <v>56</v>
      </c>
      <c r="AC565" s="3">
        <f t="shared" si="219"/>
        <v>56</v>
      </c>
      <c r="AD565">
        <f t="shared" si="220"/>
        <v>263.27685979911365</v>
      </c>
      <c r="AE565">
        <f t="shared" si="208"/>
        <v>361.87685979911362</v>
      </c>
      <c r="AF565" s="10">
        <f t="shared" si="209"/>
        <v>11.920148750418395</v>
      </c>
      <c r="AG565" s="8">
        <f t="shared" si="210"/>
        <v>11.920148750418395</v>
      </c>
      <c r="AH565" s="9">
        <f t="shared" si="211"/>
        <v>98.6</v>
      </c>
      <c r="AI565" s="11">
        <f t="shared" si="198"/>
        <v>0</v>
      </c>
    </row>
    <row r="566" spans="1:35" x14ac:dyDescent="0.35">
      <c r="A566" t="str">
        <f t="shared" si="199"/>
        <v>2004_1</v>
      </c>
      <c r="B566">
        <v>2004</v>
      </c>
      <c r="C566">
        <v>1</v>
      </c>
      <c r="D566">
        <v>9.3000000000000007</v>
      </c>
      <c r="E566">
        <v>2.6</v>
      </c>
      <c r="F566">
        <v>103.4</v>
      </c>
      <c r="G566">
        <f t="shared" si="212"/>
        <v>5.95</v>
      </c>
      <c r="H566">
        <f t="shared" si="213"/>
        <v>0.99166666269999992</v>
      </c>
      <c r="I566">
        <f t="shared" si="214"/>
        <v>102.53833292317999</v>
      </c>
      <c r="J566">
        <f t="shared" si="215"/>
        <v>0.86166707682000798</v>
      </c>
      <c r="K566" s="3">
        <f t="shared" si="216"/>
        <v>0</v>
      </c>
      <c r="L566" s="3">
        <f t="shared" si="200"/>
        <v>0.85448651442856183</v>
      </c>
      <c r="M566" s="3">
        <f t="shared" si="217"/>
        <v>7.1805623914462042E-3</v>
      </c>
      <c r="N566">
        <f t="shared" si="218"/>
        <v>103.39281943760855</v>
      </c>
      <c r="O566">
        <v>31</v>
      </c>
      <c r="P566" s="12">
        <v>8.5759939999999997</v>
      </c>
      <c r="Q566">
        <f t="shared" si="201"/>
        <v>0.88345588800170238</v>
      </c>
      <c r="R566" s="1">
        <v>2</v>
      </c>
      <c r="S566" s="1">
        <v>300.84575000000001</v>
      </c>
      <c r="T566" s="1">
        <v>50.85</v>
      </c>
      <c r="U566">
        <f t="shared" si="202"/>
        <v>104.15424999999999</v>
      </c>
      <c r="V566">
        <f t="shared" si="203"/>
        <v>3.4906584999999997E-2</v>
      </c>
      <c r="W566">
        <f t="shared" si="204"/>
        <v>1.8178345903681248</v>
      </c>
      <c r="X566">
        <f t="shared" si="205"/>
        <v>0.88749992362499996</v>
      </c>
      <c r="Y566">
        <f t="shared" si="206"/>
        <v>0.84763110502400341</v>
      </c>
      <c r="Z566">
        <f t="shared" si="207"/>
        <v>12.640899114360495</v>
      </c>
      <c r="AA566" s="1">
        <v>56</v>
      </c>
      <c r="AB566" s="4">
        <f t="shared" si="221"/>
        <v>56</v>
      </c>
      <c r="AC566" s="3">
        <f t="shared" si="219"/>
        <v>56</v>
      </c>
      <c r="AD566">
        <f t="shared" si="220"/>
        <v>283.13439998252284</v>
      </c>
      <c r="AE566">
        <f t="shared" si="208"/>
        <v>386.52721942013136</v>
      </c>
      <c r="AF566" s="10">
        <f t="shared" si="209"/>
        <v>12.640899114360495</v>
      </c>
      <c r="AG566" s="8">
        <f t="shared" si="210"/>
        <v>12.640899114360495</v>
      </c>
      <c r="AH566" s="9">
        <f t="shared" si="211"/>
        <v>103.39281943760855</v>
      </c>
      <c r="AI566" s="11">
        <f t="shared" si="198"/>
        <v>0</v>
      </c>
    </row>
    <row r="567" spans="1:35" x14ac:dyDescent="0.35">
      <c r="A567" t="str">
        <f t="shared" si="199"/>
        <v>2004_2</v>
      </c>
      <c r="B567">
        <v>2004</v>
      </c>
      <c r="C567">
        <v>2</v>
      </c>
      <c r="D567">
        <v>8.9</v>
      </c>
      <c r="E567">
        <v>2</v>
      </c>
      <c r="F567">
        <v>35.4</v>
      </c>
      <c r="G567">
        <f t="shared" si="212"/>
        <v>5.45</v>
      </c>
      <c r="H567">
        <f t="shared" si="213"/>
        <v>0.90833332970000003</v>
      </c>
      <c r="I567">
        <f t="shared" si="214"/>
        <v>32.154999871379999</v>
      </c>
      <c r="J567">
        <f t="shared" si="215"/>
        <v>3.2450001286199992</v>
      </c>
      <c r="K567" s="3">
        <f t="shared" si="216"/>
        <v>7.1805623914462042E-3</v>
      </c>
      <c r="L567" s="3">
        <f t="shared" si="200"/>
        <v>2.9540641158524732</v>
      </c>
      <c r="M567" s="3">
        <f t="shared" si="217"/>
        <v>0.29811657515897222</v>
      </c>
      <c r="N567">
        <f t="shared" si="218"/>
        <v>35.109063987232474</v>
      </c>
      <c r="O567">
        <v>28</v>
      </c>
      <c r="P567" s="12">
        <v>10.021737999999999</v>
      </c>
      <c r="Q567">
        <f t="shared" si="201"/>
        <v>0.85701935047541333</v>
      </c>
      <c r="R567" s="1">
        <v>2</v>
      </c>
      <c r="S567" s="1">
        <v>300.84575000000001</v>
      </c>
      <c r="T567" s="1">
        <v>50.85</v>
      </c>
      <c r="U567">
        <f t="shared" si="202"/>
        <v>104.15424999999999</v>
      </c>
      <c r="V567">
        <f t="shared" si="203"/>
        <v>3.4906584999999997E-2</v>
      </c>
      <c r="W567">
        <f t="shared" si="204"/>
        <v>1.8178345903681248</v>
      </c>
      <c r="X567">
        <f t="shared" si="205"/>
        <v>0.88749992362499996</v>
      </c>
      <c r="Y567">
        <f t="shared" si="206"/>
        <v>0.84763110502400341</v>
      </c>
      <c r="Z567">
        <f t="shared" si="207"/>
        <v>11.876718954202865</v>
      </c>
      <c r="AA567" s="1">
        <v>56</v>
      </c>
      <c r="AB567" s="4">
        <f t="shared" si="221"/>
        <v>56</v>
      </c>
      <c r="AC567" s="3">
        <f t="shared" si="219"/>
        <v>56</v>
      </c>
      <c r="AD567">
        <f t="shared" si="220"/>
        <v>84.793169813038062</v>
      </c>
      <c r="AE567">
        <f t="shared" si="208"/>
        <v>119.90223380027054</v>
      </c>
      <c r="AF567" s="10">
        <f t="shared" si="209"/>
        <v>11.876718954202865</v>
      </c>
      <c r="AG567" s="8">
        <f t="shared" si="210"/>
        <v>11.876718954202865</v>
      </c>
      <c r="AH567" s="9">
        <f t="shared" si="211"/>
        <v>35.109063987232474</v>
      </c>
      <c r="AI567" s="11">
        <f t="shared" si="198"/>
        <v>0</v>
      </c>
    </row>
    <row r="568" spans="1:35" x14ac:dyDescent="0.35">
      <c r="A568" t="str">
        <f t="shared" si="199"/>
        <v>2004_3</v>
      </c>
      <c r="B568">
        <v>2004</v>
      </c>
      <c r="C568">
        <v>3</v>
      </c>
      <c r="D568">
        <v>10.8</v>
      </c>
      <c r="E568">
        <v>2.4</v>
      </c>
      <c r="F568">
        <v>51.6</v>
      </c>
      <c r="G568">
        <f t="shared" si="212"/>
        <v>6.6000000000000005</v>
      </c>
      <c r="H568">
        <f t="shared" si="213"/>
        <v>1</v>
      </c>
      <c r="I568">
        <f t="shared" si="214"/>
        <v>51.6</v>
      </c>
      <c r="J568">
        <f t="shared" si="215"/>
        <v>0</v>
      </c>
      <c r="K568" s="3">
        <f t="shared" si="216"/>
        <v>0.29811657515897222</v>
      </c>
      <c r="L568" s="3">
        <f t="shared" si="200"/>
        <v>0.29811657515897222</v>
      </c>
      <c r="M568" s="3">
        <f t="shared" si="217"/>
        <v>0</v>
      </c>
      <c r="N568">
        <f t="shared" si="218"/>
        <v>51.898116575158973</v>
      </c>
      <c r="O568">
        <v>31</v>
      </c>
      <c r="P568" s="12">
        <v>11.819653000000001</v>
      </c>
      <c r="Q568">
        <f t="shared" si="201"/>
        <v>0.91889710975467598</v>
      </c>
      <c r="R568" s="1">
        <v>2</v>
      </c>
      <c r="S568" s="1">
        <v>300.84575000000001</v>
      </c>
      <c r="T568" s="1">
        <v>50.85</v>
      </c>
      <c r="U568">
        <f t="shared" si="202"/>
        <v>104.15424999999999</v>
      </c>
      <c r="V568">
        <f t="shared" si="203"/>
        <v>3.4906584999999997E-2</v>
      </c>
      <c r="W568">
        <f t="shared" si="204"/>
        <v>1.8178345903681248</v>
      </c>
      <c r="X568">
        <f t="shared" si="205"/>
        <v>0.88749992362499996</v>
      </c>
      <c r="Y568">
        <f t="shared" si="206"/>
        <v>0.84763110502400341</v>
      </c>
      <c r="Z568">
        <f t="shared" si="207"/>
        <v>20.053837555768091</v>
      </c>
      <c r="AA568" s="1">
        <v>56</v>
      </c>
      <c r="AB568" s="4">
        <f t="shared" si="221"/>
        <v>56</v>
      </c>
      <c r="AC568" s="3">
        <f t="shared" si="219"/>
        <v>56</v>
      </c>
      <c r="AD568">
        <f t="shared" si="220"/>
        <v>98.889150448087605</v>
      </c>
      <c r="AE568">
        <f t="shared" si="208"/>
        <v>150.78726702324659</v>
      </c>
      <c r="AF568" s="10">
        <f t="shared" si="209"/>
        <v>20.053837555768091</v>
      </c>
      <c r="AG568" s="8">
        <f t="shared" si="210"/>
        <v>20.053837555768091</v>
      </c>
      <c r="AH568" s="9">
        <f t="shared" si="211"/>
        <v>51.898116575158973</v>
      </c>
      <c r="AI568" s="11">
        <f t="shared" si="198"/>
        <v>0</v>
      </c>
    </row>
    <row r="569" spans="1:35" x14ac:dyDescent="0.35">
      <c r="A569" t="str">
        <f t="shared" si="199"/>
        <v>2004_4</v>
      </c>
      <c r="B569">
        <v>2004</v>
      </c>
      <c r="C569">
        <v>4</v>
      </c>
      <c r="D569">
        <v>13.6</v>
      </c>
      <c r="E569">
        <v>4.5999999999999996</v>
      </c>
      <c r="F569">
        <v>74.400000000000006</v>
      </c>
      <c r="G569">
        <f t="shared" si="212"/>
        <v>9.1</v>
      </c>
      <c r="H569">
        <f t="shared" si="213"/>
        <v>1</v>
      </c>
      <c r="I569">
        <f t="shared" si="214"/>
        <v>74.400000000000006</v>
      </c>
      <c r="J569">
        <f t="shared" si="215"/>
        <v>0</v>
      </c>
      <c r="K569" s="3">
        <f t="shared" si="216"/>
        <v>0</v>
      </c>
      <c r="L569" s="3">
        <f t="shared" si="200"/>
        <v>0</v>
      </c>
      <c r="M569" s="3">
        <f t="shared" si="217"/>
        <v>0</v>
      </c>
      <c r="N569">
        <f t="shared" si="218"/>
        <v>74.400000000000006</v>
      </c>
      <c r="O569">
        <v>30</v>
      </c>
      <c r="P569" s="12">
        <v>13.758759</v>
      </c>
      <c r="Q569">
        <f t="shared" si="201"/>
        <v>1.0671705780308107</v>
      </c>
      <c r="R569" s="1">
        <v>2</v>
      </c>
      <c r="S569" s="1">
        <v>300.84575000000001</v>
      </c>
      <c r="T569" s="1">
        <v>50.85</v>
      </c>
      <c r="U569">
        <f t="shared" si="202"/>
        <v>104.15424999999999</v>
      </c>
      <c r="V569">
        <f t="shared" si="203"/>
        <v>3.4906584999999997E-2</v>
      </c>
      <c r="W569">
        <f t="shared" si="204"/>
        <v>1.8178345903681248</v>
      </c>
      <c r="X569">
        <f t="shared" si="205"/>
        <v>0.88749992362499996</v>
      </c>
      <c r="Y569">
        <f t="shared" si="206"/>
        <v>0.84763110502400341</v>
      </c>
      <c r="Z569">
        <f t="shared" si="207"/>
        <v>35.853719039277728</v>
      </c>
      <c r="AA569" s="1">
        <v>56</v>
      </c>
      <c r="AB569" s="4">
        <f t="shared" si="221"/>
        <v>56</v>
      </c>
      <c r="AC569" s="3">
        <f t="shared" si="219"/>
        <v>56</v>
      </c>
      <c r="AD569">
        <f t="shared" si="220"/>
        <v>111.46137702111831</v>
      </c>
      <c r="AE569">
        <f t="shared" si="208"/>
        <v>185.8613770211183</v>
      </c>
      <c r="AF569" s="10">
        <f t="shared" si="209"/>
        <v>35.853719039277728</v>
      </c>
      <c r="AG569" s="8">
        <f t="shared" si="210"/>
        <v>35.853719039277728</v>
      </c>
      <c r="AH569" s="9">
        <f t="shared" si="211"/>
        <v>74.400000000000006</v>
      </c>
      <c r="AI569" s="11">
        <f t="shared" si="198"/>
        <v>0</v>
      </c>
    </row>
    <row r="570" spans="1:35" x14ac:dyDescent="0.35">
      <c r="A570" t="str">
        <f t="shared" si="199"/>
        <v>2004_5</v>
      </c>
      <c r="B570">
        <v>2004</v>
      </c>
      <c r="C570">
        <v>5</v>
      </c>
      <c r="D570">
        <v>17.399999999999999</v>
      </c>
      <c r="E570">
        <v>6.8</v>
      </c>
      <c r="F570">
        <v>38.6</v>
      </c>
      <c r="G570">
        <f t="shared" si="212"/>
        <v>12.1</v>
      </c>
      <c r="H570">
        <f t="shared" si="213"/>
        <v>1</v>
      </c>
      <c r="I570">
        <f t="shared" si="214"/>
        <v>38.6</v>
      </c>
      <c r="J570">
        <f t="shared" si="215"/>
        <v>0</v>
      </c>
      <c r="K570" s="3">
        <f t="shared" si="216"/>
        <v>0</v>
      </c>
      <c r="L570" s="3">
        <f t="shared" si="200"/>
        <v>0</v>
      </c>
      <c r="M570" s="3">
        <f t="shared" si="217"/>
        <v>0</v>
      </c>
      <c r="N570">
        <f t="shared" si="218"/>
        <v>38.6</v>
      </c>
      <c r="O570">
        <v>31</v>
      </c>
      <c r="P570" s="12">
        <v>15.514859</v>
      </c>
      <c r="Q570">
        <f t="shared" si="201"/>
        <v>1.2725981175293173</v>
      </c>
      <c r="R570" s="1">
        <v>2</v>
      </c>
      <c r="S570" s="1">
        <v>300.84575000000001</v>
      </c>
      <c r="T570" s="1">
        <v>50.85</v>
      </c>
      <c r="U570">
        <f t="shared" si="202"/>
        <v>104.15424999999999</v>
      </c>
      <c r="V570">
        <f t="shared" si="203"/>
        <v>3.4906584999999997E-2</v>
      </c>
      <c r="W570">
        <f t="shared" si="204"/>
        <v>1.8178345903681248</v>
      </c>
      <c r="X570">
        <f t="shared" si="205"/>
        <v>0.88749992362499996</v>
      </c>
      <c r="Y570">
        <f t="shared" si="206"/>
        <v>0.84763110502400341</v>
      </c>
      <c r="Z570">
        <f t="shared" si="207"/>
        <v>65.54738259602459</v>
      </c>
      <c r="AA570" s="1">
        <v>56</v>
      </c>
      <c r="AB570" s="4">
        <f t="shared" si="221"/>
        <v>56</v>
      </c>
      <c r="AC570" s="3">
        <f t="shared" si="219"/>
        <v>29.052617403975411</v>
      </c>
      <c r="AD570">
        <f t="shared" si="220"/>
        <v>34.610199784884237</v>
      </c>
      <c r="AE570">
        <f t="shared" si="208"/>
        <v>73.210199784884239</v>
      </c>
      <c r="AF570" s="10">
        <f t="shared" si="209"/>
        <v>65.54738259602459</v>
      </c>
      <c r="AG570" s="8">
        <f t="shared" si="210"/>
        <v>65.54738259602459</v>
      </c>
      <c r="AH570" s="9">
        <f t="shared" si="211"/>
        <v>38.6</v>
      </c>
      <c r="AI570" s="11">
        <f t="shared" si="198"/>
        <v>0</v>
      </c>
    </row>
    <row r="571" spans="1:35" x14ac:dyDescent="0.35">
      <c r="A571" t="str">
        <f t="shared" si="199"/>
        <v>2004_6</v>
      </c>
      <c r="B571">
        <v>2004</v>
      </c>
      <c r="C571">
        <v>6</v>
      </c>
      <c r="D571">
        <v>21.4</v>
      </c>
      <c r="E571">
        <v>10.6</v>
      </c>
      <c r="F571">
        <v>23.8</v>
      </c>
      <c r="G571">
        <f t="shared" si="212"/>
        <v>16</v>
      </c>
      <c r="H571">
        <f t="shared" si="213"/>
        <v>1</v>
      </c>
      <c r="I571">
        <f t="shared" si="214"/>
        <v>23.8</v>
      </c>
      <c r="J571">
        <f t="shared" si="215"/>
        <v>0</v>
      </c>
      <c r="K571" s="3">
        <f t="shared" si="216"/>
        <v>0</v>
      </c>
      <c r="L571" s="3">
        <f t="shared" si="200"/>
        <v>0</v>
      </c>
      <c r="M571" s="3">
        <f t="shared" si="217"/>
        <v>0</v>
      </c>
      <c r="N571">
        <f t="shared" si="218"/>
        <v>23.8</v>
      </c>
      <c r="O571">
        <v>30</v>
      </c>
      <c r="P571" s="12">
        <v>16.439261999999999</v>
      </c>
      <c r="Q571">
        <f t="shared" si="201"/>
        <v>1.5911623364772463</v>
      </c>
      <c r="R571" s="1">
        <v>2</v>
      </c>
      <c r="S571" s="1">
        <v>300.84575000000001</v>
      </c>
      <c r="T571" s="1">
        <v>50.85</v>
      </c>
      <c r="U571">
        <f t="shared" si="202"/>
        <v>104.15424999999999</v>
      </c>
      <c r="V571">
        <f t="shared" si="203"/>
        <v>3.4906584999999997E-2</v>
      </c>
      <c r="W571">
        <f t="shared" si="204"/>
        <v>1.8178345903681248</v>
      </c>
      <c r="X571">
        <f t="shared" si="205"/>
        <v>0.88749992362499996</v>
      </c>
      <c r="Y571">
        <f t="shared" si="206"/>
        <v>0.84763110502400341</v>
      </c>
      <c r="Z571">
        <f t="shared" si="207"/>
        <v>109.62579618157977</v>
      </c>
      <c r="AA571" s="1">
        <v>56</v>
      </c>
      <c r="AB571" s="4">
        <f t="shared" si="221"/>
        <v>29.052617403975411</v>
      </c>
      <c r="AC571" s="3">
        <f t="shared" si="219"/>
        <v>0</v>
      </c>
      <c r="AD571">
        <f t="shared" si="220"/>
        <v>6.2745707478533026</v>
      </c>
      <c r="AE571">
        <f t="shared" si="208"/>
        <v>30.074570747853304</v>
      </c>
      <c r="AF571" s="10">
        <f t="shared" si="209"/>
        <v>30.074570747853304</v>
      </c>
      <c r="AG571" s="8">
        <f t="shared" si="210"/>
        <v>109.62579618157977</v>
      </c>
      <c r="AH571" s="9">
        <f t="shared" si="211"/>
        <v>23.8</v>
      </c>
      <c r="AI571" s="11">
        <f t="shared" si="198"/>
        <v>79.551225433726472</v>
      </c>
    </row>
    <row r="572" spans="1:35" x14ac:dyDescent="0.35">
      <c r="A572" t="str">
        <f t="shared" si="199"/>
        <v>2004_7</v>
      </c>
      <c r="B572">
        <v>2004</v>
      </c>
      <c r="C572">
        <v>7</v>
      </c>
      <c r="D572">
        <v>21.2</v>
      </c>
      <c r="E572">
        <v>11.6</v>
      </c>
      <c r="F572">
        <v>46</v>
      </c>
      <c r="G572">
        <f t="shared" si="212"/>
        <v>16.399999999999999</v>
      </c>
      <c r="H572">
        <f t="shared" si="213"/>
        <v>1</v>
      </c>
      <c r="I572">
        <f t="shared" si="214"/>
        <v>46</v>
      </c>
      <c r="J572">
        <f t="shared" si="215"/>
        <v>0</v>
      </c>
      <c r="K572" s="3">
        <f t="shared" si="216"/>
        <v>0</v>
      </c>
      <c r="L572" s="3">
        <f t="shared" si="200"/>
        <v>0</v>
      </c>
      <c r="M572" s="3">
        <f t="shared" si="217"/>
        <v>0</v>
      </c>
      <c r="N572">
        <f t="shared" si="218"/>
        <v>46</v>
      </c>
      <c r="O572">
        <v>31</v>
      </c>
      <c r="P572" s="12">
        <v>15.868332000000001</v>
      </c>
      <c r="Q572">
        <f t="shared" si="201"/>
        <v>1.6274881480763974</v>
      </c>
      <c r="R572" s="1">
        <v>2</v>
      </c>
      <c r="S572" s="1">
        <v>300.84575000000001</v>
      </c>
      <c r="T572" s="1">
        <v>50.85</v>
      </c>
      <c r="U572">
        <f t="shared" si="202"/>
        <v>104.15424999999999</v>
      </c>
      <c r="V572">
        <f t="shared" si="203"/>
        <v>3.4906584999999997E-2</v>
      </c>
      <c r="W572">
        <f t="shared" si="204"/>
        <v>1.8178345903681248</v>
      </c>
      <c r="X572">
        <f t="shared" si="205"/>
        <v>0.88749992362499996</v>
      </c>
      <c r="Y572">
        <f t="shared" si="206"/>
        <v>0.84763110502400341</v>
      </c>
      <c r="Z572">
        <f t="shared" si="207"/>
        <v>114.47991781961932</v>
      </c>
      <c r="AA572" s="1">
        <v>56</v>
      </c>
      <c r="AB572" s="4">
        <f t="shared" si="221"/>
        <v>0</v>
      </c>
      <c r="AC572" s="3">
        <f t="shared" si="219"/>
        <v>0</v>
      </c>
      <c r="AD572">
        <f t="shared" si="220"/>
        <v>0</v>
      </c>
      <c r="AE572">
        <f t="shared" si="208"/>
        <v>46</v>
      </c>
      <c r="AF572" s="10">
        <f t="shared" si="209"/>
        <v>46</v>
      </c>
      <c r="AG572" s="8">
        <f t="shared" si="210"/>
        <v>114.47991781961932</v>
      </c>
      <c r="AH572" s="9">
        <f t="shared" si="211"/>
        <v>46</v>
      </c>
      <c r="AI572" s="11">
        <f t="shared" si="198"/>
        <v>68.479917819619317</v>
      </c>
    </row>
    <row r="573" spans="1:35" x14ac:dyDescent="0.35">
      <c r="A573" t="str">
        <f t="shared" si="199"/>
        <v>2004_8</v>
      </c>
      <c r="B573">
        <v>2004</v>
      </c>
      <c r="C573">
        <v>8</v>
      </c>
      <c r="D573">
        <v>22.1</v>
      </c>
      <c r="E573">
        <v>13.1</v>
      </c>
      <c r="F573">
        <v>75.2</v>
      </c>
      <c r="G573">
        <f t="shared" si="212"/>
        <v>17.600000000000001</v>
      </c>
      <c r="H573">
        <f t="shared" si="213"/>
        <v>1</v>
      </c>
      <c r="I573">
        <f t="shared" si="214"/>
        <v>75.2</v>
      </c>
      <c r="J573">
        <f t="shared" si="215"/>
        <v>0</v>
      </c>
      <c r="K573" s="3">
        <f t="shared" si="216"/>
        <v>0</v>
      </c>
      <c r="L573" s="3">
        <f t="shared" si="200"/>
        <v>0</v>
      </c>
      <c r="M573" s="3">
        <f t="shared" si="217"/>
        <v>0</v>
      </c>
      <c r="N573">
        <f t="shared" si="218"/>
        <v>75.2</v>
      </c>
      <c r="O573">
        <v>31</v>
      </c>
      <c r="P573" s="12">
        <v>14.198074</v>
      </c>
      <c r="Q573">
        <f t="shared" si="201"/>
        <v>1.7408688386864499</v>
      </c>
      <c r="R573" s="1">
        <v>2</v>
      </c>
      <c r="S573" s="1">
        <v>300.84575000000001</v>
      </c>
      <c r="T573" s="1">
        <v>50.85</v>
      </c>
      <c r="U573">
        <f t="shared" si="202"/>
        <v>104.15424999999999</v>
      </c>
      <c r="V573">
        <f t="shared" si="203"/>
        <v>3.4906584999999997E-2</v>
      </c>
      <c r="W573">
        <f t="shared" si="204"/>
        <v>1.8178345903681248</v>
      </c>
      <c r="X573">
        <f t="shared" si="205"/>
        <v>0.88749992362499996</v>
      </c>
      <c r="Y573">
        <f t="shared" si="206"/>
        <v>0.84763110502400341</v>
      </c>
      <c r="Z573">
        <f t="shared" si="207"/>
        <v>117.09794587658909</v>
      </c>
      <c r="AA573" s="1">
        <v>56</v>
      </c>
      <c r="AB573" s="4">
        <f t="shared" si="221"/>
        <v>0</v>
      </c>
      <c r="AC573" s="3">
        <f t="shared" si="219"/>
        <v>0</v>
      </c>
      <c r="AD573">
        <f t="shared" si="220"/>
        <v>0</v>
      </c>
      <c r="AE573">
        <f t="shared" si="208"/>
        <v>75.2</v>
      </c>
      <c r="AF573" s="10">
        <f t="shared" si="209"/>
        <v>75.2</v>
      </c>
      <c r="AG573" s="8">
        <f t="shared" si="210"/>
        <v>117.09794587658909</v>
      </c>
      <c r="AH573" s="9">
        <f t="shared" si="211"/>
        <v>75.2</v>
      </c>
      <c r="AI573" s="11">
        <f t="shared" si="198"/>
        <v>41.897945876589091</v>
      </c>
    </row>
    <row r="574" spans="1:35" x14ac:dyDescent="0.35">
      <c r="A574" t="str">
        <f t="shared" si="199"/>
        <v>2004_9</v>
      </c>
      <c r="B574">
        <v>2004</v>
      </c>
      <c r="C574">
        <v>9</v>
      </c>
      <c r="D574">
        <v>20.3</v>
      </c>
      <c r="E574">
        <v>11.2</v>
      </c>
      <c r="F574">
        <v>52.2</v>
      </c>
      <c r="G574">
        <f t="shared" si="212"/>
        <v>15.75</v>
      </c>
      <c r="H574">
        <f t="shared" si="213"/>
        <v>1</v>
      </c>
      <c r="I574">
        <f t="shared" si="214"/>
        <v>52.2</v>
      </c>
      <c r="J574">
        <f t="shared" si="215"/>
        <v>0</v>
      </c>
      <c r="K574" s="3">
        <f t="shared" si="216"/>
        <v>0</v>
      </c>
      <c r="L574" s="3">
        <f t="shared" si="200"/>
        <v>0</v>
      </c>
      <c r="M574" s="3">
        <f t="shared" si="217"/>
        <v>0</v>
      </c>
      <c r="N574">
        <f t="shared" si="218"/>
        <v>52.2</v>
      </c>
      <c r="O574">
        <v>30</v>
      </c>
      <c r="P574" s="12">
        <v>12.243238</v>
      </c>
      <c r="Q574">
        <f t="shared" si="201"/>
        <v>1.568821805496649</v>
      </c>
      <c r="R574" s="1">
        <v>2</v>
      </c>
      <c r="S574" s="1">
        <v>300.84575000000001</v>
      </c>
      <c r="T574" s="1">
        <v>50.85</v>
      </c>
      <c r="U574">
        <f t="shared" si="202"/>
        <v>104.15424999999999</v>
      </c>
      <c r="V574">
        <f t="shared" si="203"/>
        <v>3.4906584999999997E-2</v>
      </c>
      <c r="W574">
        <f t="shared" si="204"/>
        <v>1.8178345903681248</v>
      </c>
      <c r="X574">
        <f t="shared" si="205"/>
        <v>0.88749992362499996</v>
      </c>
      <c r="Y574">
        <f t="shared" si="206"/>
        <v>0.84763110502400341</v>
      </c>
      <c r="Z574">
        <f t="shared" si="207"/>
        <v>79.308894758640164</v>
      </c>
      <c r="AA574" s="1">
        <v>56</v>
      </c>
      <c r="AB574" s="4">
        <f t="shared" si="221"/>
        <v>0</v>
      </c>
      <c r="AC574" s="3">
        <f t="shared" si="219"/>
        <v>0</v>
      </c>
      <c r="AD574">
        <f t="shared" si="220"/>
        <v>0</v>
      </c>
      <c r="AE574">
        <f t="shared" si="208"/>
        <v>52.2</v>
      </c>
      <c r="AF574" s="10">
        <f t="shared" si="209"/>
        <v>52.2</v>
      </c>
      <c r="AG574" s="8">
        <f t="shared" si="210"/>
        <v>79.308894758640164</v>
      </c>
      <c r="AH574" s="9">
        <f t="shared" si="211"/>
        <v>52.2</v>
      </c>
      <c r="AI574" s="11">
        <f t="shared" si="198"/>
        <v>27.108894758640162</v>
      </c>
    </row>
    <row r="575" spans="1:35" x14ac:dyDescent="0.35">
      <c r="A575" t="str">
        <f t="shared" si="199"/>
        <v>2004_10</v>
      </c>
      <c r="B575">
        <v>2004</v>
      </c>
      <c r="C575">
        <v>10</v>
      </c>
      <c r="D575">
        <v>15</v>
      </c>
      <c r="E575">
        <v>7.2</v>
      </c>
      <c r="F575">
        <v>154.19999999999999</v>
      </c>
      <c r="G575">
        <f t="shared" si="212"/>
        <v>11.1</v>
      </c>
      <c r="H575">
        <f t="shared" si="213"/>
        <v>1</v>
      </c>
      <c r="I575">
        <f t="shared" si="214"/>
        <v>154.19999999999999</v>
      </c>
      <c r="J575">
        <f t="shared" si="215"/>
        <v>0</v>
      </c>
      <c r="K575" s="3">
        <f t="shared" si="216"/>
        <v>0</v>
      </c>
      <c r="L575" s="3">
        <f t="shared" si="200"/>
        <v>0</v>
      </c>
      <c r="M575" s="3">
        <f t="shared" si="217"/>
        <v>0</v>
      </c>
      <c r="N575">
        <f t="shared" si="218"/>
        <v>154.19999999999999</v>
      </c>
      <c r="O575">
        <v>31</v>
      </c>
      <c r="P575" s="12">
        <v>10.329917999999999</v>
      </c>
      <c r="Q575">
        <f t="shared" si="201"/>
        <v>1.2005624437543674</v>
      </c>
      <c r="R575" s="1">
        <v>2</v>
      </c>
      <c r="S575" s="1">
        <v>300.84575000000001</v>
      </c>
      <c r="T575" s="1">
        <v>50.85</v>
      </c>
      <c r="U575">
        <f t="shared" si="202"/>
        <v>104.15424999999999</v>
      </c>
      <c r="V575">
        <f t="shared" si="203"/>
        <v>3.4906584999999997E-2</v>
      </c>
      <c r="W575">
        <f t="shared" si="204"/>
        <v>1.8178345903681248</v>
      </c>
      <c r="X575">
        <f t="shared" si="205"/>
        <v>0.88749992362499996</v>
      </c>
      <c r="Y575">
        <f t="shared" si="206"/>
        <v>0.84763110502400341</v>
      </c>
      <c r="Z575">
        <f t="shared" si="207"/>
        <v>37.901801921629882</v>
      </c>
      <c r="AA575" s="1">
        <v>56</v>
      </c>
      <c r="AB575" s="4">
        <f t="shared" si="221"/>
        <v>0</v>
      </c>
      <c r="AC575" s="3">
        <f t="shared" si="219"/>
        <v>56</v>
      </c>
      <c r="AD575">
        <f t="shared" si="220"/>
        <v>0</v>
      </c>
      <c r="AE575">
        <f t="shared" si="208"/>
        <v>154.19999999999999</v>
      </c>
      <c r="AF575" s="10">
        <f t="shared" si="209"/>
        <v>37.901801921629882</v>
      </c>
      <c r="AG575" s="8">
        <f t="shared" si="210"/>
        <v>37.901801921629882</v>
      </c>
      <c r="AH575" s="9">
        <f t="shared" si="211"/>
        <v>154.19999999999999</v>
      </c>
      <c r="AI575" s="11">
        <f t="shared" si="198"/>
        <v>0</v>
      </c>
    </row>
    <row r="576" spans="1:35" x14ac:dyDescent="0.35">
      <c r="A576" t="str">
        <f t="shared" si="199"/>
        <v>2004_11</v>
      </c>
      <c r="B576">
        <v>2004</v>
      </c>
      <c r="C576">
        <v>11</v>
      </c>
      <c r="D576">
        <v>11.7</v>
      </c>
      <c r="E576">
        <v>4.5999999999999996</v>
      </c>
      <c r="F576">
        <v>27.8</v>
      </c>
      <c r="G576">
        <f t="shared" si="212"/>
        <v>8.1499999999999986</v>
      </c>
      <c r="H576">
        <f t="shared" si="213"/>
        <v>1</v>
      </c>
      <c r="I576">
        <f t="shared" si="214"/>
        <v>27.8</v>
      </c>
      <c r="J576">
        <f t="shared" si="215"/>
        <v>0</v>
      </c>
      <c r="K576" s="3">
        <f t="shared" si="216"/>
        <v>0</v>
      </c>
      <c r="L576" s="3">
        <f t="shared" si="200"/>
        <v>0</v>
      </c>
      <c r="M576" s="3">
        <f t="shared" si="217"/>
        <v>0</v>
      </c>
      <c r="N576">
        <f t="shared" si="218"/>
        <v>27.8</v>
      </c>
      <c r="O576">
        <v>30</v>
      </c>
      <c r="P576" s="12">
        <v>8.7307649999999999</v>
      </c>
      <c r="Q576">
        <f t="shared" si="201"/>
        <v>1.0085151025575878</v>
      </c>
      <c r="R576" s="1">
        <v>2</v>
      </c>
      <c r="S576" s="1">
        <v>300.84575000000001</v>
      </c>
      <c r="T576" s="1">
        <v>50.85</v>
      </c>
      <c r="U576">
        <f t="shared" si="202"/>
        <v>104.15424999999999</v>
      </c>
      <c r="V576">
        <f t="shared" si="203"/>
        <v>3.4906584999999997E-2</v>
      </c>
      <c r="W576">
        <f t="shared" si="204"/>
        <v>1.8178345903681248</v>
      </c>
      <c r="X576">
        <f t="shared" si="205"/>
        <v>0.88749992362499996</v>
      </c>
      <c r="Y576">
        <f t="shared" si="206"/>
        <v>0.84763110502400341</v>
      </c>
      <c r="Z576">
        <f t="shared" si="207"/>
        <v>19.321260896911607</v>
      </c>
      <c r="AA576" s="1">
        <v>56</v>
      </c>
      <c r="AB576" s="4">
        <f t="shared" si="221"/>
        <v>56</v>
      </c>
      <c r="AC576" s="3">
        <f t="shared" si="219"/>
        <v>56</v>
      </c>
      <c r="AD576">
        <f t="shared" si="220"/>
        <v>65.154263723377696</v>
      </c>
      <c r="AE576">
        <f t="shared" si="208"/>
        <v>92.954263723377693</v>
      </c>
      <c r="AF576" s="10">
        <f t="shared" si="209"/>
        <v>19.321260896911607</v>
      </c>
      <c r="AG576" s="8">
        <f t="shared" si="210"/>
        <v>19.321260896911607</v>
      </c>
      <c r="AH576" s="9">
        <f t="shared" si="211"/>
        <v>27.8</v>
      </c>
      <c r="AI576" s="11">
        <f t="shared" si="198"/>
        <v>0</v>
      </c>
    </row>
    <row r="577" spans="1:35" x14ac:dyDescent="0.35">
      <c r="A577" t="str">
        <f t="shared" si="199"/>
        <v>2004_12</v>
      </c>
      <c r="B577">
        <v>2004</v>
      </c>
      <c r="C577">
        <v>12</v>
      </c>
      <c r="D577">
        <v>9.1</v>
      </c>
      <c r="E577">
        <v>1</v>
      </c>
      <c r="F577">
        <v>72.8</v>
      </c>
      <c r="G577">
        <f t="shared" si="212"/>
        <v>5.05</v>
      </c>
      <c r="H577">
        <f t="shared" si="213"/>
        <v>0.84166666329999995</v>
      </c>
      <c r="I577">
        <f t="shared" si="214"/>
        <v>61.273333088239994</v>
      </c>
      <c r="J577">
        <f t="shared" si="215"/>
        <v>11.526666911760003</v>
      </c>
      <c r="K577" s="3">
        <f t="shared" si="216"/>
        <v>0</v>
      </c>
      <c r="L577" s="3">
        <f t="shared" si="200"/>
        <v>9.7016112785915567</v>
      </c>
      <c r="M577" s="3">
        <f t="shared" si="217"/>
        <v>1.8250556331684464</v>
      </c>
      <c r="N577">
        <f t="shared" si="218"/>
        <v>70.974944366831551</v>
      </c>
      <c r="O577">
        <v>31</v>
      </c>
      <c r="P577" s="12">
        <v>7.9967740000000003</v>
      </c>
      <c r="Q577">
        <f t="shared" si="201"/>
        <v>0.83637509674474741</v>
      </c>
      <c r="R577" s="1">
        <v>2</v>
      </c>
      <c r="S577" s="1">
        <v>300.84575000000001</v>
      </c>
      <c r="T577" s="1">
        <v>50.85</v>
      </c>
      <c r="U577">
        <f t="shared" si="202"/>
        <v>104.15424999999999</v>
      </c>
      <c r="V577">
        <f t="shared" si="203"/>
        <v>3.4906584999999997E-2</v>
      </c>
      <c r="W577">
        <f t="shared" si="204"/>
        <v>1.8178345903681248</v>
      </c>
      <c r="X577">
        <f t="shared" si="205"/>
        <v>0.88749992362499996</v>
      </c>
      <c r="Y577">
        <f t="shared" si="206"/>
        <v>0.84763110502400341</v>
      </c>
      <c r="Z577">
        <f t="shared" si="207"/>
        <v>9.5016911856689372</v>
      </c>
      <c r="AA577" s="1">
        <v>56</v>
      </c>
      <c r="AB577" s="4">
        <f t="shared" si="221"/>
        <v>56</v>
      </c>
      <c r="AC577" s="3">
        <f t="shared" si="219"/>
        <v>56</v>
      </c>
      <c r="AD577">
        <f t="shared" si="220"/>
        <v>167.85295943281795</v>
      </c>
      <c r="AE577">
        <f t="shared" si="208"/>
        <v>238.8279037996495</v>
      </c>
      <c r="AF577" s="10">
        <f t="shared" si="209"/>
        <v>9.5016911856689372</v>
      </c>
      <c r="AG577" s="8">
        <f t="shared" si="210"/>
        <v>9.5016911856689372</v>
      </c>
      <c r="AH577" s="9">
        <f t="shared" si="211"/>
        <v>70.974944366831551</v>
      </c>
      <c r="AI577" s="11">
        <f t="shared" si="198"/>
        <v>0</v>
      </c>
    </row>
    <row r="578" spans="1:35" x14ac:dyDescent="0.35">
      <c r="A578" t="str">
        <f t="shared" si="199"/>
        <v>2005_1</v>
      </c>
      <c r="B578">
        <v>2005</v>
      </c>
      <c r="C578">
        <v>1</v>
      </c>
      <c r="D578">
        <v>9.6999999999999993</v>
      </c>
      <c r="E578">
        <v>3.1</v>
      </c>
      <c r="F578">
        <v>55.2</v>
      </c>
      <c r="G578">
        <f t="shared" si="212"/>
        <v>6.3999999999999995</v>
      </c>
      <c r="H578">
        <f t="shared" si="213"/>
        <v>1</v>
      </c>
      <c r="I578">
        <f t="shared" si="214"/>
        <v>55.2</v>
      </c>
      <c r="J578">
        <f t="shared" si="215"/>
        <v>0</v>
      </c>
      <c r="K578" s="3">
        <f t="shared" si="216"/>
        <v>1.8250556331684464</v>
      </c>
      <c r="L578" s="3">
        <f t="shared" si="200"/>
        <v>1.8250556331684464</v>
      </c>
      <c r="M578" s="3">
        <f t="shared" si="217"/>
        <v>0</v>
      </c>
      <c r="N578">
        <f t="shared" si="218"/>
        <v>57.025055633168449</v>
      </c>
      <c r="O578">
        <v>31</v>
      </c>
      <c r="P578" s="12">
        <v>8.5759939999999997</v>
      </c>
      <c r="Q578">
        <f t="shared" si="201"/>
        <v>0.90786095781042042</v>
      </c>
      <c r="R578" s="1">
        <v>2</v>
      </c>
      <c r="S578" s="1">
        <v>300.84575000000001</v>
      </c>
      <c r="T578" s="1">
        <v>50.85</v>
      </c>
      <c r="U578">
        <f t="shared" si="202"/>
        <v>104.15424999999999</v>
      </c>
      <c r="V578">
        <f t="shared" si="203"/>
        <v>3.4906584999999997E-2</v>
      </c>
      <c r="W578">
        <f t="shared" si="204"/>
        <v>1.8178345903681248</v>
      </c>
      <c r="X578">
        <f t="shared" si="205"/>
        <v>0.88749992362499996</v>
      </c>
      <c r="Y578">
        <f t="shared" si="206"/>
        <v>0.84763110502400341</v>
      </c>
      <c r="Z578">
        <f t="shared" si="207"/>
        <v>13.950062688995326</v>
      </c>
      <c r="AA578" s="1">
        <v>56</v>
      </c>
      <c r="AB578" s="4">
        <f t="shared" si="221"/>
        <v>56</v>
      </c>
      <c r="AC578" s="3">
        <f t="shared" si="219"/>
        <v>56</v>
      </c>
      <c r="AD578">
        <f t="shared" si="220"/>
        <v>120.84974454272744</v>
      </c>
      <c r="AE578">
        <f t="shared" si="208"/>
        <v>177.87480017589587</v>
      </c>
      <c r="AF578" s="10">
        <f t="shared" si="209"/>
        <v>13.950062688995326</v>
      </c>
      <c r="AG578" s="8">
        <f t="shared" si="210"/>
        <v>13.950062688995326</v>
      </c>
      <c r="AH578" s="9">
        <f t="shared" si="211"/>
        <v>57.025055633168449</v>
      </c>
      <c r="AI578" s="11">
        <f t="shared" ref="AI578:AI641" si="222">AG578-AF578</f>
        <v>0</v>
      </c>
    </row>
    <row r="579" spans="1:35" x14ac:dyDescent="0.35">
      <c r="A579" t="str">
        <f t="shared" ref="A579:A642" si="223">B579&amp;"_"&amp;C579</f>
        <v>2005_2</v>
      </c>
      <c r="B579">
        <v>2005</v>
      </c>
      <c r="C579">
        <v>2</v>
      </c>
      <c r="D579">
        <v>7.8</v>
      </c>
      <c r="E579">
        <v>1.4</v>
      </c>
      <c r="F579">
        <v>16</v>
      </c>
      <c r="G579">
        <f t="shared" si="212"/>
        <v>4.5999999999999996</v>
      </c>
      <c r="H579">
        <f t="shared" si="213"/>
        <v>0.76666666359999991</v>
      </c>
      <c r="I579">
        <f t="shared" si="214"/>
        <v>12.266666617599999</v>
      </c>
      <c r="J579">
        <f t="shared" si="215"/>
        <v>3.7333333824000015</v>
      </c>
      <c r="K579" s="3">
        <f t="shared" si="216"/>
        <v>0</v>
      </c>
      <c r="L579" s="3">
        <f t="shared" ref="L579:L642" si="224">(J579+K579)*H579</f>
        <v>2.8622222483911117</v>
      </c>
      <c r="M579" s="3">
        <f t="shared" si="217"/>
        <v>0.87111113400888973</v>
      </c>
      <c r="N579">
        <f t="shared" si="218"/>
        <v>15.12888886599111</v>
      </c>
      <c r="O579">
        <v>28</v>
      </c>
      <c r="P579" s="12">
        <v>10.021737999999999</v>
      </c>
      <c r="Q579">
        <f t="shared" ref="Q579:Q642" si="225">EXP(((17.3*G579)/(G579+273.2)))*0.611</f>
        <v>0.81367582880029599</v>
      </c>
      <c r="R579" s="1">
        <v>2</v>
      </c>
      <c r="S579" s="1">
        <v>300.84575000000001</v>
      </c>
      <c r="T579" s="1">
        <v>50.85</v>
      </c>
      <c r="U579">
        <f t="shared" ref="U579:U642" si="226">ABS((180) - ABS(S579 - 225))</f>
        <v>104.15424999999999</v>
      </c>
      <c r="V579">
        <f t="shared" ref="V579:V642" si="227">R579*0.0174532925</f>
        <v>3.4906584999999997E-2</v>
      </c>
      <c r="W579">
        <f t="shared" ref="W579:W642" si="228">U579*0.0174532925</f>
        <v>1.8178345903681248</v>
      </c>
      <c r="X579">
        <f t="shared" ref="X579:X642" si="229">T579*0.0174532925</f>
        <v>0.88749992362499996</v>
      </c>
      <c r="Y579">
        <f t="shared" ref="Y579:Y642" si="230">0.339+0.808*(COS(X579)*COS(V579))-0.196*(SIN(X579)*SIN(V579))-0.482*(COS(W579)*SIN(V579))</f>
        <v>0.84763110502400341</v>
      </c>
      <c r="Z579">
        <f t="shared" ref="Z579:Z642" si="231">IF(G579&lt;0,0,((((Q579*G579)/(G579+273.3))*P579*O579*29.8)*Y579/10))</f>
        <v>9.5465164530403754</v>
      </c>
      <c r="AA579" s="1">
        <v>56</v>
      </c>
      <c r="AB579" s="4">
        <f t="shared" si="221"/>
        <v>56</v>
      </c>
      <c r="AC579" s="3">
        <f t="shared" si="219"/>
        <v>56</v>
      </c>
      <c r="AD579">
        <f t="shared" si="220"/>
        <v>61.870092981528451</v>
      </c>
      <c r="AE579">
        <f t="shared" ref="AE579:AE642" si="232">IF(AD579&gt;0,AD579+N579,N579)</f>
        <v>76.998981847519559</v>
      </c>
      <c r="AF579" s="10">
        <f t="shared" ref="AF579:AF642" si="233">MIN(IF(AE579&gt;0,AE579,0),Z579)</f>
        <v>9.5465164530403754</v>
      </c>
      <c r="AG579" s="8">
        <f t="shared" ref="AG579:AG642" si="234">Z579</f>
        <v>9.5465164530403754</v>
      </c>
      <c r="AH579" s="9">
        <f t="shared" ref="AH579:AH642" si="235">N579</f>
        <v>15.12888886599111</v>
      </c>
      <c r="AI579" s="11">
        <f t="shared" si="222"/>
        <v>0</v>
      </c>
    </row>
    <row r="580" spans="1:35" x14ac:dyDescent="0.35">
      <c r="A580" t="str">
        <f t="shared" si="223"/>
        <v>2005_3</v>
      </c>
      <c r="B580">
        <v>2005</v>
      </c>
      <c r="C580">
        <v>3</v>
      </c>
      <c r="D580">
        <v>11.5</v>
      </c>
      <c r="E580">
        <v>3.2</v>
      </c>
      <c r="F580">
        <v>48.2</v>
      </c>
      <c r="G580">
        <f t="shared" ref="G580:G643" si="236">AVERAGE(D580:E580)</f>
        <v>7.35</v>
      </c>
      <c r="H580">
        <f t="shared" ref="H580:H643" si="237">IF(G580&lt;0,0,(IF(G580&gt;=6,1,(G580*0.166666666))))</f>
        <v>1</v>
      </c>
      <c r="I580">
        <f t="shared" ref="I580:I643" si="238">H580*F580</f>
        <v>48.2</v>
      </c>
      <c r="J580">
        <f t="shared" ref="J580:J643" si="239">(1-H580)*F580</f>
        <v>0</v>
      </c>
      <c r="K580" s="3">
        <f t="shared" ref="K580:K643" si="240">M579</f>
        <v>0.87111113400888973</v>
      </c>
      <c r="L580" s="3">
        <f t="shared" si="224"/>
        <v>0.87111113400888973</v>
      </c>
      <c r="M580" s="3">
        <f t="shared" ref="M580:M643" si="241">(((1-H580)^2)*F580)+((1-H580)*K580)</f>
        <v>0</v>
      </c>
      <c r="N580">
        <f t="shared" ref="N580:N643" si="242">I580+L580</f>
        <v>49.071111134008895</v>
      </c>
      <c r="O580">
        <v>31</v>
      </c>
      <c r="P580" s="12">
        <v>11.819653000000001</v>
      </c>
      <c r="Q580">
        <f t="shared" si="225"/>
        <v>0.9613433956177958</v>
      </c>
      <c r="R580" s="1">
        <v>2</v>
      </c>
      <c r="S580" s="1">
        <v>300.84575000000001</v>
      </c>
      <c r="T580" s="1">
        <v>50.85</v>
      </c>
      <c r="U580">
        <f t="shared" si="226"/>
        <v>104.15424999999999</v>
      </c>
      <c r="V580">
        <f t="shared" si="227"/>
        <v>3.4906584999999997E-2</v>
      </c>
      <c r="W580">
        <f t="shared" si="228"/>
        <v>1.8178345903681248</v>
      </c>
      <c r="X580">
        <f t="shared" si="229"/>
        <v>0.88749992362499996</v>
      </c>
      <c r="Y580">
        <f t="shared" si="230"/>
        <v>0.84763110502400341</v>
      </c>
      <c r="Z580">
        <f t="shared" si="231"/>
        <v>23.301850396435832</v>
      </c>
      <c r="AA580" s="1">
        <v>56</v>
      </c>
      <c r="AB580" s="4">
        <f t="shared" si="221"/>
        <v>56</v>
      </c>
      <c r="AC580" s="3">
        <f t="shared" ref="AC580:AC643" si="243">MIN(AA580,IF(((N580-Z580)+AB580)&lt;=0,0,((N580-Z580)+AB580)))</f>
        <v>56</v>
      </c>
      <c r="AD580">
        <f t="shared" ref="AD580:AD643" si="244">(AB580*(1-(1-(EXP(-1*(Z580-N580)/AA580)))))</f>
        <v>88.722814066195113</v>
      </c>
      <c r="AE580">
        <f t="shared" si="232"/>
        <v>137.793925200204</v>
      </c>
      <c r="AF580" s="10">
        <f t="shared" si="233"/>
        <v>23.301850396435832</v>
      </c>
      <c r="AG580" s="8">
        <f t="shared" si="234"/>
        <v>23.301850396435832</v>
      </c>
      <c r="AH580" s="9">
        <f t="shared" si="235"/>
        <v>49.071111134008895</v>
      </c>
      <c r="AI580" s="11">
        <f t="shared" si="222"/>
        <v>0</v>
      </c>
    </row>
    <row r="581" spans="1:35" x14ac:dyDescent="0.35">
      <c r="A581" t="str">
        <f t="shared" si="223"/>
        <v>2005_4</v>
      </c>
      <c r="B581">
        <v>2005</v>
      </c>
      <c r="C581">
        <v>4</v>
      </c>
      <c r="D581">
        <v>13.8</v>
      </c>
      <c r="E581">
        <v>4.9000000000000004</v>
      </c>
      <c r="F581">
        <v>54.8</v>
      </c>
      <c r="G581">
        <f t="shared" si="236"/>
        <v>9.3500000000000014</v>
      </c>
      <c r="H581">
        <f t="shared" si="237"/>
        <v>1</v>
      </c>
      <c r="I581">
        <f t="shared" si="238"/>
        <v>54.8</v>
      </c>
      <c r="J581">
        <f t="shared" si="239"/>
        <v>0</v>
      </c>
      <c r="K581" s="3">
        <f t="shared" si="240"/>
        <v>0</v>
      </c>
      <c r="L581" s="3">
        <f t="shared" si="224"/>
        <v>0</v>
      </c>
      <c r="M581" s="3">
        <f t="shared" si="241"/>
        <v>0</v>
      </c>
      <c r="N581">
        <f t="shared" si="242"/>
        <v>54.8</v>
      </c>
      <c r="O581">
        <v>30</v>
      </c>
      <c r="P581" s="12">
        <v>13.758759</v>
      </c>
      <c r="Q581">
        <f t="shared" si="225"/>
        <v>1.0830968879835696</v>
      </c>
      <c r="R581" s="1">
        <v>2</v>
      </c>
      <c r="S581" s="1">
        <v>300.84575000000001</v>
      </c>
      <c r="T581" s="1">
        <v>50.85</v>
      </c>
      <c r="U581">
        <f t="shared" si="226"/>
        <v>104.15424999999999</v>
      </c>
      <c r="V581">
        <f t="shared" si="227"/>
        <v>3.4906584999999997E-2</v>
      </c>
      <c r="W581">
        <f t="shared" si="228"/>
        <v>1.8178345903681248</v>
      </c>
      <c r="X581">
        <f t="shared" si="229"/>
        <v>0.88749992362499996</v>
      </c>
      <c r="Y581">
        <f t="shared" si="230"/>
        <v>0.84763110502400341</v>
      </c>
      <c r="Z581">
        <f t="shared" si="231"/>
        <v>37.355417688135176</v>
      </c>
      <c r="AA581" s="1">
        <v>56</v>
      </c>
      <c r="AB581" s="4">
        <f t="shared" si="221"/>
        <v>56</v>
      </c>
      <c r="AC581" s="3">
        <f t="shared" si="243"/>
        <v>56</v>
      </c>
      <c r="AD581">
        <f t="shared" si="244"/>
        <v>76.467215174291624</v>
      </c>
      <c r="AE581">
        <f t="shared" si="232"/>
        <v>131.26721517429161</v>
      </c>
      <c r="AF581" s="10">
        <f t="shared" si="233"/>
        <v>37.355417688135176</v>
      </c>
      <c r="AG581" s="8">
        <f t="shared" si="234"/>
        <v>37.355417688135176</v>
      </c>
      <c r="AH581" s="9">
        <f t="shared" si="235"/>
        <v>54.8</v>
      </c>
      <c r="AI581" s="11">
        <f t="shared" si="222"/>
        <v>0</v>
      </c>
    </row>
    <row r="582" spans="1:35" x14ac:dyDescent="0.35">
      <c r="A582" t="str">
        <f t="shared" si="223"/>
        <v>2005_5</v>
      </c>
      <c r="B582">
        <v>2005</v>
      </c>
      <c r="C582">
        <v>5</v>
      </c>
      <c r="D582">
        <v>16.100000000000001</v>
      </c>
      <c r="E582">
        <v>6.9</v>
      </c>
      <c r="F582">
        <v>35.200000000000003</v>
      </c>
      <c r="G582">
        <f t="shared" si="236"/>
        <v>11.5</v>
      </c>
      <c r="H582">
        <f t="shared" si="237"/>
        <v>1</v>
      </c>
      <c r="I582">
        <f t="shared" si="238"/>
        <v>35.200000000000003</v>
      </c>
      <c r="J582">
        <f t="shared" si="239"/>
        <v>0</v>
      </c>
      <c r="K582" s="3">
        <f t="shared" si="240"/>
        <v>0</v>
      </c>
      <c r="L582" s="3">
        <f t="shared" si="224"/>
        <v>0</v>
      </c>
      <c r="M582" s="3">
        <f t="shared" si="241"/>
        <v>0</v>
      </c>
      <c r="N582">
        <f t="shared" si="242"/>
        <v>35.200000000000003</v>
      </c>
      <c r="O582">
        <v>31</v>
      </c>
      <c r="P582" s="12">
        <v>15.514859</v>
      </c>
      <c r="Q582">
        <f t="shared" si="225"/>
        <v>1.2289343855093804</v>
      </c>
      <c r="R582" s="1">
        <v>2</v>
      </c>
      <c r="S582" s="1">
        <v>300.84575000000001</v>
      </c>
      <c r="T582" s="1">
        <v>50.85</v>
      </c>
      <c r="U582">
        <f t="shared" si="226"/>
        <v>104.15424999999999</v>
      </c>
      <c r="V582">
        <f t="shared" si="227"/>
        <v>3.4906584999999997E-2</v>
      </c>
      <c r="W582">
        <f t="shared" si="228"/>
        <v>1.8178345903681248</v>
      </c>
      <c r="X582">
        <f t="shared" si="229"/>
        <v>0.88749992362499996</v>
      </c>
      <c r="Y582">
        <f t="shared" si="230"/>
        <v>0.84763110502400341</v>
      </c>
      <c r="Z582">
        <f t="shared" si="231"/>
        <v>60.286382910661075</v>
      </c>
      <c r="AA582" s="1">
        <v>56</v>
      </c>
      <c r="AB582" s="4">
        <f t="shared" ref="AB582:AB645" si="245">AC581</f>
        <v>56</v>
      </c>
      <c r="AC582" s="3">
        <f t="shared" si="243"/>
        <v>30.913617089338928</v>
      </c>
      <c r="AD582">
        <f t="shared" si="244"/>
        <v>35.779695486657751</v>
      </c>
      <c r="AE582">
        <f t="shared" si="232"/>
        <v>70.979695486657761</v>
      </c>
      <c r="AF582" s="10">
        <f t="shared" si="233"/>
        <v>60.286382910661075</v>
      </c>
      <c r="AG582" s="8">
        <f t="shared" si="234"/>
        <v>60.286382910661075</v>
      </c>
      <c r="AH582" s="9">
        <f t="shared" si="235"/>
        <v>35.200000000000003</v>
      </c>
      <c r="AI582" s="11">
        <f t="shared" si="222"/>
        <v>0</v>
      </c>
    </row>
    <row r="583" spans="1:35" x14ac:dyDescent="0.35">
      <c r="A583" t="str">
        <f t="shared" si="223"/>
        <v>2005_6</v>
      </c>
      <c r="B583">
        <v>2005</v>
      </c>
      <c r="C583">
        <v>6</v>
      </c>
      <c r="D583">
        <v>20.6</v>
      </c>
      <c r="E583">
        <v>11</v>
      </c>
      <c r="F583">
        <v>57.8</v>
      </c>
      <c r="G583">
        <f t="shared" si="236"/>
        <v>15.8</v>
      </c>
      <c r="H583">
        <f t="shared" si="237"/>
        <v>1</v>
      </c>
      <c r="I583">
        <f t="shared" si="238"/>
        <v>57.8</v>
      </c>
      <c r="J583">
        <f t="shared" si="239"/>
        <v>0</v>
      </c>
      <c r="K583" s="3">
        <f t="shared" si="240"/>
        <v>0</v>
      </c>
      <c r="L583" s="3">
        <f t="shared" si="224"/>
        <v>0</v>
      </c>
      <c r="M583" s="3">
        <f t="shared" si="241"/>
        <v>0</v>
      </c>
      <c r="N583">
        <f t="shared" si="242"/>
        <v>57.8</v>
      </c>
      <c r="O583">
        <v>30</v>
      </c>
      <c r="P583" s="12">
        <v>16.439261999999999</v>
      </c>
      <c r="Q583">
        <f t="shared" si="225"/>
        <v>1.5732677550972001</v>
      </c>
      <c r="R583" s="1">
        <v>2</v>
      </c>
      <c r="S583" s="1">
        <v>300.84575000000001</v>
      </c>
      <c r="T583" s="1">
        <v>50.85</v>
      </c>
      <c r="U583">
        <f t="shared" si="226"/>
        <v>104.15424999999999</v>
      </c>
      <c r="V583">
        <f t="shared" si="227"/>
        <v>3.4906584999999997E-2</v>
      </c>
      <c r="W583">
        <f t="shared" si="228"/>
        <v>1.8178345903681248</v>
      </c>
      <c r="X583">
        <f t="shared" si="229"/>
        <v>0.88749992362499996</v>
      </c>
      <c r="Y583">
        <f t="shared" si="230"/>
        <v>0.84763110502400341</v>
      </c>
      <c r="Z583">
        <f t="shared" si="231"/>
        <v>107.11205663919452</v>
      </c>
      <c r="AA583" s="1">
        <v>56</v>
      </c>
      <c r="AB583" s="4">
        <f t="shared" si="245"/>
        <v>30.913617089338928</v>
      </c>
      <c r="AC583" s="3">
        <f t="shared" si="243"/>
        <v>0</v>
      </c>
      <c r="AD583">
        <f t="shared" si="244"/>
        <v>12.815102129971208</v>
      </c>
      <c r="AE583">
        <f t="shared" si="232"/>
        <v>70.615102129971206</v>
      </c>
      <c r="AF583" s="10">
        <f t="shared" si="233"/>
        <v>70.615102129971206</v>
      </c>
      <c r="AG583" s="8">
        <f t="shared" si="234"/>
        <v>107.11205663919452</v>
      </c>
      <c r="AH583" s="9">
        <f t="shared" si="235"/>
        <v>57.8</v>
      </c>
      <c r="AI583" s="11">
        <f t="shared" si="222"/>
        <v>36.496954509223315</v>
      </c>
    </row>
    <row r="584" spans="1:35" x14ac:dyDescent="0.35">
      <c r="A584" t="str">
        <f t="shared" si="223"/>
        <v>2005_7</v>
      </c>
      <c r="B584">
        <v>2005</v>
      </c>
      <c r="C584">
        <v>7</v>
      </c>
      <c r="D584">
        <v>22</v>
      </c>
      <c r="E584">
        <v>12.8</v>
      </c>
      <c r="F584">
        <v>53.8</v>
      </c>
      <c r="G584">
        <f t="shared" si="236"/>
        <v>17.399999999999999</v>
      </c>
      <c r="H584">
        <f t="shared" si="237"/>
        <v>1</v>
      </c>
      <c r="I584">
        <f t="shared" si="238"/>
        <v>53.8</v>
      </c>
      <c r="J584">
        <f t="shared" si="239"/>
        <v>0</v>
      </c>
      <c r="K584" s="3">
        <f t="shared" si="240"/>
        <v>0</v>
      </c>
      <c r="L584" s="3">
        <f t="shared" si="224"/>
        <v>0</v>
      </c>
      <c r="M584" s="3">
        <f t="shared" si="241"/>
        <v>0</v>
      </c>
      <c r="N584">
        <f t="shared" si="242"/>
        <v>53.8</v>
      </c>
      <c r="O584">
        <v>31</v>
      </c>
      <c r="P584" s="12">
        <v>15.868332000000001</v>
      </c>
      <c r="Q584">
        <f t="shared" si="225"/>
        <v>1.7215043455774537</v>
      </c>
      <c r="R584" s="1">
        <v>2</v>
      </c>
      <c r="S584" s="1">
        <v>300.84575000000001</v>
      </c>
      <c r="T584" s="1">
        <v>50.85</v>
      </c>
      <c r="U584">
        <f t="shared" si="226"/>
        <v>104.15424999999999</v>
      </c>
      <c r="V584">
        <f t="shared" si="227"/>
        <v>3.4906584999999997E-2</v>
      </c>
      <c r="W584">
        <f t="shared" si="228"/>
        <v>1.8178345903681248</v>
      </c>
      <c r="X584">
        <f t="shared" si="229"/>
        <v>0.88749992362499996</v>
      </c>
      <c r="Y584">
        <f t="shared" si="230"/>
        <v>0.84763110502400341</v>
      </c>
      <c r="Z584">
        <f t="shared" si="231"/>
        <v>128.03492794865468</v>
      </c>
      <c r="AA584" s="1">
        <v>56</v>
      </c>
      <c r="AB584" s="4">
        <f t="shared" si="245"/>
        <v>0</v>
      </c>
      <c r="AC584" s="3">
        <f t="shared" si="243"/>
        <v>0</v>
      </c>
      <c r="AD584">
        <f t="shared" si="244"/>
        <v>0</v>
      </c>
      <c r="AE584">
        <f t="shared" si="232"/>
        <v>53.8</v>
      </c>
      <c r="AF584" s="10">
        <f t="shared" si="233"/>
        <v>53.8</v>
      </c>
      <c r="AG584" s="8">
        <f t="shared" si="234"/>
        <v>128.03492794865468</v>
      </c>
      <c r="AH584" s="9">
        <f t="shared" si="235"/>
        <v>53.8</v>
      </c>
      <c r="AI584" s="11">
        <f t="shared" si="222"/>
        <v>74.234927948654686</v>
      </c>
    </row>
    <row r="585" spans="1:35" x14ac:dyDescent="0.35">
      <c r="A585" t="str">
        <f t="shared" si="223"/>
        <v>2005_8</v>
      </c>
      <c r="B585">
        <v>2005</v>
      </c>
      <c r="C585">
        <v>8</v>
      </c>
      <c r="D585">
        <v>22</v>
      </c>
      <c r="E585">
        <v>10.6</v>
      </c>
      <c r="F585">
        <v>47.2</v>
      </c>
      <c r="G585">
        <f t="shared" si="236"/>
        <v>16.3</v>
      </c>
      <c r="H585">
        <f t="shared" si="237"/>
        <v>1</v>
      </c>
      <c r="I585">
        <f t="shared" si="238"/>
        <v>47.2</v>
      </c>
      <c r="J585">
        <f t="shared" si="239"/>
        <v>0</v>
      </c>
      <c r="K585" s="3">
        <f t="shared" si="240"/>
        <v>0</v>
      </c>
      <c r="L585" s="3">
        <f t="shared" si="224"/>
        <v>0</v>
      </c>
      <c r="M585" s="3">
        <f t="shared" si="241"/>
        <v>0</v>
      </c>
      <c r="N585">
        <f t="shared" si="242"/>
        <v>47.2</v>
      </c>
      <c r="O585">
        <v>31</v>
      </c>
      <c r="P585" s="12">
        <v>14.198074</v>
      </c>
      <c r="Q585">
        <f t="shared" si="225"/>
        <v>1.6183391416208204</v>
      </c>
      <c r="R585" s="1">
        <v>2</v>
      </c>
      <c r="S585" s="1">
        <v>300.84575000000001</v>
      </c>
      <c r="T585" s="1">
        <v>50.85</v>
      </c>
      <c r="U585">
        <f t="shared" si="226"/>
        <v>104.15424999999999</v>
      </c>
      <c r="V585">
        <f t="shared" si="227"/>
        <v>3.4906584999999997E-2</v>
      </c>
      <c r="W585">
        <f t="shared" si="228"/>
        <v>1.8178345903681248</v>
      </c>
      <c r="X585">
        <f t="shared" si="229"/>
        <v>0.88749992362499996</v>
      </c>
      <c r="Y585">
        <f t="shared" si="230"/>
        <v>0.84763110502400341</v>
      </c>
      <c r="Z585">
        <f t="shared" si="231"/>
        <v>101.26814709903397</v>
      </c>
      <c r="AA585" s="1">
        <v>56</v>
      </c>
      <c r="AB585" s="4">
        <f t="shared" si="245"/>
        <v>0</v>
      </c>
      <c r="AC585" s="3">
        <f t="shared" si="243"/>
        <v>0</v>
      </c>
      <c r="AD585">
        <f t="shared" si="244"/>
        <v>0</v>
      </c>
      <c r="AE585">
        <f t="shared" si="232"/>
        <v>47.2</v>
      </c>
      <c r="AF585" s="10">
        <f t="shared" si="233"/>
        <v>47.2</v>
      </c>
      <c r="AG585" s="8">
        <f t="shared" si="234"/>
        <v>101.26814709903397</v>
      </c>
      <c r="AH585" s="9">
        <f t="shared" si="235"/>
        <v>47.2</v>
      </c>
      <c r="AI585" s="11">
        <f t="shared" si="222"/>
        <v>54.068147099033965</v>
      </c>
    </row>
    <row r="586" spans="1:35" x14ac:dyDescent="0.35">
      <c r="A586" t="str">
        <f t="shared" si="223"/>
        <v>2005_9</v>
      </c>
      <c r="B586">
        <v>2005</v>
      </c>
      <c r="C586">
        <v>9</v>
      </c>
      <c r="D586">
        <v>20.8</v>
      </c>
      <c r="E586">
        <v>10.1</v>
      </c>
      <c r="F586">
        <v>31.4</v>
      </c>
      <c r="G586">
        <f t="shared" si="236"/>
        <v>15.45</v>
      </c>
      <c r="H586">
        <f t="shared" si="237"/>
        <v>1</v>
      </c>
      <c r="I586">
        <f t="shared" si="238"/>
        <v>31.4</v>
      </c>
      <c r="J586">
        <f t="shared" si="239"/>
        <v>0</v>
      </c>
      <c r="K586" s="3">
        <f t="shared" si="240"/>
        <v>0</v>
      </c>
      <c r="L586" s="3">
        <f t="shared" si="224"/>
        <v>0</v>
      </c>
      <c r="M586" s="3">
        <f t="shared" si="241"/>
        <v>0</v>
      </c>
      <c r="N586">
        <f t="shared" si="242"/>
        <v>31.4</v>
      </c>
      <c r="O586">
        <v>30</v>
      </c>
      <c r="P586" s="12">
        <v>12.243238</v>
      </c>
      <c r="Q586">
        <f t="shared" si="225"/>
        <v>1.5423769563141245</v>
      </c>
      <c r="R586" s="1">
        <v>2</v>
      </c>
      <c r="S586" s="1">
        <v>300.84575000000001</v>
      </c>
      <c r="T586" s="1">
        <v>50.85</v>
      </c>
      <c r="U586">
        <f t="shared" si="226"/>
        <v>104.15424999999999</v>
      </c>
      <c r="V586">
        <f t="shared" si="227"/>
        <v>3.4906584999999997E-2</v>
      </c>
      <c r="W586">
        <f t="shared" si="228"/>
        <v>1.8178345903681248</v>
      </c>
      <c r="X586">
        <f t="shared" si="229"/>
        <v>0.88749992362499996</v>
      </c>
      <c r="Y586">
        <f t="shared" si="230"/>
        <v>0.84763110502400341</v>
      </c>
      <c r="Z586">
        <f t="shared" si="231"/>
        <v>76.566309587991071</v>
      </c>
      <c r="AA586" s="1">
        <v>56</v>
      </c>
      <c r="AB586" s="4">
        <f t="shared" si="245"/>
        <v>0</v>
      </c>
      <c r="AC586" s="3">
        <f t="shared" si="243"/>
        <v>0</v>
      </c>
      <c r="AD586">
        <f t="shared" si="244"/>
        <v>0</v>
      </c>
      <c r="AE586">
        <f t="shared" si="232"/>
        <v>31.4</v>
      </c>
      <c r="AF586" s="10">
        <f t="shared" si="233"/>
        <v>31.4</v>
      </c>
      <c r="AG586" s="8">
        <f t="shared" si="234"/>
        <v>76.566309587991071</v>
      </c>
      <c r="AH586" s="9">
        <f t="shared" si="235"/>
        <v>31.4</v>
      </c>
      <c r="AI586" s="11">
        <f t="shared" si="222"/>
        <v>45.166309587991073</v>
      </c>
    </row>
    <row r="587" spans="1:35" x14ac:dyDescent="0.35">
      <c r="A587" t="str">
        <f t="shared" si="223"/>
        <v>2005_10</v>
      </c>
      <c r="B587">
        <v>2005</v>
      </c>
      <c r="C587">
        <v>10</v>
      </c>
      <c r="D587">
        <v>17.100000000000001</v>
      </c>
      <c r="E587">
        <v>10.4</v>
      </c>
      <c r="F587">
        <v>112.4</v>
      </c>
      <c r="G587">
        <f t="shared" si="236"/>
        <v>13.75</v>
      </c>
      <c r="H587">
        <f t="shared" si="237"/>
        <v>1</v>
      </c>
      <c r="I587">
        <f t="shared" si="238"/>
        <v>112.4</v>
      </c>
      <c r="J587">
        <f t="shared" si="239"/>
        <v>0</v>
      </c>
      <c r="K587" s="3">
        <f t="shared" si="240"/>
        <v>0</v>
      </c>
      <c r="L587" s="3">
        <f t="shared" si="224"/>
        <v>0</v>
      </c>
      <c r="M587" s="3">
        <f t="shared" si="241"/>
        <v>0</v>
      </c>
      <c r="N587">
        <f t="shared" si="242"/>
        <v>112.4</v>
      </c>
      <c r="O587">
        <v>31</v>
      </c>
      <c r="P587" s="12">
        <v>10.329917999999999</v>
      </c>
      <c r="Q587">
        <f t="shared" si="225"/>
        <v>1.3997852806761835</v>
      </c>
      <c r="R587" s="1">
        <v>2</v>
      </c>
      <c r="S587" s="1">
        <v>300.84575000000001</v>
      </c>
      <c r="T587" s="1">
        <v>50.85</v>
      </c>
      <c r="U587">
        <f t="shared" si="226"/>
        <v>104.15424999999999</v>
      </c>
      <c r="V587">
        <f t="shared" si="227"/>
        <v>3.4906584999999997E-2</v>
      </c>
      <c r="W587">
        <f t="shared" si="228"/>
        <v>1.8178345903681248</v>
      </c>
      <c r="X587">
        <f t="shared" si="229"/>
        <v>0.88749992362499996</v>
      </c>
      <c r="Y587">
        <f t="shared" si="230"/>
        <v>0.84763110502400341</v>
      </c>
      <c r="Z587">
        <f t="shared" si="231"/>
        <v>54.236079259013707</v>
      </c>
      <c r="AA587" s="1">
        <v>56</v>
      </c>
      <c r="AB587" s="4">
        <f t="shared" si="245"/>
        <v>0</v>
      </c>
      <c r="AC587" s="3">
        <f t="shared" si="243"/>
        <v>56</v>
      </c>
      <c r="AD587">
        <f t="shared" si="244"/>
        <v>0</v>
      </c>
      <c r="AE587">
        <f t="shared" si="232"/>
        <v>112.4</v>
      </c>
      <c r="AF587" s="10">
        <f t="shared" si="233"/>
        <v>54.236079259013707</v>
      </c>
      <c r="AG587" s="8">
        <f t="shared" si="234"/>
        <v>54.236079259013707</v>
      </c>
      <c r="AH587" s="9">
        <f t="shared" si="235"/>
        <v>112.4</v>
      </c>
      <c r="AI587" s="11">
        <f t="shared" si="222"/>
        <v>0</v>
      </c>
    </row>
    <row r="588" spans="1:35" x14ac:dyDescent="0.35">
      <c r="A588" t="str">
        <f t="shared" si="223"/>
        <v>2005_11</v>
      </c>
      <c r="B588">
        <v>2005</v>
      </c>
      <c r="C588">
        <v>11</v>
      </c>
      <c r="D588">
        <v>10.8</v>
      </c>
      <c r="E588">
        <v>1.5</v>
      </c>
      <c r="F588">
        <v>71.599999999999994</v>
      </c>
      <c r="G588">
        <f t="shared" si="236"/>
        <v>6.15</v>
      </c>
      <c r="H588">
        <f t="shared" si="237"/>
        <v>1</v>
      </c>
      <c r="I588">
        <f t="shared" si="238"/>
        <v>71.599999999999994</v>
      </c>
      <c r="J588">
        <f t="shared" si="239"/>
        <v>0</v>
      </c>
      <c r="K588" s="3">
        <f t="shared" si="240"/>
        <v>0</v>
      </c>
      <c r="L588" s="3">
        <f t="shared" si="224"/>
        <v>0</v>
      </c>
      <c r="M588" s="3">
        <f t="shared" si="241"/>
        <v>0</v>
      </c>
      <c r="N588">
        <f t="shared" si="242"/>
        <v>71.599999999999994</v>
      </c>
      <c r="O588">
        <v>30</v>
      </c>
      <c r="P588" s="12">
        <v>8.7307649999999999</v>
      </c>
      <c r="Q588">
        <f t="shared" si="225"/>
        <v>0.8942302174350335</v>
      </c>
      <c r="R588" s="1">
        <v>2</v>
      </c>
      <c r="S588" s="1">
        <v>300.84575000000001</v>
      </c>
      <c r="T588" s="1">
        <v>50.85</v>
      </c>
      <c r="U588">
        <f t="shared" si="226"/>
        <v>104.15424999999999</v>
      </c>
      <c r="V588">
        <f t="shared" si="227"/>
        <v>3.4906584999999997E-2</v>
      </c>
      <c r="W588">
        <f t="shared" si="228"/>
        <v>1.8178345903681248</v>
      </c>
      <c r="X588">
        <f t="shared" si="229"/>
        <v>0.88749992362499996</v>
      </c>
      <c r="Y588">
        <f t="shared" si="230"/>
        <v>0.84763110502400341</v>
      </c>
      <c r="Z588">
        <f t="shared" si="231"/>
        <v>13.02018173223605</v>
      </c>
      <c r="AA588" s="1">
        <v>56</v>
      </c>
      <c r="AB588" s="4">
        <f t="shared" si="245"/>
        <v>56</v>
      </c>
      <c r="AC588" s="3">
        <f t="shared" si="243"/>
        <v>56</v>
      </c>
      <c r="AD588">
        <f t="shared" si="244"/>
        <v>159.4004953732445</v>
      </c>
      <c r="AE588">
        <f t="shared" si="232"/>
        <v>231.00049537324449</v>
      </c>
      <c r="AF588" s="10">
        <f t="shared" si="233"/>
        <v>13.02018173223605</v>
      </c>
      <c r="AG588" s="8">
        <f t="shared" si="234"/>
        <v>13.02018173223605</v>
      </c>
      <c r="AH588" s="9">
        <f t="shared" si="235"/>
        <v>71.599999999999994</v>
      </c>
      <c r="AI588" s="11">
        <f t="shared" si="222"/>
        <v>0</v>
      </c>
    </row>
    <row r="589" spans="1:35" x14ac:dyDescent="0.35">
      <c r="A589" t="str">
        <f t="shared" si="223"/>
        <v>2005_12</v>
      </c>
      <c r="B589">
        <v>2005</v>
      </c>
      <c r="C589">
        <v>12</v>
      </c>
      <c r="D589">
        <v>8.6</v>
      </c>
      <c r="E589">
        <v>-1</v>
      </c>
      <c r="F589">
        <v>71.599999999999994</v>
      </c>
      <c r="G589">
        <f t="shared" si="236"/>
        <v>3.8</v>
      </c>
      <c r="H589">
        <f t="shared" si="237"/>
        <v>0.63333333079999998</v>
      </c>
      <c r="I589">
        <f t="shared" si="238"/>
        <v>45.346666485279997</v>
      </c>
      <c r="J589">
        <f t="shared" si="239"/>
        <v>26.253333514719998</v>
      </c>
      <c r="K589" s="3">
        <f t="shared" si="240"/>
        <v>0</v>
      </c>
      <c r="L589" s="3">
        <f t="shared" si="224"/>
        <v>16.627111159480886</v>
      </c>
      <c r="M589" s="3">
        <f t="shared" si="241"/>
        <v>9.6262223552391113</v>
      </c>
      <c r="N589">
        <f t="shared" si="242"/>
        <v>61.973777644760887</v>
      </c>
      <c r="O589">
        <v>31</v>
      </c>
      <c r="P589" s="12">
        <v>7.9967740000000003</v>
      </c>
      <c r="Q589">
        <f t="shared" si="225"/>
        <v>0.77466097267339662</v>
      </c>
      <c r="R589" s="1">
        <v>2</v>
      </c>
      <c r="S589" s="1">
        <v>300.84575000000001</v>
      </c>
      <c r="T589" s="1">
        <v>50.85</v>
      </c>
      <c r="U589">
        <f t="shared" si="226"/>
        <v>104.15424999999999</v>
      </c>
      <c r="V589">
        <f t="shared" si="227"/>
        <v>3.4906584999999997E-2</v>
      </c>
      <c r="W589">
        <f t="shared" si="228"/>
        <v>1.8178345903681248</v>
      </c>
      <c r="X589">
        <f t="shared" si="229"/>
        <v>0.88749992362499996</v>
      </c>
      <c r="Y589">
        <f t="shared" si="230"/>
        <v>0.84763110502400341</v>
      </c>
      <c r="Z589">
        <f t="shared" si="231"/>
        <v>6.6520945484394858</v>
      </c>
      <c r="AA589" s="1">
        <v>56</v>
      </c>
      <c r="AB589" s="4">
        <f t="shared" si="245"/>
        <v>56</v>
      </c>
      <c r="AC589" s="3">
        <f t="shared" si="243"/>
        <v>56</v>
      </c>
      <c r="AD589">
        <f t="shared" si="244"/>
        <v>150.39104806257222</v>
      </c>
      <c r="AE589">
        <f t="shared" si="232"/>
        <v>212.36482570733313</v>
      </c>
      <c r="AF589" s="10">
        <f t="shared" si="233"/>
        <v>6.6520945484394858</v>
      </c>
      <c r="AG589" s="8">
        <f t="shared" si="234"/>
        <v>6.6520945484394858</v>
      </c>
      <c r="AH589" s="9">
        <f t="shared" si="235"/>
        <v>61.973777644760887</v>
      </c>
      <c r="AI589" s="11">
        <f t="shared" si="222"/>
        <v>0</v>
      </c>
    </row>
    <row r="590" spans="1:35" x14ac:dyDescent="0.35">
      <c r="A590" t="str">
        <f t="shared" si="223"/>
        <v>2006_1</v>
      </c>
      <c r="B590">
        <v>2006</v>
      </c>
      <c r="C590">
        <v>1</v>
      </c>
      <c r="D590">
        <v>8</v>
      </c>
      <c r="E590">
        <v>1.6</v>
      </c>
      <c r="F590">
        <v>20</v>
      </c>
      <c r="G590">
        <f t="shared" si="236"/>
        <v>4.8</v>
      </c>
      <c r="H590">
        <f t="shared" si="237"/>
        <v>0.79999999679999989</v>
      </c>
      <c r="I590">
        <f t="shared" si="238"/>
        <v>15.999999935999998</v>
      </c>
      <c r="J590">
        <f t="shared" si="239"/>
        <v>4.0000000640000017</v>
      </c>
      <c r="K590" s="3">
        <f t="shared" si="240"/>
        <v>9.6262223552391113</v>
      </c>
      <c r="L590" s="3">
        <f t="shared" si="224"/>
        <v>10.900977891787377</v>
      </c>
      <c r="M590" s="3">
        <f t="shared" si="241"/>
        <v>2.7252445274517356</v>
      </c>
      <c r="N590">
        <f t="shared" si="242"/>
        <v>26.900977827787376</v>
      </c>
      <c r="O590">
        <v>31</v>
      </c>
      <c r="P590" s="12">
        <v>8.5759939999999997</v>
      </c>
      <c r="Q590">
        <f t="shared" si="225"/>
        <v>0.82369638330236838</v>
      </c>
      <c r="R590" s="1">
        <v>2</v>
      </c>
      <c r="S590" s="1">
        <v>300.84575000000001</v>
      </c>
      <c r="T590" s="1">
        <v>50.85</v>
      </c>
      <c r="U590">
        <f t="shared" si="226"/>
        <v>104.15424999999999</v>
      </c>
      <c r="V590">
        <f t="shared" si="227"/>
        <v>3.4906584999999997E-2</v>
      </c>
      <c r="W590">
        <f t="shared" si="228"/>
        <v>1.8178345903681248</v>
      </c>
      <c r="X590">
        <f t="shared" si="229"/>
        <v>0.88749992362499996</v>
      </c>
      <c r="Y590">
        <f t="shared" si="230"/>
        <v>0.84763110502400341</v>
      </c>
      <c r="Z590">
        <f t="shared" si="231"/>
        <v>9.547215363886755</v>
      </c>
      <c r="AA590" s="1">
        <v>56</v>
      </c>
      <c r="AB590" s="4">
        <f t="shared" si="245"/>
        <v>56</v>
      </c>
      <c r="AC590" s="3">
        <f t="shared" si="243"/>
        <v>56</v>
      </c>
      <c r="AD590">
        <f t="shared" si="244"/>
        <v>76.343302451646409</v>
      </c>
      <c r="AE590">
        <f t="shared" si="232"/>
        <v>103.24428027943378</v>
      </c>
      <c r="AF590" s="10">
        <f t="shared" si="233"/>
        <v>9.547215363886755</v>
      </c>
      <c r="AG590" s="8">
        <f t="shared" si="234"/>
        <v>9.547215363886755</v>
      </c>
      <c r="AH590" s="9">
        <f t="shared" si="235"/>
        <v>26.900977827787376</v>
      </c>
      <c r="AI590" s="11">
        <f t="shared" si="222"/>
        <v>0</v>
      </c>
    </row>
    <row r="591" spans="1:35" x14ac:dyDescent="0.35">
      <c r="A591" t="str">
        <f t="shared" si="223"/>
        <v>2006_2</v>
      </c>
      <c r="B591">
        <v>2006</v>
      </c>
      <c r="C591">
        <v>2</v>
      </c>
      <c r="D591">
        <v>7.2</v>
      </c>
      <c r="E591">
        <v>0.3</v>
      </c>
      <c r="F591">
        <v>59.6</v>
      </c>
      <c r="G591">
        <f t="shared" si="236"/>
        <v>3.75</v>
      </c>
      <c r="H591">
        <f t="shared" si="237"/>
        <v>0.62499999750000002</v>
      </c>
      <c r="I591">
        <f t="shared" si="238"/>
        <v>37.249999850999998</v>
      </c>
      <c r="J591">
        <f t="shared" si="239"/>
        <v>22.350000149</v>
      </c>
      <c r="K591" s="3">
        <f t="shared" si="240"/>
        <v>2.7252445274517356</v>
      </c>
      <c r="L591" s="3">
        <f t="shared" si="224"/>
        <v>15.672027860094223</v>
      </c>
      <c r="M591" s="3">
        <f t="shared" si="241"/>
        <v>9.4032168163575118</v>
      </c>
      <c r="N591">
        <f t="shared" si="242"/>
        <v>52.922027711094223</v>
      </c>
      <c r="O591">
        <v>29</v>
      </c>
      <c r="P591" s="12">
        <v>10.021737999999999</v>
      </c>
      <c r="Q591">
        <f t="shared" si="225"/>
        <v>0.7722783317383346</v>
      </c>
      <c r="R591" s="1">
        <v>2</v>
      </c>
      <c r="S591" s="1">
        <v>300.84575000000001</v>
      </c>
      <c r="T591" s="1">
        <v>50.85</v>
      </c>
      <c r="U591">
        <f t="shared" si="226"/>
        <v>104.15424999999999</v>
      </c>
      <c r="V591">
        <f t="shared" si="227"/>
        <v>3.4906584999999997E-2</v>
      </c>
      <c r="W591">
        <f t="shared" si="228"/>
        <v>1.8178345903681248</v>
      </c>
      <c r="X591">
        <f t="shared" si="229"/>
        <v>0.88749992362499996</v>
      </c>
      <c r="Y591">
        <f t="shared" si="230"/>
        <v>0.84763110502400341</v>
      </c>
      <c r="Z591">
        <f t="shared" si="231"/>
        <v>7.673811996708011</v>
      </c>
      <c r="AA591" s="1">
        <v>56</v>
      </c>
      <c r="AB591" s="4">
        <f t="shared" si="245"/>
        <v>56</v>
      </c>
      <c r="AC591" s="3">
        <f t="shared" si="243"/>
        <v>56</v>
      </c>
      <c r="AD591">
        <f t="shared" si="244"/>
        <v>125.63181709548991</v>
      </c>
      <c r="AE591">
        <f t="shared" si="232"/>
        <v>178.55384480658412</v>
      </c>
      <c r="AF591" s="10">
        <f t="shared" si="233"/>
        <v>7.673811996708011</v>
      </c>
      <c r="AG591" s="8">
        <f t="shared" si="234"/>
        <v>7.673811996708011</v>
      </c>
      <c r="AH591" s="9">
        <f t="shared" si="235"/>
        <v>52.922027711094223</v>
      </c>
      <c r="AI591" s="11">
        <f t="shared" si="222"/>
        <v>0</v>
      </c>
    </row>
    <row r="592" spans="1:35" x14ac:dyDescent="0.35">
      <c r="A592" t="str">
        <f t="shared" si="223"/>
        <v>2006_3</v>
      </c>
      <c r="B592">
        <v>2006</v>
      </c>
      <c r="C592">
        <v>3</v>
      </c>
      <c r="D592">
        <v>9.3000000000000007</v>
      </c>
      <c r="E592">
        <v>2.2000000000000002</v>
      </c>
      <c r="F592">
        <v>64.5</v>
      </c>
      <c r="G592">
        <f t="shared" si="236"/>
        <v>5.75</v>
      </c>
      <c r="H592">
        <f t="shared" si="237"/>
        <v>0.95833332949999994</v>
      </c>
      <c r="I592">
        <f t="shared" si="238"/>
        <v>61.812499752749993</v>
      </c>
      <c r="J592">
        <f t="shared" si="239"/>
        <v>2.6875002472500036</v>
      </c>
      <c r="K592" s="3">
        <f t="shared" si="240"/>
        <v>9.4032168163575118</v>
      </c>
      <c r="L592" s="3">
        <f t="shared" si="224"/>
        <v>11.586937139609454</v>
      </c>
      <c r="M592" s="3">
        <f t="shared" si="241"/>
        <v>0.5037799239980626</v>
      </c>
      <c r="N592">
        <f t="shared" si="242"/>
        <v>73.399436892359446</v>
      </c>
      <c r="O592">
        <v>31</v>
      </c>
      <c r="P592" s="12">
        <v>11.819653000000001</v>
      </c>
      <c r="Q592">
        <f t="shared" si="225"/>
        <v>0.87279620421804438</v>
      </c>
      <c r="R592" s="1">
        <v>2</v>
      </c>
      <c r="S592" s="1">
        <v>300.84575000000001</v>
      </c>
      <c r="T592" s="1">
        <v>50.85</v>
      </c>
      <c r="U592">
        <f t="shared" si="226"/>
        <v>104.15424999999999</v>
      </c>
      <c r="V592">
        <f t="shared" si="227"/>
        <v>3.4906584999999997E-2</v>
      </c>
      <c r="W592">
        <f t="shared" si="228"/>
        <v>1.8178345903681248</v>
      </c>
      <c r="X592">
        <f t="shared" si="229"/>
        <v>0.88749992362499996</v>
      </c>
      <c r="Y592">
        <f t="shared" si="230"/>
        <v>0.84763110502400341</v>
      </c>
      <c r="Z592">
        <f t="shared" si="231"/>
        <v>16.645170065052039</v>
      </c>
      <c r="AA592" s="1">
        <v>56</v>
      </c>
      <c r="AB592" s="4">
        <f t="shared" si="245"/>
        <v>56</v>
      </c>
      <c r="AC592" s="3">
        <f t="shared" si="243"/>
        <v>56</v>
      </c>
      <c r="AD592">
        <f t="shared" si="244"/>
        <v>154.2879622696075</v>
      </c>
      <c r="AE592">
        <f t="shared" si="232"/>
        <v>227.68739916196694</v>
      </c>
      <c r="AF592" s="10">
        <f t="shared" si="233"/>
        <v>16.645170065052039</v>
      </c>
      <c r="AG592" s="8">
        <f t="shared" si="234"/>
        <v>16.645170065052039</v>
      </c>
      <c r="AH592" s="9">
        <f t="shared" si="235"/>
        <v>73.399436892359446</v>
      </c>
      <c r="AI592" s="11">
        <f t="shared" si="222"/>
        <v>0</v>
      </c>
    </row>
    <row r="593" spans="1:35" x14ac:dyDescent="0.35">
      <c r="A593" t="str">
        <f t="shared" si="223"/>
        <v>2006_4</v>
      </c>
      <c r="B593">
        <v>2006</v>
      </c>
      <c r="C593">
        <v>4</v>
      </c>
      <c r="D593">
        <v>13.7</v>
      </c>
      <c r="E593">
        <v>4.8</v>
      </c>
      <c r="F593">
        <v>27.8</v>
      </c>
      <c r="G593">
        <f t="shared" si="236"/>
        <v>9.25</v>
      </c>
      <c r="H593">
        <f t="shared" si="237"/>
        <v>1</v>
      </c>
      <c r="I593">
        <f t="shared" si="238"/>
        <v>27.8</v>
      </c>
      <c r="J593">
        <f t="shared" si="239"/>
        <v>0</v>
      </c>
      <c r="K593" s="3">
        <f t="shared" si="240"/>
        <v>0.5037799239980626</v>
      </c>
      <c r="L593" s="3">
        <f t="shared" si="224"/>
        <v>0.5037799239980626</v>
      </c>
      <c r="M593" s="3">
        <f t="shared" si="241"/>
        <v>0</v>
      </c>
      <c r="N593">
        <f t="shared" si="242"/>
        <v>28.303779923998064</v>
      </c>
      <c r="O593">
        <v>30</v>
      </c>
      <c r="P593" s="12">
        <v>13.758759</v>
      </c>
      <c r="Q593">
        <f t="shared" si="225"/>
        <v>1.0767014271963811</v>
      </c>
      <c r="R593" s="1">
        <v>2</v>
      </c>
      <c r="S593" s="1">
        <v>300.84575000000001</v>
      </c>
      <c r="T593" s="1">
        <v>50.85</v>
      </c>
      <c r="U593">
        <f t="shared" si="226"/>
        <v>104.15424999999999</v>
      </c>
      <c r="V593">
        <f t="shared" si="227"/>
        <v>3.4906584999999997E-2</v>
      </c>
      <c r="W593">
        <f t="shared" si="228"/>
        <v>1.8178345903681248</v>
      </c>
      <c r="X593">
        <f t="shared" si="229"/>
        <v>0.88749992362499996</v>
      </c>
      <c r="Y593">
        <f t="shared" si="230"/>
        <v>0.84763110502400341</v>
      </c>
      <c r="Z593">
        <f t="shared" si="231"/>
        <v>36.750679856383591</v>
      </c>
      <c r="AA593" s="1">
        <v>56</v>
      </c>
      <c r="AB593" s="4">
        <f t="shared" si="245"/>
        <v>56</v>
      </c>
      <c r="AC593" s="3">
        <f t="shared" si="243"/>
        <v>47.553100067614473</v>
      </c>
      <c r="AD593">
        <f t="shared" si="244"/>
        <v>48.159296432905229</v>
      </c>
      <c r="AE593">
        <f t="shared" si="232"/>
        <v>76.463076356903287</v>
      </c>
      <c r="AF593" s="10">
        <f t="shared" si="233"/>
        <v>36.750679856383591</v>
      </c>
      <c r="AG593" s="8">
        <f t="shared" si="234"/>
        <v>36.750679856383591</v>
      </c>
      <c r="AH593" s="9">
        <f t="shared" si="235"/>
        <v>28.303779923998064</v>
      </c>
      <c r="AI593" s="11">
        <f t="shared" si="222"/>
        <v>0</v>
      </c>
    </row>
    <row r="594" spans="1:35" x14ac:dyDescent="0.35">
      <c r="A594" t="str">
        <f t="shared" si="223"/>
        <v>2006_5</v>
      </c>
      <c r="B594">
        <v>2006</v>
      </c>
      <c r="C594">
        <v>5</v>
      </c>
      <c r="D594">
        <v>16.7</v>
      </c>
      <c r="E594">
        <v>8.3000000000000007</v>
      </c>
      <c r="F594">
        <v>96.7</v>
      </c>
      <c r="G594">
        <f t="shared" si="236"/>
        <v>12.5</v>
      </c>
      <c r="H594">
        <f t="shared" si="237"/>
        <v>1</v>
      </c>
      <c r="I594">
        <f t="shared" si="238"/>
        <v>96.7</v>
      </c>
      <c r="J594">
        <f t="shared" si="239"/>
        <v>0</v>
      </c>
      <c r="K594" s="3">
        <f t="shared" si="240"/>
        <v>0</v>
      </c>
      <c r="L594" s="3">
        <f t="shared" si="224"/>
        <v>0</v>
      </c>
      <c r="M594" s="3">
        <f t="shared" si="241"/>
        <v>0</v>
      </c>
      <c r="N594">
        <f t="shared" si="242"/>
        <v>96.7</v>
      </c>
      <c r="O594">
        <v>31</v>
      </c>
      <c r="P594" s="12">
        <v>15.514859</v>
      </c>
      <c r="Q594">
        <f t="shared" si="225"/>
        <v>1.3024596637448143</v>
      </c>
      <c r="R594" s="1">
        <v>2</v>
      </c>
      <c r="S594" s="1">
        <v>300.84575000000001</v>
      </c>
      <c r="T594" s="1">
        <v>50.85</v>
      </c>
      <c r="U594">
        <f t="shared" si="226"/>
        <v>104.15424999999999</v>
      </c>
      <c r="V594">
        <f t="shared" si="227"/>
        <v>3.4906584999999997E-2</v>
      </c>
      <c r="W594">
        <f t="shared" si="228"/>
        <v>1.8178345903681248</v>
      </c>
      <c r="X594">
        <f t="shared" si="229"/>
        <v>0.88749992362499996</v>
      </c>
      <c r="Y594">
        <f t="shared" si="230"/>
        <v>0.84763110502400341</v>
      </c>
      <c r="Z594">
        <f t="shared" si="231"/>
        <v>69.206159171274606</v>
      </c>
      <c r="AA594" s="1">
        <v>56</v>
      </c>
      <c r="AB594" s="4">
        <f t="shared" si="245"/>
        <v>47.553100067614473</v>
      </c>
      <c r="AC594" s="3">
        <f t="shared" si="243"/>
        <v>56</v>
      </c>
      <c r="AD594">
        <f t="shared" si="244"/>
        <v>77.696361302265743</v>
      </c>
      <c r="AE594">
        <f t="shared" si="232"/>
        <v>174.39636130226575</v>
      </c>
      <c r="AF594" s="10">
        <f t="shared" si="233"/>
        <v>69.206159171274606</v>
      </c>
      <c r="AG594" s="8">
        <f t="shared" si="234"/>
        <v>69.206159171274606</v>
      </c>
      <c r="AH594" s="9">
        <f t="shared" si="235"/>
        <v>96.7</v>
      </c>
      <c r="AI594" s="11">
        <f t="shared" si="222"/>
        <v>0</v>
      </c>
    </row>
    <row r="595" spans="1:35" x14ac:dyDescent="0.35">
      <c r="A595" t="str">
        <f t="shared" si="223"/>
        <v>2006_6</v>
      </c>
      <c r="B595">
        <v>2006</v>
      </c>
      <c r="C595">
        <v>6</v>
      </c>
      <c r="D595">
        <v>21.4</v>
      </c>
      <c r="E595">
        <v>10.4</v>
      </c>
      <c r="F595">
        <v>15.6</v>
      </c>
      <c r="G595">
        <f t="shared" si="236"/>
        <v>15.899999999999999</v>
      </c>
      <c r="H595">
        <f t="shared" si="237"/>
        <v>1</v>
      </c>
      <c r="I595">
        <f t="shared" si="238"/>
        <v>15.6</v>
      </c>
      <c r="J595">
        <f t="shared" si="239"/>
        <v>0</v>
      </c>
      <c r="K595" s="3">
        <f t="shared" si="240"/>
        <v>0</v>
      </c>
      <c r="L595" s="3">
        <f t="shared" si="224"/>
        <v>0</v>
      </c>
      <c r="M595" s="3">
        <f t="shared" si="241"/>
        <v>0</v>
      </c>
      <c r="N595">
        <f t="shared" si="242"/>
        <v>15.6</v>
      </c>
      <c r="O595">
        <v>30</v>
      </c>
      <c r="P595" s="12">
        <v>16.439261999999999</v>
      </c>
      <c r="Q595">
        <f t="shared" si="225"/>
        <v>1.5821928423673441</v>
      </c>
      <c r="R595" s="1">
        <v>2</v>
      </c>
      <c r="S595" s="1">
        <v>300.84575000000001</v>
      </c>
      <c r="T595" s="1">
        <v>50.85</v>
      </c>
      <c r="U595">
        <f t="shared" si="226"/>
        <v>104.15424999999999</v>
      </c>
      <c r="V595">
        <f t="shared" si="227"/>
        <v>3.4906584999999997E-2</v>
      </c>
      <c r="W595">
        <f t="shared" si="228"/>
        <v>1.8178345903681248</v>
      </c>
      <c r="X595">
        <f t="shared" si="229"/>
        <v>0.88749992362499996</v>
      </c>
      <c r="Y595">
        <f t="shared" si="230"/>
        <v>0.84763110502400341</v>
      </c>
      <c r="Z595">
        <f t="shared" si="231"/>
        <v>108.36398623267905</v>
      </c>
      <c r="AA595" s="1">
        <v>56</v>
      </c>
      <c r="AB595" s="4">
        <f t="shared" si="245"/>
        <v>56</v>
      </c>
      <c r="AC595" s="3">
        <f t="shared" si="243"/>
        <v>0</v>
      </c>
      <c r="AD595">
        <f t="shared" si="244"/>
        <v>10.68511804649183</v>
      </c>
      <c r="AE595">
        <f t="shared" si="232"/>
        <v>26.285118046491831</v>
      </c>
      <c r="AF595" s="10">
        <f t="shared" si="233"/>
        <v>26.285118046491831</v>
      </c>
      <c r="AG595" s="8">
        <f t="shared" si="234"/>
        <v>108.36398623267905</v>
      </c>
      <c r="AH595" s="9">
        <f t="shared" si="235"/>
        <v>15.6</v>
      </c>
      <c r="AI595" s="11">
        <f t="shared" si="222"/>
        <v>82.078868186187222</v>
      </c>
    </row>
    <row r="596" spans="1:35" x14ac:dyDescent="0.35">
      <c r="A596" t="str">
        <f t="shared" si="223"/>
        <v>2006_7</v>
      </c>
      <c r="B596">
        <v>2006</v>
      </c>
      <c r="C596">
        <v>7</v>
      </c>
      <c r="D596">
        <v>25.5</v>
      </c>
      <c r="E596">
        <v>13.4</v>
      </c>
      <c r="F596">
        <v>55.5</v>
      </c>
      <c r="G596">
        <f t="shared" si="236"/>
        <v>19.45</v>
      </c>
      <c r="H596">
        <f t="shared" si="237"/>
        <v>1</v>
      </c>
      <c r="I596">
        <f t="shared" si="238"/>
        <v>55.5</v>
      </c>
      <c r="J596">
        <f t="shared" si="239"/>
        <v>0</v>
      </c>
      <c r="K596" s="3">
        <f t="shared" si="240"/>
        <v>0</v>
      </c>
      <c r="L596" s="3">
        <f t="shared" si="224"/>
        <v>0</v>
      </c>
      <c r="M596" s="3">
        <f t="shared" si="241"/>
        <v>0</v>
      </c>
      <c r="N596">
        <f t="shared" si="242"/>
        <v>55.5</v>
      </c>
      <c r="O596">
        <v>31</v>
      </c>
      <c r="P596" s="12">
        <v>15.868332000000001</v>
      </c>
      <c r="Q596">
        <f t="shared" si="225"/>
        <v>1.9292438035311217</v>
      </c>
      <c r="R596" s="1">
        <v>2</v>
      </c>
      <c r="S596" s="1">
        <v>300.84575000000001</v>
      </c>
      <c r="T596" s="1">
        <v>50.85</v>
      </c>
      <c r="U596">
        <f t="shared" si="226"/>
        <v>104.15424999999999</v>
      </c>
      <c r="V596">
        <f t="shared" si="227"/>
        <v>3.4906584999999997E-2</v>
      </c>
      <c r="W596">
        <f t="shared" si="228"/>
        <v>1.8178345903681248</v>
      </c>
      <c r="X596">
        <f t="shared" si="229"/>
        <v>0.88749992362499996</v>
      </c>
      <c r="Y596">
        <f t="shared" si="230"/>
        <v>0.84763110502400341</v>
      </c>
      <c r="Z596">
        <f t="shared" si="231"/>
        <v>159.267050564881</v>
      </c>
      <c r="AA596" s="1">
        <v>56</v>
      </c>
      <c r="AB596" s="4">
        <f t="shared" si="245"/>
        <v>0</v>
      </c>
      <c r="AC596" s="3">
        <f t="shared" si="243"/>
        <v>0</v>
      </c>
      <c r="AD596">
        <f t="shared" si="244"/>
        <v>0</v>
      </c>
      <c r="AE596">
        <f t="shared" si="232"/>
        <v>55.5</v>
      </c>
      <c r="AF596" s="10">
        <f t="shared" si="233"/>
        <v>55.5</v>
      </c>
      <c r="AG596" s="8">
        <f t="shared" si="234"/>
        <v>159.267050564881</v>
      </c>
      <c r="AH596" s="9">
        <f t="shared" si="235"/>
        <v>55.5</v>
      </c>
      <c r="AI596" s="11">
        <f t="shared" si="222"/>
        <v>103.767050564881</v>
      </c>
    </row>
    <row r="597" spans="1:35" x14ac:dyDescent="0.35">
      <c r="A597" t="str">
        <f t="shared" si="223"/>
        <v>2006_8</v>
      </c>
      <c r="B597">
        <v>2006</v>
      </c>
      <c r="C597">
        <v>8</v>
      </c>
      <c r="D597">
        <v>22.1</v>
      </c>
      <c r="E597">
        <v>13</v>
      </c>
      <c r="F597">
        <v>16.2</v>
      </c>
      <c r="G597">
        <f t="shared" si="236"/>
        <v>17.55</v>
      </c>
      <c r="H597">
        <f t="shared" si="237"/>
        <v>1</v>
      </c>
      <c r="I597">
        <f t="shared" si="238"/>
        <v>16.2</v>
      </c>
      <c r="J597">
        <f t="shared" si="239"/>
        <v>0</v>
      </c>
      <c r="K597" s="3">
        <f t="shared" si="240"/>
        <v>0</v>
      </c>
      <c r="L597" s="3">
        <f t="shared" si="224"/>
        <v>0</v>
      </c>
      <c r="M597" s="3">
        <f t="shared" si="241"/>
        <v>0</v>
      </c>
      <c r="N597">
        <f t="shared" si="242"/>
        <v>16.2</v>
      </c>
      <c r="O597">
        <v>31</v>
      </c>
      <c r="P597" s="12">
        <v>14.198074</v>
      </c>
      <c r="Q597">
        <f t="shared" si="225"/>
        <v>1.7360098941465341</v>
      </c>
      <c r="R597" s="1">
        <v>2</v>
      </c>
      <c r="S597" s="1">
        <v>300.84575000000001</v>
      </c>
      <c r="T597" s="1">
        <v>50.85</v>
      </c>
      <c r="U597">
        <f t="shared" si="226"/>
        <v>104.15424999999999</v>
      </c>
      <c r="V597">
        <f t="shared" si="227"/>
        <v>3.4906584999999997E-2</v>
      </c>
      <c r="W597">
        <f t="shared" si="228"/>
        <v>1.8178345903681248</v>
      </c>
      <c r="X597">
        <f t="shared" si="229"/>
        <v>0.88749992362499996</v>
      </c>
      <c r="Y597">
        <f t="shared" si="230"/>
        <v>0.84763110502400341</v>
      </c>
      <c r="Z597">
        <f t="shared" si="231"/>
        <v>116.45939439452029</v>
      </c>
      <c r="AA597" s="1">
        <v>56</v>
      </c>
      <c r="AB597" s="4">
        <f t="shared" si="245"/>
        <v>0</v>
      </c>
      <c r="AC597" s="3">
        <f t="shared" si="243"/>
        <v>0</v>
      </c>
      <c r="AD597">
        <f t="shared" si="244"/>
        <v>0</v>
      </c>
      <c r="AE597">
        <f t="shared" si="232"/>
        <v>16.2</v>
      </c>
      <c r="AF597" s="10">
        <f t="shared" si="233"/>
        <v>16.2</v>
      </c>
      <c r="AG597" s="8">
        <f t="shared" si="234"/>
        <v>116.45939439452029</v>
      </c>
      <c r="AH597" s="9">
        <f t="shared" si="235"/>
        <v>16.2</v>
      </c>
      <c r="AI597" s="11">
        <f t="shared" si="222"/>
        <v>100.25939439452029</v>
      </c>
    </row>
    <row r="598" spans="1:35" x14ac:dyDescent="0.35">
      <c r="A598" t="str">
        <f t="shared" si="223"/>
        <v>2006_9</v>
      </c>
      <c r="B598">
        <v>2006</v>
      </c>
      <c r="C598">
        <v>9</v>
      </c>
      <c r="D598">
        <v>21.3</v>
      </c>
      <c r="E598">
        <v>12.6</v>
      </c>
      <c r="F598">
        <v>43.6</v>
      </c>
      <c r="G598">
        <f t="shared" si="236"/>
        <v>16.95</v>
      </c>
      <c r="H598">
        <f t="shared" si="237"/>
        <v>1</v>
      </c>
      <c r="I598">
        <f t="shared" si="238"/>
        <v>43.6</v>
      </c>
      <c r="J598">
        <f t="shared" si="239"/>
        <v>0</v>
      </c>
      <c r="K598" s="3">
        <f t="shared" si="240"/>
        <v>0</v>
      </c>
      <c r="L598" s="3">
        <f t="shared" si="224"/>
        <v>0</v>
      </c>
      <c r="M598" s="3">
        <f t="shared" si="241"/>
        <v>0</v>
      </c>
      <c r="N598">
        <f t="shared" si="242"/>
        <v>43.6</v>
      </c>
      <c r="O598">
        <v>30</v>
      </c>
      <c r="P598" s="12">
        <v>12.243238</v>
      </c>
      <c r="Q598">
        <f t="shared" si="225"/>
        <v>1.6786234989258582</v>
      </c>
      <c r="R598" s="1">
        <v>2</v>
      </c>
      <c r="S598" s="1">
        <v>300.84575000000001</v>
      </c>
      <c r="T598" s="1">
        <v>50.85</v>
      </c>
      <c r="U598">
        <f t="shared" si="226"/>
        <v>104.15424999999999</v>
      </c>
      <c r="V598">
        <f t="shared" si="227"/>
        <v>3.4906584999999997E-2</v>
      </c>
      <c r="W598">
        <f t="shared" si="228"/>
        <v>1.8178345903681248</v>
      </c>
      <c r="X598">
        <f t="shared" si="229"/>
        <v>0.88749992362499996</v>
      </c>
      <c r="Y598">
        <f t="shared" si="230"/>
        <v>0.84763110502400341</v>
      </c>
      <c r="Z598">
        <f t="shared" si="231"/>
        <v>90.947647266582777</v>
      </c>
      <c r="AA598" s="1">
        <v>56</v>
      </c>
      <c r="AB598" s="4">
        <f t="shared" si="245"/>
        <v>0</v>
      </c>
      <c r="AC598" s="3">
        <f t="shared" si="243"/>
        <v>0</v>
      </c>
      <c r="AD598">
        <f t="shared" si="244"/>
        <v>0</v>
      </c>
      <c r="AE598">
        <f t="shared" si="232"/>
        <v>43.6</v>
      </c>
      <c r="AF598" s="10">
        <f t="shared" si="233"/>
        <v>43.6</v>
      </c>
      <c r="AG598" s="8">
        <f t="shared" si="234"/>
        <v>90.947647266582777</v>
      </c>
      <c r="AH598" s="9">
        <f t="shared" si="235"/>
        <v>43.6</v>
      </c>
      <c r="AI598" s="11">
        <f t="shared" si="222"/>
        <v>47.347647266582776</v>
      </c>
    </row>
    <row r="599" spans="1:35" x14ac:dyDescent="0.35">
      <c r="A599" t="str">
        <f t="shared" si="223"/>
        <v>2006_10</v>
      </c>
      <c r="B599">
        <v>2006</v>
      </c>
      <c r="C599">
        <v>10</v>
      </c>
      <c r="D599">
        <v>17.399999999999999</v>
      </c>
      <c r="E599">
        <v>10.199999999999999</v>
      </c>
      <c r="F599">
        <v>129</v>
      </c>
      <c r="G599">
        <f t="shared" si="236"/>
        <v>13.799999999999999</v>
      </c>
      <c r="H599">
        <f t="shared" si="237"/>
        <v>1</v>
      </c>
      <c r="I599">
        <f t="shared" si="238"/>
        <v>129</v>
      </c>
      <c r="J599">
        <f t="shared" si="239"/>
        <v>0</v>
      </c>
      <c r="K599" s="3">
        <f t="shared" si="240"/>
        <v>0</v>
      </c>
      <c r="L599" s="3">
        <f t="shared" si="224"/>
        <v>0</v>
      </c>
      <c r="M599" s="3">
        <f t="shared" si="241"/>
        <v>0</v>
      </c>
      <c r="N599">
        <f t="shared" si="242"/>
        <v>129</v>
      </c>
      <c r="O599">
        <v>31</v>
      </c>
      <c r="P599" s="12">
        <v>10.329917999999999</v>
      </c>
      <c r="Q599">
        <f t="shared" si="225"/>
        <v>1.4038077556945954</v>
      </c>
      <c r="R599" s="1">
        <v>2</v>
      </c>
      <c r="S599" s="1">
        <v>300.84575000000001</v>
      </c>
      <c r="T599" s="1">
        <v>50.85</v>
      </c>
      <c r="U599">
        <f t="shared" si="226"/>
        <v>104.15424999999999</v>
      </c>
      <c r="V599">
        <f t="shared" si="227"/>
        <v>3.4906584999999997E-2</v>
      </c>
      <c r="W599">
        <f t="shared" si="228"/>
        <v>1.8178345903681248</v>
      </c>
      <c r="X599">
        <f t="shared" si="229"/>
        <v>0.88749992362499996</v>
      </c>
      <c r="Y599">
        <f t="shared" si="230"/>
        <v>0.84763110502400341</v>
      </c>
      <c r="Z599">
        <f t="shared" si="231"/>
        <v>54.580215831611852</v>
      </c>
      <c r="AA599" s="1">
        <v>56</v>
      </c>
      <c r="AB599" s="4">
        <f t="shared" si="245"/>
        <v>0</v>
      </c>
      <c r="AC599" s="3">
        <f t="shared" si="243"/>
        <v>56</v>
      </c>
      <c r="AD599">
        <f t="shared" si="244"/>
        <v>0</v>
      </c>
      <c r="AE599">
        <f t="shared" si="232"/>
        <v>129</v>
      </c>
      <c r="AF599" s="10">
        <f t="shared" si="233"/>
        <v>54.580215831611852</v>
      </c>
      <c r="AG599" s="8">
        <f t="shared" si="234"/>
        <v>54.580215831611852</v>
      </c>
      <c r="AH599" s="9">
        <f t="shared" si="235"/>
        <v>129</v>
      </c>
      <c r="AI599" s="11">
        <f t="shared" si="222"/>
        <v>0</v>
      </c>
    </row>
    <row r="600" spans="1:35" x14ac:dyDescent="0.35">
      <c r="A600" t="str">
        <f t="shared" si="223"/>
        <v>2006_11</v>
      </c>
      <c r="B600">
        <v>2006</v>
      </c>
      <c r="C600">
        <v>11</v>
      </c>
      <c r="D600">
        <v>13.1</v>
      </c>
      <c r="E600">
        <v>4</v>
      </c>
      <c r="F600">
        <v>126.4</v>
      </c>
      <c r="G600">
        <f t="shared" si="236"/>
        <v>8.5500000000000007</v>
      </c>
      <c r="H600">
        <f t="shared" si="237"/>
        <v>1</v>
      </c>
      <c r="I600">
        <f t="shared" si="238"/>
        <v>126.4</v>
      </c>
      <c r="J600">
        <f t="shared" si="239"/>
        <v>0</v>
      </c>
      <c r="K600" s="3">
        <f t="shared" si="240"/>
        <v>0</v>
      </c>
      <c r="L600" s="3">
        <f t="shared" si="224"/>
        <v>0</v>
      </c>
      <c r="M600" s="3">
        <f t="shared" si="241"/>
        <v>0</v>
      </c>
      <c r="N600">
        <f t="shared" si="242"/>
        <v>126.4</v>
      </c>
      <c r="O600">
        <v>30</v>
      </c>
      <c r="P600" s="12">
        <v>8.7307649999999999</v>
      </c>
      <c r="Q600">
        <f t="shared" si="225"/>
        <v>1.0328566092857634</v>
      </c>
      <c r="R600" s="1">
        <v>2</v>
      </c>
      <c r="S600" s="1">
        <v>300.84575000000001</v>
      </c>
      <c r="T600" s="1">
        <v>50.85</v>
      </c>
      <c r="U600">
        <f t="shared" si="226"/>
        <v>104.15424999999999</v>
      </c>
      <c r="V600">
        <f t="shared" si="227"/>
        <v>3.4906584999999997E-2</v>
      </c>
      <c r="W600">
        <f t="shared" si="228"/>
        <v>1.8178345903681248</v>
      </c>
      <c r="X600">
        <f t="shared" si="229"/>
        <v>0.88749992362499996</v>
      </c>
      <c r="Y600">
        <f t="shared" si="230"/>
        <v>0.84763110502400341</v>
      </c>
      <c r="Z600">
        <f t="shared" si="231"/>
        <v>20.729308335409986</v>
      </c>
      <c r="AA600" s="1">
        <v>56</v>
      </c>
      <c r="AB600" s="4">
        <f t="shared" si="245"/>
        <v>56</v>
      </c>
      <c r="AC600" s="3">
        <f t="shared" si="243"/>
        <v>56</v>
      </c>
      <c r="AD600">
        <f t="shared" si="244"/>
        <v>369.56562430263034</v>
      </c>
      <c r="AE600">
        <f t="shared" si="232"/>
        <v>495.96562430263032</v>
      </c>
      <c r="AF600" s="10">
        <f t="shared" si="233"/>
        <v>20.729308335409986</v>
      </c>
      <c r="AG600" s="8">
        <f t="shared" si="234"/>
        <v>20.729308335409986</v>
      </c>
      <c r="AH600" s="9">
        <f t="shared" si="235"/>
        <v>126.4</v>
      </c>
      <c r="AI600" s="11">
        <f t="shared" si="222"/>
        <v>0</v>
      </c>
    </row>
    <row r="601" spans="1:35" x14ac:dyDescent="0.35">
      <c r="A601" t="str">
        <f t="shared" si="223"/>
        <v>2006_12</v>
      </c>
      <c r="B601">
        <v>2006</v>
      </c>
      <c r="C601">
        <v>12</v>
      </c>
      <c r="D601">
        <v>9.9</v>
      </c>
      <c r="E601">
        <v>4</v>
      </c>
      <c r="F601">
        <v>117</v>
      </c>
      <c r="G601">
        <f t="shared" si="236"/>
        <v>6.95</v>
      </c>
      <c r="H601">
        <f t="shared" si="237"/>
        <v>1</v>
      </c>
      <c r="I601">
        <f t="shared" si="238"/>
        <v>117</v>
      </c>
      <c r="J601">
        <f t="shared" si="239"/>
        <v>0</v>
      </c>
      <c r="K601" s="3">
        <f t="shared" si="240"/>
        <v>0</v>
      </c>
      <c r="L601" s="3">
        <f t="shared" si="224"/>
        <v>0</v>
      </c>
      <c r="M601" s="3">
        <f t="shared" si="241"/>
        <v>0</v>
      </c>
      <c r="N601">
        <f t="shared" si="242"/>
        <v>117</v>
      </c>
      <c r="O601">
        <v>31</v>
      </c>
      <c r="P601" s="12">
        <v>7.9967740000000003</v>
      </c>
      <c r="Q601">
        <f t="shared" si="225"/>
        <v>0.93849521286183168</v>
      </c>
      <c r="R601" s="1">
        <v>2</v>
      </c>
      <c r="S601" s="1">
        <v>300.84575000000001</v>
      </c>
      <c r="T601" s="1">
        <v>50.85</v>
      </c>
      <c r="U601">
        <f t="shared" si="226"/>
        <v>104.15424999999999</v>
      </c>
      <c r="V601">
        <f t="shared" si="227"/>
        <v>3.4906584999999997E-2</v>
      </c>
      <c r="W601">
        <f t="shared" si="228"/>
        <v>1.8178345903681248</v>
      </c>
      <c r="X601">
        <f t="shared" si="229"/>
        <v>0.88749992362499996</v>
      </c>
      <c r="Y601">
        <f t="shared" si="230"/>
        <v>0.84763110502400341</v>
      </c>
      <c r="Z601">
        <f t="shared" si="231"/>
        <v>14.573736423211262</v>
      </c>
      <c r="AA601" s="1">
        <v>56</v>
      </c>
      <c r="AB601" s="4">
        <f t="shared" si="245"/>
        <v>56</v>
      </c>
      <c r="AC601" s="3">
        <f t="shared" si="243"/>
        <v>56</v>
      </c>
      <c r="AD601">
        <f t="shared" si="244"/>
        <v>348.76282677738755</v>
      </c>
      <c r="AE601">
        <f t="shared" si="232"/>
        <v>465.76282677738755</v>
      </c>
      <c r="AF601" s="10">
        <f t="shared" si="233"/>
        <v>14.573736423211262</v>
      </c>
      <c r="AG601" s="8">
        <f t="shared" si="234"/>
        <v>14.573736423211262</v>
      </c>
      <c r="AH601" s="9">
        <f t="shared" si="235"/>
        <v>117</v>
      </c>
      <c r="AI601" s="11">
        <f t="shared" si="222"/>
        <v>0</v>
      </c>
    </row>
    <row r="602" spans="1:35" x14ac:dyDescent="0.35">
      <c r="A602" t="str">
        <f t="shared" si="223"/>
        <v>2007_1</v>
      </c>
      <c r="B602">
        <v>2007</v>
      </c>
      <c r="C602">
        <v>1</v>
      </c>
      <c r="D602">
        <v>10.4</v>
      </c>
      <c r="E602">
        <v>4.5999999999999996</v>
      </c>
      <c r="F602">
        <v>80.8</v>
      </c>
      <c r="G602">
        <f t="shared" si="236"/>
        <v>7.5</v>
      </c>
      <c r="H602">
        <f t="shared" si="237"/>
        <v>1</v>
      </c>
      <c r="I602">
        <f t="shared" si="238"/>
        <v>80.8</v>
      </c>
      <c r="J602">
        <f t="shared" si="239"/>
        <v>0</v>
      </c>
      <c r="K602" s="3">
        <f t="shared" si="240"/>
        <v>0</v>
      </c>
      <c r="L602" s="3">
        <f t="shared" si="224"/>
        <v>0</v>
      </c>
      <c r="M602" s="3">
        <f t="shared" si="241"/>
        <v>0</v>
      </c>
      <c r="N602">
        <f t="shared" si="242"/>
        <v>80.8</v>
      </c>
      <c r="O602">
        <v>31</v>
      </c>
      <c r="P602" s="12">
        <v>8.5759939999999997</v>
      </c>
      <c r="Q602">
        <f t="shared" si="225"/>
        <v>0.97003700781330493</v>
      </c>
      <c r="R602" s="1">
        <v>2</v>
      </c>
      <c r="S602" s="1">
        <v>300.84575000000001</v>
      </c>
      <c r="T602" s="1">
        <v>50.85</v>
      </c>
      <c r="U602">
        <f t="shared" si="226"/>
        <v>104.15424999999999</v>
      </c>
      <c r="V602">
        <f t="shared" si="227"/>
        <v>3.4906584999999997E-2</v>
      </c>
      <c r="W602">
        <f t="shared" si="228"/>
        <v>1.8178345903681248</v>
      </c>
      <c r="X602">
        <f t="shared" si="229"/>
        <v>0.88749992362499996</v>
      </c>
      <c r="Y602">
        <f t="shared" si="230"/>
        <v>0.84763110502400341</v>
      </c>
      <c r="Z602">
        <f t="shared" si="231"/>
        <v>17.398899320350438</v>
      </c>
      <c r="AA602" s="1">
        <v>56</v>
      </c>
      <c r="AB602" s="4">
        <f t="shared" si="245"/>
        <v>56</v>
      </c>
      <c r="AC602" s="3">
        <f t="shared" si="243"/>
        <v>56</v>
      </c>
      <c r="AD602">
        <f t="shared" si="244"/>
        <v>173.7320557533356</v>
      </c>
      <c r="AE602">
        <f t="shared" si="232"/>
        <v>254.53205575333561</v>
      </c>
      <c r="AF602" s="10">
        <f t="shared" si="233"/>
        <v>17.398899320350438</v>
      </c>
      <c r="AG602" s="8">
        <f t="shared" si="234"/>
        <v>17.398899320350438</v>
      </c>
      <c r="AH602" s="9">
        <f t="shared" si="235"/>
        <v>80.8</v>
      </c>
      <c r="AI602" s="11">
        <f t="shared" si="222"/>
        <v>0</v>
      </c>
    </row>
    <row r="603" spans="1:35" x14ac:dyDescent="0.35">
      <c r="A603" t="str">
        <f t="shared" si="223"/>
        <v>2007_2</v>
      </c>
      <c r="B603">
        <v>2007</v>
      </c>
      <c r="C603">
        <v>2</v>
      </c>
      <c r="D603">
        <v>10.199999999999999</v>
      </c>
      <c r="E603">
        <v>3.8</v>
      </c>
      <c r="F603">
        <v>112.4</v>
      </c>
      <c r="G603">
        <f t="shared" si="236"/>
        <v>7</v>
      </c>
      <c r="H603">
        <f t="shared" si="237"/>
        <v>1</v>
      </c>
      <c r="I603">
        <f t="shared" si="238"/>
        <v>112.4</v>
      </c>
      <c r="J603">
        <f t="shared" si="239"/>
        <v>0</v>
      </c>
      <c r="K603" s="3">
        <f t="shared" si="240"/>
        <v>0</v>
      </c>
      <c r="L603" s="3">
        <f t="shared" si="224"/>
        <v>0</v>
      </c>
      <c r="M603" s="3">
        <f t="shared" si="241"/>
        <v>0</v>
      </c>
      <c r="N603">
        <f t="shared" si="242"/>
        <v>112.4</v>
      </c>
      <c r="O603">
        <v>28</v>
      </c>
      <c r="P603" s="12">
        <v>10.021737999999999</v>
      </c>
      <c r="Q603">
        <f t="shared" si="225"/>
        <v>0.94132480598475587</v>
      </c>
      <c r="R603" s="1">
        <v>2</v>
      </c>
      <c r="S603" s="1">
        <v>300.84575000000001</v>
      </c>
      <c r="T603" s="1">
        <v>50.85</v>
      </c>
      <c r="U603">
        <f t="shared" si="226"/>
        <v>104.15424999999999</v>
      </c>
      <c r="V603">
        <f t="shared" si="227"/>
        <v>3.4906584999999997E-2</v>
      </c>
      <c r="W603">
        <f t="shared" si="228"/>
        <v>1.8178345903681248</v>
      </c>
      <c r="X603">
        <f t="shared" si="229"/>
        <v>0.88749992362499996</v>
      </c>
      <c r="Y603">
        <f t="shared" si="230"/>
        <v>0.84763110502400341</v>
      </c>
      <c r="Z603">
        <f t="shared" si="231"/>
        <v>16.662442787856428</v>
      </c>
      <c r="AA603" s="1">
        <v>56</v>
      </c>
      <c r="AB603" s="4">
        <f t="shared" si="245"/>
        <v>56</v>
      </c>
      <c r="AC603" s="3">
        <f t="shared" si="243"/>
        <v>56</v>
      </c>
      <c r="AD603">
        <f t="shared" si="244"/>
        <v>309.49778229858106</v>
      </c>
      <c r="AE603">
        <f t="shared" si="232"/>
        <v>421.89778229858109</v>
      </c>
      <c r="AF603" s="10">
        <f t="shared" si="233"/>
        <v>16.662442787856428</v>
      </c>
      <c r="AG603" s="8">
        <f t="shared" si="234"/>
        <v>16.662442787856428</v>
      </c>
      <c r="AH603" s="9">
        <f t="shared" si="235"/>
        <v>112.4</v>
      </c>
      <c r="AI603" s="11">
        <f t="shared" si="222"/>
        <v>0</v>
      </c>
    </row>
    <row r="604" spans="1:35" x14ac:dyDescent="0.35">
      <c r="A604" t="str">
        <f t="shared" si="223"/>
        <v>2007_3</v>
      </c>
      <c r="B604">
        <v>2007</v>
      </c>
      <c r="C604">
        <v>3</v>
      </c>
      <c r="D604">
        <v>12.3</v>
      </c>
      <c r="E604">
        <v>3</v>
      </c>
      <c r="F604">
        <v>69.2</v>
      </c>
      <c r="G604">
        <f t="shared" si="236"/>
        <v>7.65</v>
      </c>
      <c r="H604">
        <f t="shared" si="237"/>
        <v>1</v>
      </c>
      <c r="I604">
        <f t="shared" si="238"/>
        <v>69.2</v>
      </c>
      <c r="J604">
        <f t="shared" si="239"/>
        <v>0</v>
      </c>
      <c r="K604" s="3">
        <f t="shared" si="240"/>
        <v>0</v>
      </c>
      <c r="L604" s="3">
        <f t="shared" si="224"/>
        <v>0</v>
      </c>
      <c r="M604" s="3">
        <f t="shared" si="241"/>
        <v>0</v>
      </c>
      <c r="N604">
        <f t="shared" si="242"/>
        <v>69.2</v>
      </c>
      <c r="O604">
        <v>31</v>
      </c>
      <c r="P604" s="12">
        <v>11.819653000000001</v>
      </c>
      <c r="Q604">
        <f t="shared" si="225"/>
        <v>0.97879982543773458</v>
      </c>
      <c r="R604" s="1">
        <v>2</v>
      </c>
      <c r="S604" s="1">
        <v>300.84575000000001</v>
      </c>
      <c r="T604" s="1">
        <v>50.85</v>
      </c>
      <c r="U604">
        <f t="shared" si="226"/>
        <v>104.15424999999999</v>
      </c>
      <c r="V604">
        <f t="shared" si="227"/>
        <v>3.4906584999999997E-2</v>
      </c>
      <c r="W604">
        <f t="shared" si="228"/>
        <v>1.8178345903681248</v>
      </c>
      <c r="X604">
        <f t="shared" si="229"/>
        <v>0.88749992362499996</v>
      </c>
      <c r="Y604">
        <f t="shared" si="230"/>
        <v>0.84763110502400341</v>
      </c>
      <c r="Z604">
        <f t="shared" si="231"/>
        <v>24.666972634308323</v>
      </c>
      <c r="AA604" s="1">
        <v>56</v>
      </c>
      <c r="AB604" s="4">
        <f t="shared" si="245"/>
        <v>56</v>
      </c>
      <c r="AC604" s="3">
        <f t="shared" si="243"/>
        <v>56</v>
      </c>
      <c r="AD604">
        <f t="shared" si="244"/>
        <v>124.03754750947228</v>
      </c>
      <c r="AE604">
        <f t="shared" si="232"/>
        <v>193.23754750947228</v>
      </c>
      <c r="AF604" s="10">
        <f t="shared" si="233"/>
        <v>24.666972634308323</v>
      </c>
      <c r="AG604" s="8">
        <f t="shared" si="234"/>
        <v>24.666972634308323</v>
      </c>
      <c r="AH604" s="9">
        <f t="shared" si="235"/>
        <v>69.2</v>
      </c>
      <c r="AI604" s="11">
        <f t="shared" si="222"/>
        <v>0</v>
      </c>
    </row>
    <row r="605" spans="1:35" x14ac:dyDescent="0.35">
      <c r="A605" t="str">
        <f t="shared" si="223"/>
        <v>2007_4</v>
      </c>
      <c r="B605">
        <v>2007</v>
      </c>
      <c r="C605">
        <v>4</v>
      </c>
      <c r="D605">
        <v>18.5</v>
      </c>
      <c r="E605">
        <v>5.6</v>
      </c>
      <c r="F605">
        <v>4.8</v>
      </c>
      <c r="G605">
        <f t="shared" si="236"/>
        <v>12.05</v>
      </c>
      <c r="H605">
        <f t="shared" si="237"/>
        <v>1</v>
      </c>
      <c r="I605">
        <f t="shared" si="238"/>
        <v>4.8</v>
      </c>
      <c r="J605">
        <f t="shared" si="239"/>
        <v>0</v>
      </c>
      <c r="K605" s="3">
        <f t="shared" si="240"/>
        <v>0</v>
      </c>
      <c r="L605" s="3">
        <f t="shared" si="224"/>
        <v>0</v>
      </c>
      <c r="M605" s="3">
        <f t="shared" si="241"/>
        <v>0</v>
      </c>
      <c r="N605">
        <f t="shared" si="242"/>
        <v>4.8</v>
      </c>
      <c r="O605">
        <v>30</v>
      </c>
      <c r="P605" s="12">
        <v>13.758759</v>
      </c>
      <c r="Q605">
        <f t="shared" si="225"/>
        <v>1.2689080845236369</v>
      </c>
      <c r="R605" s="1">
        <v>2</v>
      </c>
      <c r="S605" s="1">
        <v>300.84575000000001</v>
      </c>
      <c r="T605" s="1">
        <v>50.85</v>
      </c>
      <c r="U605">
        <f t="shared" si="226"/>
        <v>104.15424999999999</v>
      </c>
      <c r="V605">
        <f t="shared" si="227"/>
        <v>3.4906584999999997E-2</v>
      </c>
      <c r="W605">
        <f t="shared" si="228"/>
        <v>1.8178345903681248</v>
      </c>
      <c r="X605">
        <f t="shared" si="229"/>
        <v>0.88749992362499996</v>
      </c>
      <c r="Y605">
        <f t="shared" si="230"/>
        <v>0.84763110502400341</v>
      </c>
      <c r="Z605">
        <f t="shared" si="231"/>
        <v>55.867984265428433</v>
      </c>
      <c r="AA605" s="1">
        <v>56</v>
      </c>
      <c r="AB605" s="4">
        <f t="shared" si="245"/>
        <v>56</v>
      </c>
      <c r="AC605" s="3">
        <f t="shared" si="243"/>
        <v>4.9320157345715643</v>
      </c>
      <c r="AD605">
        <f t="shared" si="244"/>
        <v>22.497932144119318</v>
      </c>
      <c r="AE605">
        <f t="shared" si="232"/>
        <v>27.297932144119319</v>
      </c>
      <c r="AF605" s="10">
        <f t="shared" si="233"/>
        <v>27.297932144119319</v>
      </c>
      <c r="AG605" s="8">
        <f t="shared" si="234"/>
        <v>55.867984265428433</v>
      </c>
      <c r="AH605" s="9">
        <f t="shared" si="235"/>
        <v>4.8</v>
      </c>
      <c r="AI605" s="11">
        <f t="shared" si="222"/>
        <v>28.570052121309114</v>
      </c>
    </row>
    <row r="606" spans="1:35" x14ac:dyDescent="0.35">
      <c r="A606" t="str">
        <f t="shared" si="223"/>
        <v>2007_5</v>
      </c>
      <c r="B606">
        <v>2007</v>
      </c>
      <c r="C606">
        <v>5</v>
      </c>
      <c r="D606">
        <v>17.7</v>
      </c>
      <c r="E606">
        <v>8.5</v>
      </c>
      <c r="F606">
        <v>103.4</v>
      </c>
      <c r="G606">
        <f t="shared" si="236"/>
        <v>13.1</v>
      </c>
      <c r="H606">
        <f t="shared" si="237"/>
        <v>1</v>
      </c>
      <c r="I606">
        <f t="shared" si="238"/>
        <v>103.4</v>
      </c>
      <c r="J606">
        <f t="shared" si="239"/>
        <v>0</v>
      </c>
      <c r="K606" s="3">
        <f t="shared" si="240"/>
        <v>0</v>
      </c>
      <c r="L606" s="3">
        <f t="shared" si="224"/>
        <v>0</v>
      </c>
      <c r="M606" s="3">
        <f t="shared" si="241"/>
        <v>0</v>
      </c>
      <c r="N606">
        <f t="shared" si="242"/>
        <v>103.4</v>
      </c>
      <c r="O606">
        <v>31</v>
      </c>
      <c r="P606" s="12">
        <v>15.514859</v>
      </c>
      <c r="Q606">
        <f t="shared" si="225"/>
        <v>1.3484070550982237</v>
      </c>
      <c r="R606" s="1">
        <v>2</v>
      </c>
      <c r="S606" s="1">
        <v>300.84575000000001</v>
      </c>
      <c r="T606" s="1">
        <v>50.85</v>
      </c>
      <c r="U606">
        <f t="shared" si="226"/>
        <v>104.15424999999999</v>
      </c>
      <c r="V606">
        <f t="shared" si="227"/>
        <v>3.4906584999999997E-2</v>
      </c>
      <c r="W606">
        <f t="shared" si="228"/>
        <v>1.8178345903681248</v>
      </c>
      <c r="X606">
        <f t="shared" si="229"/>
        <v>0.88749992362499996</v>
      </c>
      <c r="Y606">
        <f t="shared" si="230"/>
        <v>0.84763110502400341</v>
      </c>
      <c r="Z606">
        <f t="shared" si="231"/>
        <v>74.929351610450311</v>
      </c>
      <c r="AA606" s="1">
        <v>56</v>
      </c>
      <c r="AB606" s="4">
        <f t="shared" si="245"/>
        <v>4.9320157345715643</v>
      </c>
      <c r="AC606" s="3">
        <f t="shared" si="243"/>
        <v>33.402664124121259</v>
      </c>
      <c r="AD606">
        <f t="shared" si="244"/>
        <v>8.2001480675633953</v>
      </c>
      <c r="AE606">
        <f t="shared" si="232"/>
        <v>111.6001480675634</v>
      </c>
      <c r="AF606" s="10">
        <f t="shared" si="233"/>
        <v>74.929351610450311</v>
      </c>
      <c r="AG606" s="8">
        <f t="shared" si="234"/>
        <v>74.929351610450311</v>
      </c>
      <c r="AH606" s="9">
        <f t="shared" si="235"/>
        <v>103.4</v>
      </c>
      <c r="AI606" s="11">
        <f t="shared" si="222"/>
        <v>0</v>
      </c>
    </row>
    <row r="607" spans="1:35" x14ac:dyDescent="0.35">
      <c r="A607" t="str">
        <f t="shared" si="223"/>
        <v>2007_6</v>
      </c>
      <c r="B607">
        <v>2007</v>
      </c>
      <c r="C607">
        <v>6</v>
      </c>
      <c r="D607">
        <v>19.8</v>
      </c>
      <c r="E607">
        <v>12</v>
      </c>
      <c r="F607">
        <v>97.4</v>
      </c>
      <c r="G607">
        <f t="shared" si="236"/>
        <v>15.9</v>
      </c>
      <c r="H607">
        <f t="shared" si="237"/>
        <v>1</v>
      </c>
      <c r="I607">
        <f t="shared" si="238"/>
        <v>97.4</v>
      </c>
      <c r="J607">
        <f t="shared" si="239"/>
        <v>0</v>
      </c>
      <c r="K607" s="3">
        <f t="shared" si="240"/>
        <v>0</v>
      </c>
      <c r="L607" s="3">
        <f t="shared" si="224"/>
        <v>0</v>
      </c>
      <c r="M607" s="3">
        <f t="shared" si="241"/>
        <v>0</v>
      </c>
      <c r="N607">
        <f t="shared" si="242"/>
        <v>97.4</v>
      </c>
      <c r="O607">
        <v>30</v>
      </c>
      <c r="P607" s="12">
        <v>16.439261999999999</v>
      </c>
      <c r="Q607">
        <f t="shared" si="225"/>
        <v>1.5821928423673441</v>
      </c>
      <c r="R607" s="1">
        <v>2</v>
      </c>
      <c r="S607" s="1">
        <v>300.84575000000001</v>
      </c>
      <c r="T607" s="1">
        <v>50.85</v>
      </c>
      <c r="U607">
        <f t="shared" si="226"/>
        <v>104.15424999999999</v>
      </c>
      <c r="V607">
        <f t="shared" si="227"/>
        <v>3.4906584999999997E-2</v>
      </c>
      <c r="W607">
        <f t="shared" si="228"/>
        <v>1.8178345903681248</v>
      </c>
      <c r="X607">
        <f t="shared" si="229"/>
        <v>0.88749992362499996</v>
      </c>
      <c r="Y607">
        <f t="shared" si="230"/>
        <v>0.84763110502400341</v>
      </c>
      <c r="Z607">
        <f t="shared" si="231"/>
        <v>108.36398623267908</v>
      </c>
      <c r="AA607" s="1">
        <v>56</v>
      </c>
      <c r="AB607" s="4">
        <f t="shared" si="245"/>
        <v>33.402664124121259</v>
      </c>
      <c r="AC607" s="3">
        <f t="shared" si="243"/>
        <v>22.438677891442182</v>
      </c>
      <c r="AD607">
        <f t="shared" si="244"/>
        <v>27.4632896912977</v>
      </c>
      <c r="AE607">
        <f t="shared" si="232"/>
        <v>124.86328969129771</v>
      </c>
      <c r="AF607" s="10">
        <f t="shared" si="233"/>
        <v>108.36398623267908</v>
      </c>
      <c r="AG607" s="8">
        <f t="shared" si="234"/>
        <v>108.36398623267908</v>
      </c>
      <c r="AH607" s="9">
        <f t="shared" si="235"/>
        <v>97.4</v>
      </c>
      <c r="AI607" s="11">
        <f t="shared" si="222"/>
        <v>0</v>
      </c>
    </row>
    <row r="608" spans="1:35" x14ac:dyDescent="0.35">
      <c r="A608" t="str">
        <f t="shared" si="223"/>
        <v>2007_7</v>
      </c>
      <c r="B608">
        <v>2007</v>
      </c>
      <c r="C608">
        <v>7</v>
      </c>
      <c r="D608">
        <v>19.899999999999999</v>
      </c>
      <c r="E608">
        <v>11.7</v>
      </c>
      <c r="F608">
        <v>118.6</v>
      </c>
      <c r="G608">
        <f t="shared" si="236"/>
        <v>15.799999999999999</v>
      </c>
      <c r="H608">
        <f t="shared" si="237"/>
        <v>1</v>
      </c>
      <c r="I608">
        <f t="shared" si="238"/>
        <v>118.6</v>
      </c>
      <c r="J608">
        <f t="shared" si="239"/>
        <v>0</v>
      </c>
      <c r="K608" s="3">
        <f t="shared" si="240"/>
        <v>0</v>
      </c>
      <c r="L608" s="3">
        <f t="shared" si="224"/>
        <v>0</v>
      </c>
      <c r="M608" s="3">
        <f t="shared" si="241"/>
        <v>0</v>
      </c>
      <c r="N608">
        <f t="shared" si="242"/>
        <v>118.6</v>
      </c>
      <c r="O608">
        <v>31</v>
      </c>
      <c r="P608" s="12">
        <v>15.868332000000001</v>
      </c>
      <c r="Q608">
        <f t="shared" si="225"/>
        <v>1.5732677550971994</v>
      </c>
      <c r="R608" s="1">
        <v>2</v>
      </c>
      <c r="S608" s="1">
        <v>300.84575000000001</v>
      </c>
      <c r="T608" s="1">
        <v>50.85</v>
      </c>
      <c r="U608">
        <f t="shared" si="226"/>
        <v>104.15424999999999</v>
      </c>
      <c r="V608">
        <f t="shared" si="227"/>
        <v>3.4906584999999997E-2</v>
      </c>
      <c r="W608">
        <f t="shared" si="228"/>
        <v>1.8178345903681248</v>
      </c>
      <c r="X608">
        <f t="shared" si="229"/>
        <v>0.88749992362499996</v>
      </c>
      <c r="Y608">
        <f t="shared" si="230"/>
        <v>0.84763110502400341</v>
      </c>
      <c r="Z608">
        <f t="shared" si="231"/>
        <v>106.83849423929901</v>
      </c>
      <c r="AA608" s="1">
        <v>56</v>
      </c>
      <c r="AB608" s="4">
        <f t="shared" si="245"/>
        <v>22.438677891442182</v>
      </c>
      <c r="AC608" s="3">
        <f t="shared" si="243"/>
        <v>34.200183652143167</v>
      </c>
      <c r="AD608">
        <f t="shared" si="244"/>
        <v>27.68284895170936</v>
      </c>
      <c r="AE608">
        <f t="shared" si="232"/>
        <v>146.28284895170935</v>
      </c>
      <c r="AF608" s="10">
        <f t="shared" si="233"/>
        <v>106.83849423929901</v>
      </c>
      <c r="AG608" s="8">
        <f t="shared" si="234"/>
        <v>106.83849423929901</v>
      </c>
      <c r="AH608" s="9">
        <f t="shared" si="235"/>
        <v>118.6</v>
      </c>
      <c r="AI608" s="11">
        <f t="shared" si="222"/>
        <v>0</v>
      </c>
    </row>
    <row r="609" spans="1:35" x14ac:dyDescent="0.35">
      <c r="A609" t="str">
        <f t="shared" si="223"/>
        <v>2007_8</v>
      </c>
      <c r="B609">
        <v>2007</v>
      </c>
      <c r="C609">
        <v>8</v>
      </c>
      <c r="D609">
        <v>20.9</v>
      </c>
      <c r="E609">
        <v>10.8</v>
      </c>
      <c r="F609">
        <v>44</v>
      </c>
      <c r="G609">
        <f t="shared" si="236"/>
        <v>15.85</v>
      </c>
      <c r="H609">
        <f t="shared" si="237"/>
        <v>1</v>
      </c>
      <c r="I609">
        <f t="shared" si="238"/>
        <v>44</v>
      </c>
      <c r="J609">
        <f t="shared" si="239"/>
        <v>0</v>
      </c>
      <c r="K609" s="3">
        <f t="shared" si="240"/>
        <v>0</v>
      </c>
      <c r="L609" s="3">
        <f t="shared" si="224"/>
        <v>0</v>
      </c>
      <c r="M609" s="3">
        <f t="shared" si="241"/>
        <v>0</v>
      </c>
      <c r="N609">
        <f t="shared" si="242"/>
        <v>44</v>
      </c>
      <c r="O609">
        <v>31</v>
      </c>
      <c r="P609" s="12">
        <v>14.198074</v>
      </c>
      <c r="Q609">
        <f t="shared" si="225"/>
        <v>1.5777247595933606</v>
      </c>
      <c r="R609" s="1">
        <v>2</v>
      </c>
      <c r="S609" s="1">
        <v>300.84575000000001</v>
      </c>
      <c r="T609" s="1">
        <v>50.85</v>
      </c>
      <c r="U609">
        <f t="shared" si="226"/>
        <v>104.15424999999999</v>
      </c>
      <c r="V609">
        <f t="shared" si="227"/>
        <v>3.4906584999999997E-2</v>
      </c>
      <c r="W609">
        <f t="shared" si="228"/>
        <v>1.8178345903681248</v>
      </c>
      <c r="X609">
        <f t="shared" si="229"/>
        <v>0.88749992362499996</v>
      </c>
      <c r="Y609">
        <f t="shared" si="230"/>
        <v>0.84763110502400341</v>
      </c>
      <c r="Z609">
        <f t="shared" si="231"/>
        <v>96.150509444967639</v>
      </c>
      <c r="AA609" s="1">
        <v>56</v>
      </c>
      <c r="AB609" s="4">
        <f t="shared" si="245"/>
        <v>34.200183652143167</v>
      </c>
      <c r="AC609" s="3">
        <f t="shared" si="243"/>
        <v>0</v>
      </c>
      <c r="AD609">
        <f t="shared" si="244"/>
        <v>13.476830028895293</v>
      </c>
      <c r="AE609">
        <f t="shared" si="232"/>
        <v>57.476830028895293</v>
      </c>
      <c r="AF609" s="10">
        <f t="shared" si="233"/>
        <v>57.476830028895293</v>
      </c>
      <c r="AG609" s="8">
        <f t="shared" si="234"/>
        <v>96.150509444967639</v>
      </c>
      <c r="AH609" s="9">
        <f t="shared" si="235"/>
        <v>44</v>
      </c>
      <c r="AI609" s="11">
        <f t="shared" si="222"/>
        <v>38.673679416072346</v>
      </c>
    </row>
    <row r="610" spans="1:35" x14ac:dyDescent="0.35">
      <c r="A610" t="str">
        <f t="shared" si="223"/>
        <v>2007_9</v>
      </c>
      <c r="B610">
        <v>2007</v>
      </c>
      <c r="C610">
        <v>9</v>
      </c>
      <c r="D610">
        <v>19.5</v>
      </c>
      <c r="E610">
        <v>8.9</v>
      </c>
      <c r="F610">
        <v>28.4</v>
      </c>
      <c r="G610">
        <f t="shared" si="236"/>
        <v>14.2</v>
      </c>
      <c r="H610">
        <f t="shared" si="237"/>
        <v>1</v>
      </c>
      <c r="I610">
        <f t="shared" si="238"/>
        <v>28.4</v>
      </c>
      <c r="J610">
        <f t="shared" si="239"/>
        <v>0</v>
      </c>
      <c r="K610" s="3">
        <f t="shared" si="240"/>
        <v>0</v>
      </c>
      <c r="L610" s="3">
        <f t="shared" si="224"/>
        <v>0</v>
      </c>
      <c r="M610" s="3">
        <f t="shared" si="241"/>
        <v>0</v>
      </c>
      <c r="N610">
        <f t="shared" si="242"/>
        <v>28.4</v>
      </c>
      <c r="O610">
        <v>30</v>
      </c>
      <c r="P610" s="12">
        <v>12.243238</v>
      </c>
      <c r="Q610">
        <f t="shared" si="225"/>
        <v>1.4363548578958705</v>
      </c>
      <c r="R610" s="1">
        <v>2</v>
      </c>
      <c r="S610" s="1">
        <v>300.84575000000001</v>
      </c>
      <c r="T610" s="1">
        <v>50.85</v>
      </c>
      <c r="U610">
        <f t="shared" si="226"/>
        <v>104.15424999999999</v>
      </c>
      <c r="V610">
        <f t="shared" si="227"/>
        <v>3.4906584999999997E-2</v>
      </c>
      <c r="W610">
        <f t="shared" si="228"/>
        <v>1.8178345903681248</v>
      </c>
      <c r="X610">
        <f t="shared" si="229"/>
        <v>0.88749992362499996</v>
      </c>
      <c r="Y610">
        <f t="shared" si="230"/>
        <v>0.84763110502400341</v>
      </c>
      <c r="Z610">
        <f t="shared" si="231"/>
        <v>65.819251482292799</v>
      </c>
      <c r="AA610" s="1">
        <v>56</v>
      </c>
      <c r="AB610" s="4">
        <f t="shared" si="245"/>
        <v>0</v>
      </c>
      <c r="AC610" s="3">
        <f t="shared" si="243"/>
        <v>0</v>
      </c>
      <c r="AD610">
        <f t="shared" si="244"/>
        <v>0</v>
      </c>
      <c r="AE610">
        <f t="shared" si="232"/>
        <v>28.4</v>
      </c>
      <c r="AF610" s="10">
        <f t="shared" si="233"/>
        <v>28.4</v>
      </c>
      <c r="AG610" s="8">
        <f t="shared" si="234"/>
        <v>65.819251482292799</v>
      </c>
      <c r="AH610" s="9">
        <f t="shared" si="235"/>
        <v>28.4</v>
      </c>
      <c r="AI610" s="11">
        <f t="shared" si="222"/>
        <v>37.4192514822928</v>
      </c>
    </row>
    <row r="611" spans="1:35" x14ac:dyDescent="0.35">
      <c r="A611" t="str">
        <f t="shared" si="223"/>
        <v>2007_10</v>
      </c>
      <c r="B611">
        <v>2007</v>
      </c>
      <c r="C611">
        <v>10</v>
      </c>
      <c r="D611">
        <v>15.6</v>
      </c>
      <c r="E611">
        <v>6.5</v>
      </c>
      <c r="F611">
        <v>33.4</v>
      </c>
      <c r="G611">
        <f t="shared" si="236"/>
        <v>11.05</v>
      </c>
      <c r="H611">
        <f t="shared" si="237"/>
        <v>1</v>
      </c>
      <c r="I611">
        <f t="shared" si="238"/>
        <v>33.4</v>
      </c>
      <c r="J611">
        <f t="shared" si="239"/>
        <v>0</v>
      </c>
      <c r="K611" s="3">
        <f t="shared" si="240"/>
        <v>0</v>
      </c>
      <c r="L611" s="3">
        <f t="shared" si="224"/>
        <v>0</v>
      </c>
      <c r="M611" s="3">
        <f t="shared" si="241"/>
        <v>0</v>
      </c>
      <c r="N611">
        <f t="shared" si="242"/>
        <v>33.4</v>
      </c>
      <c r="O611">
        <v>31</v>
      </c>
      <c r="P611" s="12">
        <v>10.329917999999999</v>
      </c>
      <c r="Q611">
        <f t="shared" si="225"/>
        <v>1.1970567871098226</v>
      </c>
      <c r="R611" s="1">
        <v>2</v>
      </c>
      <c r="S611" s="1">
        <v>300.84575000000001</v>
      </c>
      <c r="T611" s="1">
        <v>50.85</v>
      </c>
      <c r="U611">
        <f t="shared" si="226"/>
        <v>104.15424999999999</v>
      </c>
      <c r="V611">
        <f t="shared" si="227"/>
        <v>3.4906584999999997E-2</v>
      </c>
      <c r="W611">
        <f t="shared" si="228"/>
        <v>1.8178345903681248</v>
      </c>
      <c r="X611">
        <f t="shared" si="229"/>
        <v>0.88749992362499996</v>
      </c>
      <c r="Y611">
        <f t="shared" si="230"/>
        <v>0.84763110502400341</v>
      </c>
      <c r="Z611">
        <f t="shared" si="231"/>
        <v>37.6275131459726</v>
      </c>
      <c r="AA611" s="1">
        <v>56</v>
      </c>
      <c r="AB611" s="4">
        <f t="shared" si="245"/>
        <v>0</v>
      </c>
      <c r="AC611" s="3">
        <f t="shared" si="243"/>
        <v>0</v>
      </c>
      <c r="AD611">
        <f t="shared" si="244"/>
        <v>0</v>
      </c>
      <c r="AE611">
        <f t="shared" si="232"/>
        <v>33.4</v>
      </c>
      <c r="AF611" s="10">
        <f t="shared" si="233"/>
        <v>33.4</v>
      </c>
      <c r="AG611" s="8">
        <f t="shared" si="234"/>
        <v>37.6275131459726</v>
      </c>
      <c r="AH611" s="9">
        <f t="shared" si="235"/>
        <v>33.4</v>
      </c>
      <c r="AI611" s="11">
        <f t="shared" si="222"/>
        <v>4.2275131459726012</v>
      </c>
    </row>
    <row r="612" spans="1:35" x14ac:dyDescent="0.35">
      <c r="A612" t="str">
        <f t="shared" si="223"/>
        <v>2007_11</v>
      </c>
      <c r="B612">
        <v>2007</v>
      </c>
      <c r="C612">
        <v>11</v>
      </c>
      <c r="D612">
        <v>12</v>
      </c>
      <c r="E612">
        <v>2.7</v>
      </c>
      <c r="F612">
        <v>108.4</v>
      </c>
      <c r="G612">
        <f t="shared" si="236"/>
        <v>7.35</v>
      </c>
      <c r="H612">
        <f t="shared" si="237"/>
        <v>1</v>
      </c>
      <c r="I612">
        <f t="shared" si="238"/>
        <v>108.4</v>
      </c>
      <c r="J612">
        <f t="shared" si="239"/>
        <v>0</v>
      </c>
      <c r="K612" s="3">
        <f t="shared" si="240"/>
        <v>0</v>
      </c>
      <c r="L612" s="3">
        <f t="shared" si="224"/>
        <v>0</v>
      </c>
      <c r="M612" s="3">
        <f t="shared" si="241"/>
        <v>0</v>
      </c>
      <c r="N612">
        <f t="shared" si="242"/>
        <v>108.4</v>
      </c>
      <c r="O612">
        <v>30</v>
      </c>
      <c r="P612" s="12">
        <v>8.7307649999999999</v>
      </c>
      <c r="Q612">
        <f t="shared" si="225"/>
        <v>0.9613433956177958</v>
      </c>
      <c r="R612" s="1">
        <v>2</v>
      </c>
      <c r="S612" s="1">
        <v>300.84575000000001</v>
      </c>
      <c r="T612" s="1">
        <v>50.85</v>
      </c>
      <c r="U612">
        <f t="shared" si="226"/>
        <v>104.15424999999999</v>
      </c>
      <c r="V612">
        <f t="shared" si="227"/>
        <v>3.4906584999999997E-2</v>
      </c>
      <c r="W612">
        <f t="shared" si="228"/>
        <v>1.8178345903681248</v>
      </c>
      <c r="X612">
        <f t="shared" si="229"/>
        <v>0.88749992362499996</v>
      </c>
      <c r="Y612">
        <f t="shared" si="230"/>
        <v>0.84763110502400341</v>
      </c>
      <c r="Z612">
        <f t="shared" si="231"/>
        <v>16.657029026675353</v>
      </c>
      <c r="AA612" s="1">
        <v>56</v>
      </c>
      <c r="AB612" s="4">
        <f t="shared" si="245"/>
        <v>0</v>
      </c>
      <c r="AC612" s="3">
        <f t="shared" si="243"/>
        <v>56</v>
      </c>
      <c r="AD612">
        <f t="shared" si="244"/>
        <v>0</v>
      </c>
      <c r="AE612">
        <f t="shared" si="232"/>
        <v>108.4</v>
      </c>
      <c r="AF612" s="10">
        <f t="shared" si="233"/>
        <v>16.657029026675353</v>
      </c>
      <c r="AG612" s="8">
        <f t="shared" si="234"/>
        <v>16.657029026675353</v>
      </c>
      <c r="AH612" s="9">
        <f t="shared" si="235"/>
        <v>108.4</v>
      </c>
      <c r="AI612" s="11">
        <f t="shared" si="222"/>
        <v>0</v>
      </c>
    </row>
    <row r="613" spans="1:35" x14ac:dyDescent="0.35">
      <c r="A613" t="str">
        <f t="shared" si="223"/>
        <v>2007_12</v>
      </c>
      <c r="B613">
        <v>2007</v>
      </c>
      <c r="C613">
        <v>12</v>
      </c>
      <c r="D613">
        <v>9.1999999999999993</v>
      </c>
      <c r="E613">
        <v>1.9</v>
      </c>
      <c r="F613">
        <v>86.9</v>
      </c>
      <c r="G613">
        <f t="shared" si="236"/>
        <v>5.55</v>
      </c>
      <c r="H613">
        <f t="shared" si="237"/>
        <v>0.92499999629999996</v>
      </c>
      <c r="I613">
        <f t="shared" si="238"/>
        <v>80.382499678469998</v>
      </c>
      <c r="J613">
        <f t="shared" si="239"/>
        <v>6.5175003215300036</v>
      </c>
      <c r="K613" s="3">
        <f t="shared" si="240"/>
        <v>0</v>
      </c>
      <c r="L613" s="3">
        <f t="shared" si="224"/>
        <v>6.0286877733005015</v>
      </c>
      <c r="M613" s="3">
        <f t="shared" si="241"/>
        <v>0.48881254822950176</v>
      </c>
      <c r="N613">
        <f t="shared" si="242"/>
        <v>86.411187451770502</v>
      </c>
      <c r="O613">
        <v>31</v>
      </c>
      <c r="P613" s="12">
        <v>7.9967740000000003</v>
      </c>
      <c r="Q613">
        <f t="shared" si="225"/>
        <v>0.86225011885937597</v>
      </c>
      <c r="R613" s="1">
        <v>2</v>
      </c>
      <c r="S613" s="1">
        <v>300.84575000000001</v>
      </c>
      <c r="T613" s="1">
        <v>50.85</v>
      </c>
      <c r="U613">
        <f t="shared" si="226"/>
        <v>104.15424999999999</v>
      </c>
      <c r="V613">
        <f t="shared" si="227"/>
        <v>3.4906584999999997E-2</v>
      </c>
      <c r="W613">
        <f t="shared" si="228"/>
        <v>1.8178345903681248</v>
      </c>
      <c r="X613">
        <f t="shared" si="229"/>
        <v>0.88749992362499996</v>
      </c>
      <c r="Y613">
        <f t="shared" si="230"/>
        <v>0.84763110502400341</v>
      </c>
      <c r="Z613">
        <f t="shared" si="231"/>
        <v>10.746208508335</v>
      </c>
      <c r="AA613" s="1">
        <v>56</v>
      </c>
      <c r="AB613" s="4">
        <f t="shared" si="245"/>
        <v>56</v>
      </c>
      <c r="AC613" s="3">
        <f t="shared" si="243"/>
        <v>56</v>
      </c>
      <c r="AD613">
        <f t="shared" si="244"/>
        <v>216.26662663088538</v>
      </c>
      <c r="AE613">
        <f t="shared" si="232"/>
        <v>302.67781408265591</v>
      </c>
      <c r="AF613" s="10">
        <f t="shared" si="233"/>
        <v>10.746208508335</v>
      </c>
      <c r="AG613" s="8">
        <f t="shared" si="234"/>
        <v>10.746208508335</v>
      </c>
      <c r="AH613" s="9">
        <f t="shared" si="235"/>
        <v>86.411187451770502</v>
      </c>
      <c r="AI613" s="11">
        <f t="shared" si="222"/>
        <v>0</v>
      </c>
    </row>
    <row r="614" spans="1:35" x14ac:dyDescent="0.35">
      <c r="A614" t="str">
        <f t="shared" si="223"/>
        <v>2008_1</v>
      </c>
      <c r="B614">
        <v>2008</v>
      </c>
      <c r="C614">
        <v>1</v>
      </c>
      <c r="D614">
        <v>10.5</v>
      </c>
      <c r="E614">
        <v>3.4</v>
      </c>
      <c r="F614">
        <v>114.8</v>
      </c>
      <c r="G614">
        <f t="shared" si="236"/>
        <v>6.95</v>
      </c>
      <c r="H614">
        <f t="shared" si="237"/>
        <v>1</v>
      </c>
      <c r="I614">
        <f t="shared" si="238"/>
        <v>114.8</v>
      </c>
      <c r="J614">
        <f t="shared" si="239"/>
        <v>0</v>
      </c>
      <c r="K614" s="3">
        <f t="shared" si="240"/>
        <v>0.48881254822950176</v>
      </c>
      <c r="L614" s="3">
        <f t="shared" si="224"/>
        <v>0.48881254822950176</v>
      </c>
      <c r="M614" s="3">
        <f t="shared" si="241"/>
        <v>0</v>
      </c>
      <c r="N614">
        <f t="shared" si="242"/>
        <v>115.2888125482295</v>
      </c>
      <c r="O614">
        <v>31</v>
      </c>
      <c r="P614" s="12">
        <v>8.5759939999999997</v>
      </c>
      <c r="Q614">
        <f t="shared" si="225"/>
        <v>0.93849521286183168</v>
      </c>
      <c r="R614" s="1">
        <v>2</v>
      </c>
      <c r="S614" s="1">
        <v>300.84575000000001</v>
      </c>
      <c r="T614" s="1">
        <v>50.85</v>
      </c>
      <c r="U614">
        <f t="shared" si="226"/>
        <v>104.15424999999999</v>
      </c>
      <c r="V614">
        <f t="shared" si="227"/>
        <v>3.4906584999999997E-2</v>
      </c>
      <c r="W614">
        <f t="shared" si="228"/>
        <v>1.8178345903681248</v>
      </c>
      <c r="X614">
        <f t="shared" si="229"/>
        <v>0.88749992362499996</v>
      </c>
      <c r="Y614">
        <f t="shared" si="230"/>
        <v>0.84763110502400341</v>
      </c>
      <c r="Z614">
        <f t="shared" si="231"/>
        <v>15.629337045543764</v>
      </c>
      <c r="AA614" s="1">
        <v>56</v>
      </c>
      <c r="AB614" s="4">
        <f t="shared" si="245"/>
        <v>56</v>
      </c>
      <c r="AC614" s="3">
        <f t="shared" si="243"/>
        <v>56</v>
      </c>
      <c r="AD614">
        <f t="shared" si="244"/>
        <v>331.95027441964947</v>
      </c>
      <c r="AE614">
        <f t="shared" si="232"/>
        <v>447.23908696787896</v>
      </c>
      <c r="AF614" s="10">
        <f t="shared" si="233"/>
        <v>15.629337045543764</v>
      </c>
      <c r="AG614" s="8">
        <f t="shared" si="234"/>
        <v>15.629337045543764</v>
      </c>
      <c r="AH614" s="9">
        <f t="shared" si="235"/>
        <v>115.2888125482295</v>
      </c>
      <c r="AI614" s="11">
        <f t="shared" si="222"/>
        <v>0</v>
      </c>
    </row>
    <row r="615" spans="1:35" x14ac:dyDescent="0.35">
      <c r="A615" t="str">
        <f t="shared" si="223"/>
        <v>2008_2</v>
      </c>
      <c r="B615">
        <v>2008</v>
      </c>
      <c r="C615">
        <v>2</v>
      </c>
      <c r="D615">
        <v>10.9</v>
      </c>
      <c r="E615">
        <v>-0.5</v>
      </c>
      <c r="F615">
        <v>38.6</v>
      </c>
      <c r="G615">
        <f t="shared" si="236"/>
        <v>5.2</v>
      </c>
      <c r="H615">
        <f t="shared" si="237"/>
        <v>0.86666666319999996</v>
      </c>
      <c r="I615">
        <f t="shared" si="238"/>
        <v>33.453333199520003</v>
      </c>
      <c r="J615">
        <f t="shared" si="239"/>
        <v>5.1466668004800011</v>
      </c>
      <c r="K615" s="3">
        <f t="shared" si="240"/>
        <v>0</v>
      </c>
      <c r="L615" s="3">
        <f t="shared" si="224"/>
        <v>4.4604445425742227</v>
      </c>
      <c r="M615" s="3">
        <f t="shared" si="241"/>
        <v>0.68622225790577862</v>
      </c>
      <c r="N615">
        <f t="shared" si="242"/>
        <v>37.913777742094226</v>
      </c>
      <c r="O615">
        <v>28</v>
      </c>
      <c r="P615" s="12">
        <v>10.021737999999999</v>
      </c>
      <c r="Q615">
        <f t="shared" si="225"/>
        <v>0.84406469379953863</v>
      </c>
      <c r="R615" s="1">
        <v>2</v>
      </c>
      <c r="S615" s="1">
        <v>300.84575000000001</v>
      </c>
      <c r="T615" s="1">
        <v>50.85</v>
      </c>
      <c r="U615">
        <f t="shared" si="226"/>
        <v>104.15424999999999</v>
      </c>
      <c r="V615">
        <f t="shared" si="227"/>
        <v>3.4906584999999997E-2</v>
      </c>
      <c r="W615">
        <f t="shared" si="228"/>
        <v>1.8178345903681248</v>
      </c>
      <c r="X615">
        <f t="shared" si="229"/>
        <v>0.88749992362499996</v>
      </c>
      <c r="Y615">
        <f t="shared" si="230"/>
        <v>0.84763110502400341</v>
      </c>
      <c r="Z615">
        <f t="shared" si="231"/>
        <v>11.170641244989298</v>
      </c>
      <c r="AA615" s="1">
        <v>56</v>
      </c>
      <c r="AB615" s="4">
        <f t="shared" si="245"/>
        <v>56</v>
      </c>
      <c r="AC615" s="3">
        <f t="shared" si="243"/>
        <v>56</v>
      </c>
      <c r="AD615">
        <f t="shared" si="244"/>
        <v>90.279254982061545</v>
      </c>
      <c r="AE615">
        <f t="shared" si="232"/>
        <v>128.19303272415578</v>
      </c>
      <c r="AF615" s="10">
        <f t="shared" si="233"/>
        <v>11.170641244989298</v>
      </c>
      <c r="AG615" s="8">
        <f t="shared" si="234"/>
        <v>11.170641244989298</v>
      </c>
      <c r="AH615" s="9">
        <f t="shared" si="235"/>
        <v>37.913777742094226</v>
      </c>
      <c r="AI615" s="11">
        <f t="shared" si="222"/>
        <v>0</v>
      </c>
    </row>
    <row r="616" spans="1:35" x14ac:dyDescent="0.35">
      <c r="A616" t="str">
        <f t="shared" si="223"/>
        <v>2008_3</v>
      </c>
      <c r="B616">
        <v>2008</v>
      </c>
      <c r="C616">
        <v>3</v>
      </c>
      <c r="D616">
        <v>10.9</v>
      </c>
      <c r="E616">
        <v>2.9</v>
      </c>
      <c r="F616">
        <v>95.6</v>
      </c>
      <c r="G616">
        <f t="shared" si="236"/>
        <v>6.9</v>
      </c>
      <c r="H616">
        <f t="shared" si="237"/>
        <v>1</v>
      </c>
      <c r="I616">
        <f t="shared" si="238"/>
        <v>95.6</v>
      </c>
      <c r="J616">
        <f t="shared" si="239"/>
        <v>0</v>
      </c>
      <c r="K616" s="3">
        <f t="shared" si="240"/>
        <v>0.68622225790577862</v>
      </c>
      <c r="L616" s="3">
        <f t="shared" si="224"/>
        <v>0.68622225790577862</v>
      </c>
      <c r="M616" s="3">
        <f t="shared" si="241"/>
        <v>0</v>
      </c>
      <c r="N616">
        <f t="shared" si="242"/>
        <v>96.286222257905777</v>
      </c>
      <c r="O616">
        <v>31</v>
      </c>
      <c r="P616" s="12">
        <v>11.819653000000001</v>
      </c>
      <c r="Q616">
        <f t="shared" si="225"/>
        <v>0.93567311975222212</v>
      </c>
      <c r="R616" s="1">
        <v>2</v>
      </c>
      <c r="S616" s="1">
        <v>300.84575000000001</v>
      </c>
      <c r="T616" s="1">
        <v>50.85</v>
      </c>
      <c r="U616">
        <f t="shared" si="226"/>
        <v>104.15424999999999</v>
      </c>
      <c r="V616">
        <f t="shared" si="227"/>
        <v>3.4906584999999997E-2</v>
      </c>
      <c r="W616">
        <f t="shared" si="228"/>
        <v>1.8178345903681248</v>
      </c>
      <c r="X616">
        <f t="shared" si="229"/>
        <v>0.88749992362499996</v>
      </c>
      <c r="Y616">
        <f t="shared" si="230"/>
        <v>0.84763110502400341</v>
      </c>
      <c r="Z616">
        <f t="shared" si="231"/>
        <v>21.325277094968236</v>
      </c>
      <c r="AA616" s="1">
        <v>56</v>
      </c>
      <c r="AB616" s="4">
        <f t="shared" si="245"/>
        <v>56</v>
      </c>
      <c r="AC616" s="3">
        <f t="shared" si="243"/>
        <v>56</v>
      </c>
      <c r="AD616">
        <f t="shared" si="244"/>
        <v>213.56473544314059</v>
      </c>
      <c r="AE616">
        <f t="shared" si="232"/>
        <v>309.85095770104635</v>
      </c>
      <c r="AF616" s="10">
        <f t="shared" si="233"/>
        <v>21.325277094968236</v>
      </c>
      <c r="AG616" s="8">
        <f t="shared" si="234"/>
        <v>21.325277094968236</v>
      </c>
      <c r="AH616" s="9">
        <f t="shared" si="235"/>
        <v>96.286222257905777</v>
      </c>
      <c r="AI616" s="11">
        <f t="shared" si="222"/>
        <v>0</v>
      </c>
    </row>
    <row r="617" spans="1:35" x14ac:dyDescent="0.35">
      <c r="A617" t="str">
        <f t="shared" si="223"/>
        <v>2008_4</v>
      </c>
      <c r="B617">
        <v>2008</v>
      </c>
      <c r="C617">
        <v>4</v>
      </c>
      <c r="D617">
        <v>13.3</v>
      </c>
      <c r="E617">
        <v>3.8</v>
      </c>
      <c r="F617">
        <v>74.599999999999994</v>
      </c>
      <c r="G617">
        <f t="shared" si="236"/>
        <v>8.5500000000000007</v>
      </c>
      <c r="H617">
        <f t="shared" si="237"/>
        <v>1</v>
      </c>
      <c r="I617">
        <f t="shared" si="238"/>
        <v>74.599999999999994</v>
      </c>
      <c r="J617">
        <f t="shared" si="239"/>
        <v>0</v>
      </c>
      <c r="K617" s="3">
        <f t="shared" si="240"/>
        <v>0</v>
      </c>
      <c r="L617" s="3">
        <f t="shared" si="224"/>
        <v>0</v>
      </c>
      <c r="M617" s="3">
        <f t="shared" si="241"/>
        <v>0</v>
      </c>
      <c r="N617">
        <f t="shared" si="242"/>
        <v>74.599999999999994</v>
      </c>
      <c r="O617">
        <v>30</v>
      </c>
      <c r="P617" s="12">
        <v>13.758759</v>
      </c>
      <c r="Q617">
        <f t="shared" si="225"/>
        <v>1.0328566092857634</v>
      </c>
      <c r="R617" s="1">
        <v>2</v>
      </c>
      <c r="S617" s="1">
        <v>300.84575000000001</v>
      </c>
      <c r="T617" s="1">
        <v>50.85</v>
      </c>
      <c r="U617">
        <f t="shared" si="226"/>
        <v>104.15424999999999</v>
      </c>
      <c r="V617">
        <f t="shared" si="227"/>
        <v>3.4906584999999997E-2</v>
      </c>
      <c r="W617">
        <f t="shared" si="228"/>
        <v>1.8178345903681248</v>
      </c>
      <c r="X617">
        <f t="shared" si="229"/>
        <v>0.88749992362499996</v>
      </c>
      <c r="Y617">
        <f t="shared" si="230"/>
        <v>0.84763110502400341</v>
      </c>
      <c r="Z617">
        <f t="shared" si="231"/>
        <v>32.667189830856429</v>
      </c>
      <c r="AA617" s="1">
        <v>56</v>
      </c>
      <c r="AB617" s="4">
        <f t="shared" si="245"/>
        <v>56</v>
      </c>
      <c r="AC617" s="3">
        <f t="shared" si="243"/>
        <v>56</v>
      </c>
      <c r="AD617">
        <f t="shared" si="244"/>
        <v>118.4098453547622</v>
      </c>
      <c r="AE617">
        <f t="shared" si="232"/>
        <v>193.00984535476221</v>
      </c>
      <c r="AF617" s="10">
        <f t="shared" si="233"/>
        <v>32.667189830856429</v>
      </c>
      <c r="AG617" s="8">
        <f t="shared" si="234"/>
        <v>32.667189830856429</v>
      </c>
      <c r="AH617" s="9">
        <f t="shared" si="235"/>
        <v>74.599999999999994</v>
      </c>
      <c r="AI617" s="11">
        <f t="shared" si="222"/>
        <v>0</v>
      </c>
    </row>
    <row r="618" spans="1:35" x14ac:dyDescent="0.35">
      <c r="A618" t="str">
        <f t="shared" si="223"/>
        <v>2008_5</v>
      </c>
      <c r="B618">
        <v>2008</v>
      </c>
      <c r="C618">
        <v>5</v>
      </c>
      <c r="D618">
        <v>19.3</v>
      </c>
      <c r="E618">
        <v>9.1</v>
      </c>
      <c r="F618">
        <v>82.6</v>
      </c>
      <c r="G618">
        <f t="shared" si="236"/>
        <v>14.2</v>
      </c>
      <c r="H618">
        <f t="shared" si="237"/>
        <v>1</v>
      </c>
      <c r="I618">
        <f t="shared" si="238"/>
        <v>82.6</v>
      </c>
      <c r="J618">
        <f t="shared" si="239"/>
        <v>0</v>
      </c>
      <c r="K618" s="3">
        <f t="shared" si="240"/>
        <v>0</v>
      </c>
      <c r="L618" s="3">
        <f t="shared" si="224"/>
        <v>0</v>
      </c>
      <c r="M618" s="3">
        <f t="shared" si="241"/>
        <v>0</v>
      </c>
      <c r="N618">
        <f t="shared" si="242"/>
        <v>82.6</v>
      </c>
      <c r="O618">
        <v>31</v>
      </c>
      <c r="P618" s="12">
        <v>15.514859</v>
      </c>
      <c r="Q618">
        <f t="shared" si="225"/>
        <v>1.4363548578958705</v>
      </c>
      <c r="R618" s="1">
        <v>2</v>
      </c>
      <c r="S618" s="1">
        <v>300.84575000000001</v>
      </c>
      <c r="T618" s="1">
        <v>50.85</v>
      </c>
      <c r="U618">
        <f t="shared" si="226"/>
        <v>104.15424999999999</v>
      </c>
      <c r="V618">
        <f t="shared" si="227"/>
        <v>3.4906584999999997E-2</v>
      </c>
      <c r="W618">
        <f t="shared" si="228"/>
        <v>1.8178345903681248</v>
      </c>
      <c r="X618">
        <f t="shared" si="229"/>
        <v>0.88749992362499996</v>
      </c>
      <c r="Y618">
        <f t="shared" si="230"/>
        <v>0.84763110502400341</v>
      </c>
      <c r="Z618">
        <f t="shared" si="231"/>
        <v>86.1876261634728</v>
      </c>
      <c r="AA618" s="1">
        <v>56</v>
      </c>
      <c r="AB618" s="4">
        <f t="shared" si="245"/>
        <v>56</v>
      </c>
      <c r="AC618" s="3">
        <f t="shared" si="243"/>
        <v>52.412373836527195</v>
      </c>
      <c r="AD618">
        <f t="shared" si="244"/>
        <v>52.524878724375846</v>
      </c>
      <c r="AE618">
        <f t="shared" si="232"/>
        <v>135.12487872437583</v>
      </c>
      <c r="AF618" s="10">
        <f t="shared" si="233"/>
        <v>86.1876261634728</v>
      </c>
      <c r="AG618" s="8">
        <f t="shared" si="234"/>
        <v>86.1876261634728</v>
      </c>
      <c r="AH618" s="9">
        <f t="shared" si="235"/>
        <v>82.6</v>
      </c>
      <c r="AI618" s="11">
        <f t="shared" si="222"/>
        <v>0</v>
      </c>
    </row>
    <row r="619" spans="1:35" x14ac:dyDescent="0.35">
      <c r="A619" t="str">
        <f t="shared" si="223"/>
        <v>2008_6</v>
      </c>
      <c r="B619">
        <v>2008</v>
      </c>
      <c r="C619">
        <v>6</v>
      </c>
      <c r="D619">
        <v>19.600000000000001</v>
      </c>
      <c r="E619">
        <v>9.8000000000000007</v>
      </c>
      <c r="F619">
        <v>40</v>
      </c>
      <c r="G619">
        <f t="shared" si="236"/>
        <v>14.700000000000001</v>
      </c>
      <c r="H619">
        <f t="shared" si="237"/>
        <v>1</v>
      </c>
      <c r="I619">
        <f t="shared" si="238"/>
        <v>40</v>
      </c>
      <c r="J619">
        <f t="shared" si="239"/>
        <v>0</v>
      </c>
      <c r="K619" s="3">
        <f t="shared" si="240"/>
        <v>0</v>
      </c>
      <c r="L619" s="3">
        <f t="shared" si="224"/>
        <v>0</v>
      </c>
      <c r="M619" s="3">
        <f t="shared" si="241"/>
        <v>0</v>
      </c>
      <c r="N619">
        <f t="shared" si="242"/>
        <v>40</v>
      </c>
      <c r="O619">
        <v>30</v>
      </c>
      <c r="P619" s="12">
        <v>16.439261999999999</v>
      </c>
      <c r="Q619">
        <f t="shared" si="225"/>
        <v>1.4779695563951363</v>
      </c>
      <c r="R619" s="1">
        <v>2</v>
      </c>
      <c r="S619" s="1">
        <v>300.84575000000001</v>
      </c>
      <c r="T619" s="1">
        <v>50.85</v>
      </c>
      <c r="U619">
        <f t="shared" si="226"/>
        <v>104.15424999999999</v>
      </c>
      <c r="V619">
        <f t="shared" si="227"/>
        <v>3.4906584999999997E-2</v>
      </c>
      <c r="W619">
        <f t="shared" si="228"/>
        <v>1.8178345903681248</v>
      </c>
      <c r="X619">
        <f t="shared" si="229"/>
        <v>0.88749992362499996</v>
      </c>
      <c r="Y619">
        <f t="shared" si="230"/>
        <v>0.84763110502400341</v>
      </c>
      <c r="Z619">
        <f t="shared" si="231"/>
        <v>93.976021839417228</v>
      </c>
      <c r="AA619" s="1">
        <v>56</v>
      </c>
      <c r="AB619" s="4">
        <f t="shared" si="245"/>
        <v>52.412373836527195</v>
      </c>
      <c r="AC619" s="3">
        <f t="shared" si="243"/>
        <v>0</v>
      </c>
      <c r="AD619">
        <f t="shared" si="244"/>
        <v>19.991059978047709</v>
      </c>
      <c r="AE619">
        <f t="shared" si="232"/>
        <v>59.991059978047709</v>
      </c>
      <c r="AF619" s="10">
        <f t="shared" si="233"/>
        <v>59.991059978047709</v>
      </c>
      <c r="AG619" s="8">
        <f t="shared" si="234"/>
        <v>93.976021839417228</v>
      </c>
      <c r="AH619" s="9">
        <f t="shared" si="235"/>
        <v>40</v>
      </c>
      <c r="AI619" s="11">
        <f t="shared" si="222"/>
        <v>33.98496186136952</v>
      </c>
    </row>
    <row r="620" spans="1:35" x14ac:dyDescent="0.35">
      <c r="A620" t="str">
        <f t="shared" si="223"/>
        <v>2008_7</v>
      </c>
      <c r="B620">
        <v>2008</v>
      </c>
      <c r="C620">
        <v>7</v>
      </c>
      <c r="D620">
        <v>21.1</v>
      </c>
      <c r="E620">
        <v>12</v>
      </c>
      <c r="F620">
        <v>72.599999999999994</v>
      </c>
      <c r="G620">
        <f t="shared" si="236"/>
        <v>16.55</v>
      </c>
      <c r="H620">
        <f t="shared" si="237"/>
        <v>1</v>
      </c>
      <c r="I620">
        <f t="shared" si="238"/>
        <v>72.599999999999994</v>
      </c>
      <c r="J620">
        <f t="shared" si="239"/>
        <v>0</v>
      </c>
      <c r="K620" s="3">
        <f t="shared" si="240"/>
        <v>0</v>
      </c>
      <c r="L620" s="3">
        <f t="shared" si="224"/>
        <v>0</v>
      </c>
      <c r="M620" s="3">
        <f t="shared" si="241"/>
        <v>0</v>
      </c>
      <c r="N620">
        <f t="shared" si="242"/>
        <v>72.599999999999994</v>
      </c>
      <c r="O620">
        <v>31</v>
      </c>
      <c r="P620" s="12">
        <v>15.868332000000001</v>
      </c>
      <c r="Q620">
        <f t="shared" si="225"/>
        <v>1.6412967534773484</v>
      </c>
      <c r="R620" s="1">
        <v>2</v>
      </c>
      <c r="S620" s="1">
        <v>300.84575000000001</v>
      </c>
      <c r="T620" s="1">
        <v>50.85</v>
      </c>
      <c r="U620">
        <f t="shared" si="226"/>
        <v>104.15424999999999</v>
      </c>
      <c r="V620">
        <f t="shared" si="227"/>
        <v>3.4906584999999997E-2</v>
      </c>
      <c r="W620">
        <f t="shared" si="228"/>
        <v>1.8178345903681248</v>
      </c>
      <c r="X620">
        <f t="shared" si="229"/>
        <v>0.88749992362499996</v>
      </c>
      <c r="Y620">
        <f t="shared" si="230"/>
        <v>0.84763110502400341</v>
      </c>
      <c r="Z620">
        <f t="shared" si="231"/>
        <v>116.44689839447396</v>
      </c>
      <c r="AA620" s="1">
        <v>56</v>
      </c>
      <c r="AB620" s="4">
        <f t="shared" si="245"/>
        <v>0</v>
      </c>
      <c r="AC620" s="3">
        <f t="shared" si="243"/>
        <v>0</v>
      </c>
      <c r="AD620">
        <f t="shared" si="244"/>
        <v>0</v>
      </c>
      <c r="AE620">
        <f t="shared" si="232"/>
        <v>72.599999999999994</v>
      </c>
      <c r="AF620" s="10">
        <f t="shared" si="233"/>
        <v>72.599999999999994</v>
      </c>
      <c r="AG620" s="8">
        <f t="shared" si="234"/>
        <v>116.44689839447396</v>
      </c>
      <c r="AH620" s="9">
        <f t="shared" si="235"/>
        <v>72.599999999999994</v>
      </c>
      <c r="AI620" s="11">
        <f t="shared" si="222"/>
        <v>43.846898394473968</v>
      </c>
    </row>
    <row r="621" spans="1:35" x14ac:dyDescent="0.35">
      <c r="A621" t="str">
        <f t="shared" si="223"/>
        <v>2008_8</v>
      </c>
      <c r="B621">
        <v>2008</v>
      </c>
      <c r="C621">
        <v>8</v>
      </c>
      <c r="D621">
        <v>19.899999999999999</v>
      </c>
      <c r="E621">
        <v>13.2</v>
      </c>
      <c r="F621">
        <v>77.8</v>
      </c>
      <c r="G621">
        <f t="shared" si="236"/>
        <v>16.549999999999997</v>
      </c>
      <c r="H621">
        <f t="shared" si="237"/>
        <v>1</v>
      </c>
      <c r="I621">
        <f t="shared" si="238"/>
        <v>77.8</v>
      </c>
      <c r="J621">
        <f t="shared" si="239"/>
        <v>0</v>
      </c>
      <c r="K621" s="3">
        <f t="shared" si="240"/>
        <v>0</v>
      </c>
      <c r="L621" s="3">
        <f t="shared" si="224"/>
        <v>0</v>
      </c>
      <c r="M621" s="3">
        <f t="shared" si="241"/>
        <v>0</v>
      </c>
      <c r="N621">
        <f t="shared" si="242"/>
        <v>77.8</v>
      </c>
      <c r="O621">
        <v>31</v>
      </c>
      <c r="P621" s="12">
        <v>14.198074</v>
      </c>
      <c r="Q621">
        <f t="shared" si="225"/>
        <v>1.6412967534773482</v>
      </c>
      <c r="R621" s="1">
        <v>2</v>
      </c>
      <c r="S621" s="1">
        <v>300.84575000000001</v>
      </c>
      <c r="T621" s="1">
        <v>50.85</v>
      </c>
      <c r="U621">
        <f t="shared" si="226"/>
        <v>104.15424999999999</v>
      </c>
      <c r="V621">
        <f t="shared" si="227"/>
        <v>3.4906584999999997E-2</v>
      </c>
      <c r="W621">
        <f t="shared" si="228"/>
        <v>1.8178345903681248</v>
      </c>
      <c r="X621">
        <f t="shared" si="229"/>
        <v>0.88749992362499996</v>
      </c>
      <c r="Y621">
        <f t="shared" si="230"/>
        <v>0.84763110502400341</v>
      </c>
      <c r="Z621">
        <f t="shared" si="231"/>
        <v>104.19001067504901</v>
      </c>
      <c r="AA621" s="1">
        <v>56</v>
      </c>
      <c r="AB621" s="4">
        <f t="shared" si="245"/>
        <v>0</v>
      </c>
      <c r="AC621" s="3">
        <f t="shared" si="243"/>
        <v>0</v>
      </c>
      <c r="AD621">
        <f t="shared" si="244"/>
        <v>0</v>
      </c>
      <c r="AE621">
        <f t="shared" si="232"/>
        <v>77.8</v>
      </c>
      <c r="AF621" s="10">
        <f t="shared" si="233"/>
        <v>77.8</v>
      </c>
      <c r="AG621" s="8">
        <f t="shared" si="234"/>
        <v>104.19001067504901</v>
      </c>
      <c r="AH621" s="9">
        <f t="shared" si="235"/>
        <v>77.8</v>
      </c>
      <c r="AI621" s="11">
        <f t="shared" si="222"/>
        <v>26.390010675049012</v>
      </c>
    </row>
    <row r="622" spans="1:35" x14ac:dyDescent="0.35">
      <c r="A622" t="str">
        <f t="shared" si="223"/>
        <v>2008_9</v>
      </c>
      <c r="B622">
        <v>2008</v>
      </c>
      <c r="C622">
        <v>9</v>
      </c>
      <c r="D622">
        <v>18.399999999999999</v>
      </c>
      <c r="E622">
        <v>9</v>
      </c>
      <c r="F622">
        <v>93.2</v>
      </c>
      <c r="G622">
        <f t="shared" si="236"/>
        <v>13.7</v>
      </c>
      <c r="H622">
        <f t="shared" si="237"/>
        <v>1</v>
      </c>
      <c r="I622">
        <f t="shared" si="238"/>
        <v>93.2</v>
      </c>
      <c r="J622">
        <f t="shared" si="239"/>
        <v>0</v>
      </c>
      <c r="K622" s="3">
        <f t="shared" si="240"/>
        <v>0</v>
      </c>
      <c r="L622" s="3">
        <f t="shared" si="224"/>
        <v>0</v>
      </c>
      <c r="M622" s="3">
        <f t="shared" si="241"/>
        <v>0</v>
      </c>
      <c r="N622">
        <f t="shared" si="242"/>
        <v>93.2</v>
      </c>
      <c r="O622">
        <v>30</v>
      </c>
      <c r="P622" s="12">
        <v>12.243238</v>
      </c>
      <c r="Q622">
        <f t="shared" si="225"/>
        <v>1.3957729356451873</v>
      </c>
      <c r="R622" s="1">
        <v>2</v>
      </c>
      <c r="S622" s="1">
        <v>300.84575000000001</v>
      </c>
      <c r="T622" s="1">
        <v>50.85</v>
      </c>
      <c r="U622">
        <f t="shared" si="226"/>
        <v>104.15424999999999</v>
      </c>
      <c r="V622">
        <f t="shared" si="227"/>
        <v>3.4906584999999997E-2</v>
      </c>
      <c r="W622">
        <f t="shared" si="228"/>
        <v>1.8178345903681248</v>
      </c>
      <c r="X622">
        <f t="shared" si="229"/>
        <v>0.88749992362499996</v>
      </c>
      <c r="Y622">
        <f t="shared" si="230"/>
        <v>0.84763110502400341</v>
      </c>
      <c r="Z622">
        <f t="shared" si="231"/>
        <v>61.815037858040185</v>
      </c>
      <c r="AA622" s="1">
        <v>56</v>
      </c>
      <c r="AB622" s="4">
        <f t="shared" si="245"/>
        <v>0</v>
      </c>
      <c r="AC622" s="3">
        <f t="shared" si="243"/>
        <v>31.384962141959818</v>
      </c>
      <c r="AD622">
        <f t="shared" si="244"/>
        <v>0</v>
      </c>
      <c r="AE622">
        <f t="shared" si="232"/>
        <v>93.2</v>
      </c>
      <c r="AF622" s="10">
        <f t="shared" si="233"/>
        <v>61.815037858040185</v>
      </c>
      <c r="AG622" s="8">
        <f t="shared" si="234"/>
        <v>61.815037858040185</v>
      </c>
      <c r="AH622" s="9">
        <f t="shared" si="235"/>
        <v>93.2</v>
      </c>
      <c r="AI622" s="11">
        <f t="shared" si="222"/>
        <v>0</v>
      </c>
    </row>
    <row r="623" spans="1:35" x14ac:dyDescent="0.35">
      <c r="A623" t="str">
        <f t="shared" si="223"/>
        <v>2008_10</v>
      </c>
      <c r="B623">
        <v>2008</v>
      </c>
      <c r="C623">
        <v>10</v>
      </c>
      <c r="D623">
        <v>14.6</v>
      </c>
      <c r="E623">
        <v>5.0999999999999996</v>
      </c>
      <c r="F623">
        <v>79.8</v>
      </c>
      <c r="G623">
        <f t="shared" si="236"/>
        <v>9.85</v>
      </c>
      <c r="H623">
        <f t="shared" si="237"/>
        <v>1</v>
      </c>
      <c r="I623">
        <f t="shared" si="238"/>
        <v>79.8</v>
      </c>
      <c r="J623">
        <f t="shared" si="239"/>
        <v>0</v>
      </c>
      <c r="K623" s="3">
        <f t="shared" si="240"/>
        <v>0</v>
      </c>
      <c r="L623" s="3">
        <f t="shared" si="224"/>
        <v>0</v>
      </c>
      <c r="M623" s="3">
        <f t="shared" si="241"/>
        <v>0</v>
      </c>
      <c r="N623">
        <f t="shared" si="242"/>
        <v>79.8</v>
      </c>
      <c r="O623">
        <v>31</v>
      </c>
      <c r="P623" s="12">
        <v>10.329917999999999</v>
      </c>
      <c r="Q623">
        <f t="shared" si="225"/>
        <v>1.1155785211429319</v>
      </c>
      <c r="R623" s="1">
        <v>2</v>
      </c>
      <c r="S623" s="1">
        <v>300.84575000000001</v>
      </c>
      <c r="T623" s="1">
        <v>50.85</v>
      </c>
      <c r="U623">
        <f t="shared" si="226"/>
        <v>104.15424999999999</v>
      </c>
      <c r="V623">
        <f t="shared" si="227"/>
        <v>3.4906584999999997E-2</v>
      </c>
      <c r="W623">
        <f t="shared" si="228"/>
        <v>1.8178345903681248</v>
      </c>
      <c r="X623">
        <f t="shared" si="229"/>
        <v>0.88749992362499996</v>
      </c>
      <c r="Y623">
        <f t="shared" si="230"/>
        <v>0.84763110502400341</v>
      </c>
      <c r="Z623">
        <f t="shared" si="231"/>
        <v>31.390737979018617</v>
      </c>
      <c r="AA623" s="1">
        <v>56</v>
      </c>
      <c r="AB623" s="4">
        <f t="shared" si="245"/>
        <v>31.384962141959818</v>
      </c>
      <c r="AC623" s="3">
        <f t="shared" si="243"/>
        <v>56</v>
      </c>
      <c r="AD623">
        <f t="shared" si="244"/>
        <v>74.498573163922174</v>
      </c>
      <c r="AE623">
        <f t="shared" si="232"/>
        <v>154.29857316392219</v>
      </c>
      <c r="AF623" s="10">
        <f t="shared" si="233"/>
        <v>31.390737979018617</v>
      </c>
      <c r="AG623" s="8">
        <f t="shared" si="234"/>
        <v>31.390737979018617</v>
      </c>
      <c r="AH623" s="9">
        <f t="shared" si="235"/>
        <v>79.8</v>
      </c>
      <c r="AI623" s="11">
        <f t="shared" si="222"/>
        <v>0</v>
      </c>
    </row>
    <row r="624" spans="1:35" x14ac:dyDescent="0.35">
      <c r="A624" t="str">
        <f t="shared" si="223"/>
        <v>2008_11</v>
      </c>
      <c r="B624">
        <v>2008</v>
      </c>
      <c r="C624">
        <v>11</v>
      </c>
      <c r="D624">
        <v>11.1</v>
      </c>
      <c r="E624">
        <v>4.5999999999999996</v>
      </c>
      <c r="F624">
        <v>83.4</v>
      </c>
      <c r="G624">
        <f t="shared" si="236"/>
        <v>7.85</v>
      </c>
      <c r="H624">
        <f t="shared" si="237"/>
        <v>1</v>
      </c>
      <c r="I624">
        <f t="shared" si="238"/>
        <v>83.4</v>
      </c>
      <c r="J624">
        <f t="shared" si="239"/>
        <v>0</v>
      </c>
      <c r="K624" s="3">
        <f t="shared" si="240"/>
        <v>0</v>
      </c>
      <c r="L624" s="3">
        <f t="shared" si="224"/>
        <v>0</v>
      </c>
      <c r="M624" s="3">
        <f t="shared" si="241"/>
        <v>0</v>
      </c>
      <c r="N624">
        <f t="shared" si="242"/>
        <v>83.4</v>
      </c>
      <c r="O624">
        <v>30</v>
      </c>
      <c r="P624" s="12">
        <v>8.7307649999999999</v>
      </c>
      <c r="Q624">
        <f t="shared" si="225"/>
        <v>0.99059204975177706</v>
      </c>
      <c r="R624" s="1">
        <v>2</v>
      </c>
      <c r="S624" s="1">
        <v>300.84575000000001</v>
      </c>
      <c r="T624" s="1">
        <v>50.85</v>
      </c>
      <c r="U624">
        <f t="shared" si="226"/>
        <v>104.15424999999999</v>
      </c>
      <c r="V624">
        <f t="shared" si="227"/>
        <v>3.4906584999999997E-2</v>
      </c>
      <c r="W624">
        <f t="shared" si="228"/>
        <v>1.8178345903681248</v>
      </c>
      <c r="X624">
        <f t="shared" si="229"/>
        <v>0.88749992362499996</v>
      </c>
      <c r="Y624">
        <f t="shared" si="230"/>
        <v>0.84763110502400341</v>
      </c>
      <c r="Z624">
        <f t="shared" si="231"/>
        <v>18.298821046173781</v>
      </c>
      <c r="AA624" s="1">
        <v>56</v>
      </c>
      <c r="AB624" s="4">
        <f t="shared" si="245"/>
        <v>56</v>
      </c>
      <c r="AC624" s="3">
        <f t="shared" si="243"/>
        <v>56</v>
      </c>
      <c r="AD624">
        <f t="shared" si="244"/>
        <v>179.08718306242582</v>
      </c>
      <c r="AE624">
        <f t="shared" si="232"/>
        <v>262.48718306242586</v>
      </c>
      <c r="AF624" s="10">
        <f t="shared" si="233"/>
        <v>18.298821046173781</v>
      </c>
      <c r="AG624" s="8">
        <f t="shared" si="234"/>
        <v>18.298821046173781</v>
      </c>
      <c r="AH624" s="9">
        <f t="shared" si="235"/>
        <v>83.4</v>
      </c>
      <c r="AI624" s="11">
        <f t="shared" si="222"/>
        <v>0</v>
      </c>
    </row>
    <row r="625" spans="1:35" x14ac:dyDescent="0.35">
      <c r="A625" t="str">
        <f t="shared" si="223"/>
        <v>2008_12</v>
      </c>
      <c r="B625">
        <v>2008</v>
      </c>
      <c r="C625">
        <v>12</v>
      </c>
      <c r="D625">
        <v>7.7</v>
      </c>
      <c r="E625">
        <v>-0.2</v>
      </c>
      <c r="F625">
        <v>45</v>
      </c>
      <c r="G625">
        <f t="shared" si="236"/>
        <v>3.75</v>
      </c>
      <c r="H625">
        <f t="shared" si="237"/>
        <v>0.62499999750000002</v>
      </c>
      <c r="I625">
        <f t="shared" si="238"/>
        <v>28.1249998875</v>
      </c>
      <c r="J625">
        <f t="shared" si="239"/>
        <v>16.8750001125</v>
      </c>
      <c r="K625" s="3">
        <f t="shared" si="240"/>
        <v>0</v>
      </c>
      <c r="L625" s="3">
        <f t="shared" si="224"/>
        <v>10.546875028125001</v>
      </c>
      <c r="M625" s="3">
        <f t="shared" si="241"/>
        <v>6.3281250843749994</v>
      </c>
      <c r="N625">
        <f t="shared" si="242"/>
        <v>38.671874915624997</v>
      </c>
      <c r="O625">
        <v>31</v>
      </c>
      <c r="P625" s="12">
        <v>7.9967740000000003</v>
      </c>
      <c r="Q625">
        <f t="shared" si="225"/>
        <v>0.7722783317383346</v>
      </c>
      <c r="R625" s="1">
        <v>2</v>
      </c>
      <c r="S625" s="1">
        <v>300.84575000000001</v>
      </c>
      <c r="T625" s="1">
        <v>50.85</v>
      </c>
      <c r="U625">
        <f t="shared" si="226"/>
        <v>104.15424999999999</v>
      </c>
      <c r="V625">
        <f t="shared" si="227"/>
        <v>3.4906584999999997E-2</v>
      </c>
      <c r="W625">
        <f t="shared" si="228"/>
        <v>1.8178345903681248</v>
      </c>
      <c r="X625">
        <f t="shared" si="229"/>
        <v>0.88749992362499996</v>
      </c>
      <c r="Y625">
        <f t="shared" si="230"/>
        <v>0.84763110502400341</v>
      </c>
      <c r="Z625">
        <f t="shared" si="231"/>
        <v>6.5455572949351808</v>
      </c>
      <c r="AA625" s="1">
        <v>56</v>
      </c>
      <c r="AB625" s="4">
        <f t="shared" si="245"/>
        <v>56</v>
      </c>
      <c r="AC625" s="3">
        <f t="shared" si="243"/>
        <v>56</v>
      </c>
      <c r="AD625">
        <f t="shared" si="244"/>
        <v>99.388452408553789</v>
      </c>
      <c r="AE625">
        <f t="shared" si="232"/>
        <v>138.06032732417879</v>
      </c>
      <c r="AF625" s="10">
        <f t="shared" si="233"/>
        <v>6.5455572949351808</v>
      </c>
      <c r="AG625" s="8">
        <f t="shared" si="234"/>
        <v>6.5455572949351808</v>
      </c>
      <c r="AH625" s="9">
        <f t="shared" si="235"/>
        <v>38.671874915624997</v>
      </c>
      <c r="AI625" s="11">
        <f t="shared" si="222"/>
        <v>0</v>
      </c>
    </row>
    <row r="626" spans="1:35" x14ac:dyDescent="0.35">
      <c r="A626" t="str">
        <f t="shared" si="223"/>
        <v>2009_1</v>
      </c>
      <c r="B626">
        <v>2009</v>
      </c>
      <c r="C626">
        <v>1</v>
      </c>
      <c r="D626">
        <v>7.1</v>
      </c>
      <c r="E626">
        <v>-0.4</v>
      </c>
      <c r="F626">
        <v>96.6</v>
      </c>
      <c r="G626">
        <f t="shared" si="236"/>
        <v>3.3499999999999996</v>
      </c>
      <c r="H626">
        <f t="shared" si="237"/>
        <v>0.55833333109999994</v>
      </c>
      <c r="I626">
        <f t="shared" si="238"/>
        <v>53.934999784259993</v>
      </c>
      <c r="J626">
        <f t="shared" si="239"/>
        <v>42.665000215740001</v>
      </c>
      <c r="K626" s="3">
        <f t="shared" si="240"/>
        <v>6.3281250843749994</v>
      </c>
      <c r="L626" s="3">
        <f t="shared" si="224"/>
        <v>27.354494849812891</v>
      </c>
      <c r="M626" s="3">
        <f t="shared" si="241"/>
        <v>21.638630450302109</v>
      </c>
      <c r="N626">
        <f t="shared" si="242"/>
        <v>81.289494634072881</v>
      </c>
      <c r="O626">
        <v>31</v>
      </c>
      <c r="P626" s="12">
        <v>8.5759939999999997</v>
      </c>
      <c r="Q626">
        <f t="shared" si="225"/>
        <v>0.75344892588162904</v>
      </c>
      <c r="R626" s="1">
        <v>2</v>
      </c>
      <c r="S626" s="1">
        <v>300.84575000000001</v>
      </c>
      <c r="T626" s="1">
        <v>50.85</v>
      </c>
      <c r="U626">
        <f t="shared" si="226"/>
        <v>104.15424999999999</v>
      </c>
      <c r="V626">
        <f t="shared" si="227"/>
        <v>3.4906584999999997E-2</v>
      </c>
      <c r="W626">
        <f t="shared" si="228"/>
        <v>1.8178345903681248</v>
      </c>
      <c r="X626">
        <f t="shared" si="229"/>
        <v>0.88749992362499996</v>
      </c>
      <c r="Y626">
        <f t="shared" si="230"/>
        <v>0.84763110502400341</v>
      </c>
      <c r="Z626">
        <f t="shared" si="231"/>
        <v>6.1268502042531363</v>
      </c>
      <c r="AA626" s="1">
        <v>56</v>
      </c>
      <c r="AB626" s="4">
        <f t="shared" si="245"/>
        <v>56</v>
      </c>
      <c r="AC626" s="3">
        <f t="shared" si="243"/>
        <v>56</v>
      </c>
      <c r="AD626">
        <f t="shared" si="244"/>
        <v>214.33533398778044</v>
      </c>
      <c r="AE626">
        <f t="shared" si="232"/>
        <v>295.62482862185334</v>
      </c>
      <c r="AF626" s="10">
        <f t="shared" si="233"/>
        <v>6.1268502042531363</v>
      </c>
      <c r="AG626" s="8">
        <f t="shared" si="234"/>
        <v>6.1268502042531363</v>
      </c>
      <c r="AH626" s="9">
        <f t="shared" si="235"/>
        <v>81.289494634072881</v>
      </c>
      <c r="AI626" s="11">
        <f t="shared" si="222"/>
        <v>0</v>
      </c>
    </row>
    <row r="627" spans="1:35" x14ac:dyDescent="0.35">
      <c r="A627" t="str">
        <f t="shared" si="223"/>
        <v>2009_2</v>
      </c>
      <c r="B627">
        <v>2009</v>
      </c>
      <c r="C627">
        <v>2</v>
      </c>
      <c r="D627">
        <v>8.3000000000000007</v>
      </c>
      <c r="E627">
        <v>1</v>
      </c>
      <c r="F627">
        <v>88.6</v>
      </c>
      <c r="G627">
        <f t="shared" si="236"/>
        <v>4.6500000000000004</v>
      </c>
      <c r="H627">
        <f t="shared" si="237"/>
        <v>0.77499999689999999</v>
      </c>
      <c r="I627">
        <f t="shared" si="238"/>
        <v>68.664999725339996</v>
      </c>
      <c r="J627">
        <f t="shared" si="239"/>
        <v>19.935000274659998</v>
      </c>
      <c r="K627" s="3">
        <f t="shared" si="240"/>
        <v>21.638630450302109</v>
      </c>
      <c r="L627" s="3">
        <f t="shared" si="224"/>
        <v>32.219563682967376</v>
      </c>
      <c r="M627" s="3">
        <f t="shared" si="241"/>
        <v>9.3540670419947318</v>
      </c>
      <c r="N627">
        <f t="shared" si="242"/>
        <v>100.88456340830737</v>
      </c>
      <c r="O627">
        <v>28</v>
      </c>
      <c r="P627" s="12">
        <v>10.021737999999999</v>
      </c>
      <c r="Q627">
        <f t="shared" si="225"/>
        <v>0.8161708289226991</v>
      </c>
      <c r="R627" s="1">
        <v>2</v>
      </c>
      <c r="S627" s="1">
        <v>300.84575000000001</v>
      </c>
      <c r="T627" s="1">
        <v>50.85</v>
      </c>
      <c r="U627">
        <f t="shared" si="226"/>
        <v>104.15424999999999</v>
      </c>
      <c r="V627">
        <f t="shared" si="227"/>
        <v>3.4906584999999997E-2</v>
      </c>
      <c r="W627">
        <f t="shared" si="228"/>
        <v>1.8178345903681248</v>
      </c>
      <c r="X627">
        <f t="shared" si="229"/>
        <v>0.88749992362499996</v>
      </c>
      <c r="Y627">
        <f t="shared" si="230"/>
        <v>0.84763110502400341</v>
      </c>
      <c r="Z627">
        <f t="shared" si="231"/>
        <v>9.6781326086098147</v>
      </c>
      <c r="AA627" s="1">
        <v>56</v>
      </c>
      <c r="AB627" s="4">
        <f t="shared" si="245"/>
        <v>56</v>
      </c>
      <c r="AC627" s="3">
        <f t="shared" si="243"/>
        <v>56</v>
      </c>
      <c r="AD627">
        <f t="shared" si="244"/>
        <v>285.44174279458304</v>
      </c>
      <c r="AE627">
        <f t="shared" si="232"/>
        <v>386.32630620289041</v>
      </c>
      <c r="AF627" s="10">
        <f t="shared" si="233"/>
        <v>9.6781326086098147</v>
      </c>
      <c r="AG627" s="8">
        <f t="shared" si="234"/>
        <v>9.6781326086098147</v>
      </c>
      <c r="AH627" s="9">
        <f t="shared" si="235"/>
        <v>100.88456340830737</v>
      </c>
      <c r="AI627" s="11">
        <f t="shared" si="222"/>
        <v>0</v>
      </c>
    </row>
    <row r="628" spans="1:35" x14ac:dyDescent="0.35">
      <c r="A628" t="str">
        <f t="shared" si="223"/>
        <v>2009_3</v>
      </c>
      <c r="B628">
        <v>2009</v>
      </c>
      <c r="C628">
        <v>3</v>
      </c>
      <c r="D628">
        <v>12.3</v>
      </c>
      <c r="E628">
        <v>1.4</v>
      </c>
      <c r="F628">
        <v>44</v>
      </c>
      <c r="G628">
        <f t="shared" si="236"/>
        <v>6.8500000000000005</v>
      </c>
      <c r="H628">
        <f t="shared" si="237"/>
        <v>1</v>
      </c>
      <c r="I628">
        <f t="shared" si="238"/>
        <v>44</v>
      </c>
      <c r="J628">
        <f t="shared" si="239"/>
        <v>0</v>
      </c>
      <c r="K628" s="3">
        <f t="shared" si="240"/>
        <v>9.3540670419947318</v>
      </c>
      <c r="L628" s="3">
        <f t="shared" si="224"/>
        <v>9.3540670419947318</v>
      </c>
      <c r="M628" s="3">
        <f t="shared" si="241"/>
        <v>0</v>
      </c>
      <c r="N628">
        <f t="shared" si="242"/>
        <v>53.354067041994732</v>
      </c>
      <c r="O628">
        <v>31</v>
      </c>
      <c r="P628" s="12">
        <v>11.819653000000001</v>
      </c>
      <c r="Q628">
        <f t="shared" si="225"/>
        <v>0.932858509623265</v>
      </c>
      <c r="R628" s="1">
        <v>2</v>
      </c>
      <c r="S628" s="1">
        <v>300.84575000000001</v>
      </c>
      <c r="T628" s="1">
        <v>50.85</v>
      </c>
      <c r="U628">
        <f t="shared" si="226"/>
        <v>104.15424999999999</v>
      </c>
      <c r="V628">
        <f t="shared" si="227"/>
        <v>3.4906584999999997E-2</v>
      </c>
      <c r="W628">
        <f t="shared" si="228"/>
        <v>1.8178345903681248</v>
      </c>
      <c r="X628">
        <f t="shared" si="229"/>
        <v>0.88749992362499996</v>
      </c>
      <c r="Y628">
        <f t="shared" si="230"/>
        <v>0.84763110502400341</v>
      </c>
      <c r="Z628">
        <f t="shared" si="231"/>
        <v>21.110829212939713</v>
      </c>
      <c r="AA628" s="1">
        <v>56</v>
      </c>
      <c r="AB628" s="4">
        <f t="shared" si="245"/>
        <v>56</v>
      </c>
      <c r="AC628" s="3">
        <f t="shared" si="243"/>
        <v>56</v>
      </c>
      <c r="AD628">
        <f t="shared" si="244"/>
        <v>99.596178444709111</v>
      </c>
      <c r="AE628">
        <f t="shared" si="232"/>
        <v>152.95024548670384</v>
      </c>
      <c r="AF628" s="10">
        <f t="shared" si="233"/>
        <v>21.110829212939713</v>
      </c>
      <c r="AG628" s="8">
        <f t="shared" si="234"/>
        <v>21.110829212939713</v>
      </c>
      <c r="AH628" s="9">
        <f t="shared" si="235"/>
        <v>53.354067041994732</v>
      </c>
      <c r="AI628" s="11">
        <f t="shared" si="222"/>
        <v>0</v>
      </c>
    </row>
    <row r="629" spans="1:35" x14ac:dyDescent="0.35">
      <c r="A629" t="str">
        <f t="shared" si="223"/>
        <v>2009_4</v>
      </c>
      <c r="B629">
        <v>2009</v>
      </c>
      <c r="C629">
        <v>4</v>
      </c>
      <c r="D629">
        <v>14.2</v>
      </c>
      <c r="E629">
        <v>5.0999999999999996</v>
      </c>
      <c r="F629">
        <v>50</v>
      </c>
      <c r="G629">
        <f t="shared" si="236"/>
        <v>9.6499999999999986</v>
      </c>
      <c r="H629">
        <f t="shared" si="237"/>
        <v>1</v>
      </c>
      <c r="I629">
        <f t="shared" si="238"/>
        <v>50</v>
      </c>
      <c r="J629">
        <f t="shared" si="239"/>
        <v>0</v>
      </c>
      <c r="K629" s="3">
        <f t="shared" si="240"/>
        <v>0</v>
      </c>
      <c r="L629" s="3">
        <f t="shared" si="224"/>
        <v>0</v>
      </c>
      <c r="M629" s="3">
        <f t="shared" si="241"/>
        <v>0</v>
      </c>
      <c r="N629">
        <f t="shared" si="242"/>
        <v>50</v>
      </c>
      <c r="O629">
        <v>30</v>
      </c>
      <c r="P629" s="12">
        <v>13.758759</v>
      </c>
      <c r="Q629">
        <f t="shared" si="225"/>
        <v>1.1024844024577334</v>
      </c>
      <c r="R629" s="1">
        <v>2</v>
      </c>
      <c r="S629" s="1">
        <v>300.84575000000001</v>
      </c>
      <c r="T629" s="1">
        <v>50.85</v>
      </c>
      <c r="U629">
        <f t="shared" si="226"/>
        <v>104.15424999999999</v>
      </c>
      <c r="V629">
        <f t="shared" si="227"/>
        <v>3.4906584999999997E-2</v>
      </c>
      <c r="W629">
        <f t="shared" si="228"/>
        <v>1.8178345903681248</v>
      </c>
      <c r="X629">
        <f t="shared" si="229"/>
        <v>0.88749992362499996</v>
      </c>
      <c r="Y629">
        <f t="shared" si="230"/>
        <v>0.84763110502400341</v>
      </c>
      <c r="Z629">
        <f t="shared" si="231"/>
        <v>39.202497587601428</v>
      </c>
      <c r="AA629" s="1">
        <v>56</v>
      </c>
      <c r="AB629" s="4">
        <f t="shared" si="245"/>
        <v>56</v>
      </c>
      <c r="AC629" s="3">
        <f t="shared" si="243"/>
        <v>56</v>
      </c>
      <c r="AD629">
        <f t="shared" si="244"/>
        <v>67.908705287003841</v>
      </c>
      <c r="AE629">
        <f t="shared" si="232"/>
        <v>117.90870528700384</v>
      </c>
      <c r="AF629" s="10">
        <f t="shared" si="233"/>
        <v>39.202497587601428</v>
      </c>
      <c r="AG629" s="8">
        <f t="shared" si="234"/>
        <v>39.202497587601428</v>
      </c>
      <c r="AH629" s="9">
        <f t="shared" si="235"/>
        <v>50</v>
      </c>
      <c r="AI629" s="11">
        <f t="shared" si="222"/>
        <v>0</v>
      </c>
    </row>
    <row r="630" spans="1:35" x14ac:dyDescent="0.35">
      <c r="A630" t="str">
        <f t="shared" si="223"/>
        <v>2009_5</v>
      </c>
      <c r="B630">
        <v>2009</v>
      </c>
      <c r="C630">
        <v>5</v>
      </c>
      <c r="D630">
        <v>17.7</v>
      </c>
      <c r="E630">
        <v>7.7</v>
      </c>
      <c r="F630">
        <v>26.2</v>
      </c>
      <c r="G630">
        <f t="shared" si="236"/>
        <v>12.7</v>
      </c>
      <c r="H630">
        <f t="shared" si="237"/>
        <v>1</v>
      </c>
      <c r="I630">
        <f t="shared" si="238"/>
        <v>26.2</v>
      </c>
      <c r="J630">
        <f t="shared" si="239"/>
        <v>0</v>
      </c>
      <c r="K630" s="3">
        <f t="shared" si="240"/>
        <v>0</v>
      </c>
      <c r="L630" s="3">
        <f t="shared" si="224"/>
        <v>0</v>
      </c>
      <c r="M630" s="3">
        <f t="shared" si="241"/>
        <v>0</v>
      </c>
      <c r="N630">
        <f t="shared" si="242"/>
        <v>26.2</v>
      </c>
      <c r="O630">
        <v>31</v>
      </c>
      <c r="P630" s="12">
        <v>15.514859</v>
      </c>
      <c r="Q630">
        <f t="shared" si="225"/>
        <v>1.3176201129792577</v>
      </c>
      <c r="R630" s="1">
        <v>2</v>
      </c>
      <c r="S630" s="1">
        <v>300.84575000000001</v>
      </c>
      <c r="T630" s="1">
        <v>50.85</v>
      </c>
      <c r="U630">
        <f t="shared" si="226"/>
        <v>104.15424999999999</v>
      </c>
      <c r="V630">
        <f t="shared" si="227"/>
        <v>3.4906584999999997E-2</v>
      </c>
      <c r="W630">
        <f t="shared" si="228"/>
        <v>1.8178345903681248</v>
      </c>
      <c r="X630">
        <f t="shared" si="229"/>
        <v>0.88749992362499996</v>
      </c>
      <c r="Y630">
        <f t="shared" si="230"/>
        <v>0.84763110502400341</v>
      </c>
      <c r="Z630">
        <f t="shared" si="231"/>
        <v>71.082153995942278</v>
      </c>
      <c r="AA630" s="1">
        <v>56</v>
      </c>
      <c r="AB630" s="4">
        <f t="shared" si="245"/>
        <v>56</v>
      </c>
      <c r="AC630" s="3">
        <f t="shared" si="243"/>
        <v>11.117846004057725</v>
      </c>
      <c r="AD630">
        <f t="shared" si="244"/>
        <v>25.125534884634821</v>
      </c>
      <c r="AE630">
        <f t="shared" si="232"/>
        <v>51.32553488463482</v>
      </c>
      <c r="AF630" s="10">
        <f t="shared" si="233"/>
        <v>51.32553488463482</v>
      </c>
      <c r="AG630" s="8">
        <f t="shared" si="234"/>
        <v>71.082153995942278</v>
      </c>
      <c r="AH630" s="9">
        <f t="shared" si="235"/>
        <v>26.2</v>
      </c>
      <c r="AI630" s="11">
        <f t="shared" si="222"/>
        <v>19.756619111307458</v>
      </c>
    </row>
    <row r="631" spans="1:35" x14ac:dyDescent="0.35">
      <c r="A631" t="str">
        <f t="shared" si="223"/>
        <v>2009_6</v>
      </c>
      <c r="B631">
        <v>2009</v>
      </c>
      <c r="C631">
        <v>6</v>
      </c>
      <c r="D631">
        <v>21</v>
      </c>
      <c r="E631">
        <v>10.199999999999999</v>
      </c>
      <c r="F631">
        <v>61</v>
      </c>
      <c r="G631">
        <f t="shared" si="236"/>
        <v>15.6</v>
      </c>
      <c r="H631">
        <f t="shared" si="237"/>
        <v>1</v>
      </c>
      <c r="I631">
        <f t="shared" si="238"/>
        <v>61</v>
      </c>
      <c r="J631">
        <f t="shared" si="239"/>
        <v>0</v>
      </c>
      <c r="K631" s="3">
        <f t="shared" si="240"/>
        <v>0</v>
      </c>
      <c r="L631" s="3">
        <f t="shared" si="224"/>
        <v>0</v>
      </c>
      <c r="M631" s="3">
        <f t="shared" si="241"/>
        <v>0</v>
      </c>
      <c r="N631">
        <f t="shared" si="242"/>
        <v>61</v>
      </c>
      <c r="O631">
        <v>30</v>
      </c>
      <c r="P631" s="12">
        <v>16.439261999999999</v>
      </c>
      <c r="Q631">
        <f t="shared" si="225"/>
        <v>1.5555500528442225</v>
      </c>
      <c r="R631" s="1">
        <v>2</v>
      </c>
      <c r="S631" s="1">
        <v>300.84575000000001</v>
      </c>
      <c r="T631" s="1">
        <v>50.85</v>
      </c>
      <c r="U631">
        <f t="shared" si="226"/>
        <v>104.15424999999999</v>
      </c>
      <c r="V631">
        <f t="shared" si="227"/>
        <v>3.4906584999999997E-2</v>
      </c>
      <c r="W631">
        <f t="shared" si="228"/>
        <v>1.8178345903681248</v>
      </c>
      <c r="X631">
        <f t="shared" si="229"/>
        <v>0.88749992362499996</v>
      </c>
      <c r="Y631">
        <f t="shared" si="230"/>
        <v>0.84763110502400341</v>
      </c>
      <c r="Z631">
        <f t="shared" si="231"/>
        <v>104.63759944787554</v>
      </c>
      <c r="AA631" s="1">
        <v>56</v>
      </c>
      <c r="AB631" s="4">
        <f t="shared" si="245"/>
        <v>11.117846004057725</v>
      </c>
      <c r="AC631" s="3">
        <f t="shared" si="243"/>
        <v>0</v>
      </c>
      <c r="AD631">
        <f t="shared" si="244"/>
        <v>5.1003477215629704</v>
      </c>
      <c r="AE631">
        <f t="shared" si="232"/>
        <v>66.100347721562969</v>
      </c>
      <c r="AF631" s="10">
        <f t="shared" si="233"/>
        <v>66.100347721562969</v>
      </c>
      <c r="AG631" s="8">
        <f t="shared" si="234"/>
        <v>104.63759944787554</v>
      </c>
      <c r="AH631" s="9">
        <f t="shared" si="235"/>
        <v>61</v>
      </c>
      <c r="AI631" s="11">
        <f t="shared" si="222"/>
        <v>38.537251726312576</v>
      </c>
    </row>
    <row r="632" spans="1:35" x14ac:dyDescent="0.35">
      <c r="A632" t="str">
        <f t="shared" si="223"/>
        <v>2009_7</v>
      </c>
      <c r="B632">
        <v>2009</v>
      </c>
      <c r="C632">
        <v>7</v>
      </c>
      <c r="D632">
        <v>20.399999999999999</v>
      </c>
      <c r="E632">
        <v>13</v>
      </c>
      <c r="F632">
        <v>75</v>
      </c>
      <c r="G632">
        <f t="shared" si="236"/>
        <v>16.7</v>
      </c>
      <c r="H632">
        <f t="shared" si="237"/>
        <v>1</v>
      </c>
      <c r="I632">
        <f t="shared" si="238"/>
        <v>75</v>
      </c>
      <c r="J632">
        <f t="shared" si="239"/>
        <v>0</v>
      </c>
      <c r="K632" s="3">
        <f t="shared" si="240"/>
        <v>0</v>
      </c>
      <c r="L632" s="3">
        <f t="shared" si="224"/>
        <v>0</v>
      </c>
      <c r="M632" s="3">
        <f t="shared" si="241"/>
        <v>0</v>
      </c>
      <c r="N632">
        <f t="shared" si="242"/>
        <v>75</v>
      </c>
      <c r="O632">
        <v>31</v>
      </c>
      <c r="P632" s="12">
        <v>15.868332000000001</v>
      </c>
      <c r="Q632">
        <f t="shared" si="225"/>
        <v>1.6552080477024638</v>
      </c>
      <c r="R632" s="1">
        <v>2</v>
      </c>
      <c r="S632" s="1">
        <v>300.84575000000001</v>
      </c>
      <c r="T632" s="1">
        <v>50.85</v>
      </c>
      <c r="U632">
        <f t="shared" si="226"/>
        <v>104.15424999999999</v>
      </c>
      <c r="V632">
        <f t="shared" si="227"/>
        <v>3.4906584999999997E-2</v>
      </c>
      <c r="W632">
        <f t="shared" si="228"/>
        <v>1.8178345903681248</v>
      </c>
      <c r="X632">
        <f t="shared" si="229"/>
        <v>0.88749992362499996</v>
      </c>
      <c r="Y632">
        <f t="shared" si="230"/>
        <v>0.84763110502400341</v>
      </c>
      <c r="Z632">
        <f t="shared" si="231"/>
        <v>118.43694159507318</v>
      </c>
      <c r="AA632" s="1">
        <v>56</v>
      </c>
      <c r="AB632" s="4">
        <f t="shared" si="245"/>
        <v>0</v>
      </c>
      <c r="AC632" s="3">
        <f t="shared" si="243"/>
        <v>0</v>
      </c>
      <c r="AD632">
        <f t="shared" si="244"/>
        <v>0</v>
      </c>
      <c r="AE632">
        <f t="shared" si="232"/>
        <v>75</v>
      </c>
      <c r="AF632" s="10">
        <f t="shared" si="233"/>
        <v>75</v>
      </c>
      <c r="AG632" s="8">
        <f t="shared" si="234"/>
        <v>118.43694159507318</v>
      </c>
      <c r="AH632" s="9">
        <f t="shared" si="235"/>
        <v>75</v>
      </c>
      <c r="AI632" s="11">
        <f t="shared" si="222"/>
        <v>43.436941595073179</v>
      </c>
    </row>
    <row r="633" spans="1:35" x14ac:dyDescent="0.35">
      <c r="A633" t="str">
        <f t="shared" si="223"/>
        <v>2009_8</v>
      </c>
      <c r="B633">
        <v>2009</v>
      </c>
      <c r="C633">
        <v>8</v>
      </c>
      <c r="D633">
        <v>21.2</v>
      </c>
      <c r="E633">
        <v>12.4</v>
      </c>
      <c r="F633">
        <v>28.6</v>
      </c>
      <c r="G633">
        <f t="shared" si="236"/>
        <v>16.8</v>
      </c>
      <c r="H633">
        <f t="shared" si="237"/>
        <v>1</v>
      </c>
      <c r="I633">
        <f t="shared" si="238"/>
        <v>28.6</v>
      </c>
      <c r="J633">
        <f t="shared" si="239"/>
        <v>0</v>
      </c>
      <c r="K633" s="3">
        <f t="shared" si="240"/>
        <v>0</v>
      </c>
      <c r="L633" s="3">
        <f t="shared" si="224"/>
        <v>0</v>
      </c>
      <c r="M633" s="3">
        <f t="shared" si="241"/>
        <v>0</v>
      </c>
      <c r="N633">
        <f t="shared" si="242"/>
        <v>28.6</v>
      </c>
      <c r="O633">
        <v>31</v>
      </c>
      <c r="P633" s="12">
        <v>14.198074</v>
      </c>
      <c r="Q633">
        <f t="shared" si="225"/>
        <v>1.6645396134212378</v>
      </c>
      <c r="R633" s="1">
        <v>2</v>
      </c>
      <c r="S633" s="1">
        <v>300.84575000000001</v>
      </c>
      <c r="T633" s="1">
        <v>50.85</v>
      </c>
      <c r="U633">
        <f t="shared" si="226"/>
        <v>104.15424999999999</v>
      </c>
      <c r="V633">
        <f t="shared" si="227"/>
        <v>3.4906584999999997E-2</v>
      </c>
      <c r="W633">
        <f t="shared" si="228"/>
        <v>1.8178345903681248</v>
      </c>
      <c r="X633">
        <f t="shared" si="229"/>
        <v>0.88749992362499996</v>
      </c>
      <c r="Y633">
        <f t="shared" si="230"/>
        <v>0.84763110502400341</v>
      </c>
      <c r="Z633">
        <f t="shared" si="231"/>
        <v>107.16919455699492</v>
      </c>
      <c r="AA633" s="1">
        <v>56</v>
      </c>
      <c r="AB633" s="4">
        <f t="shared" si="245"/>
        <v>0</v>
      </c>
      <c r="AC633" s="3">
        <f t="shared" si="243"/>
        <v>0</v>
      </c>
      <c r="AD633">
        <f t="shared" si="244"/>
        <v>0</v>
      </c>
      <c r="AE633">
        <f t="shared" si="232"/>
        <v>28.6</v>
      </c>
      <c r="AF633" s="10">
        <f t="shared" si="233"/>
        <v>28.6</v>
      </c>
      <c r="AG633" s="8">
        <f t="shared" si="234"/>
        <v>107.16919455699492</v>
      </c>
      <c r="AH633" s="9">
        <f t="shared" si="235"/>
        <v>28.6</v>
      </c>
      <c r="AI633" s="11">
        <f t="shared" si="222"/>
        <v>78.569194556994916</v>
      </c>
    </row>
    <row r="634" spans="1:35" x14ac:dyDescent="0.35">
      <c r="A634" t="str">
        <f t="shared" si="223"/>
        <v>2009_9</v>
      </c>
      <c r="B634">
        <v>2009</v>
      </c>
      <c r="C634">
        <v>9</v>
      </c>
      <c r="D634">
        <v>19.8</v>
      </c>
      <c r="E634">
        <v>9.4</v>
      </c>
      <c r="F634">
        <v>40.6</v>
      </c>
      <c r="G634">
        <f t="shared" si="236"/>
        <v>14.600000000000001</v>
      </c>
      <c r="H634">
        <f t="shared" si="237"/>
        <v>1</v>
      </c>
      <c r="I634">
        <f t="shared" si="238"/>
        <v>40.6</v>
      </c>
      <c r="J634">
        <f t="shared" si="239"/>
        <v>0</v>
      </c>
      <c r="K634" s="3">
        <f t="shared" si="240"/>
        <v>0</v>
      </c>
      <c r="L634" s="3">
        <f t="shared" si="224"/>
        <v>0</v>
      </c>
      <c r="M634" s="3">
        <f t="shared" si="241"/>
        <v>0</v>
      </c>
      <c r="N634">
        <f t="shared" si="242"/>
        <v>40.6</v>
      </c>
      <c r="O634">
        <v>30</v>
      </c>
      <c r="P634" s="12">
        <v>12.243238</v>
      </c>
      <c r="Q634">
        <f t="shared" si="225"/>
        <v>1.4695629295415251</v>
      </c>
      <c r="R634" s="1">
        <v>2</v>
      </c>
      <c r="S634" s="1">
        <v>300.84575000000001</v>
      </c>
      <c r="T634" s="1">
        <v>50.85</v>
      </c>
      <c r="U634">
        <f t="shared" si="226"/>
        <v>104.15424999999999</v>
      </c>
      <c r="V634">
        <f t="shared" si="227"/>
        <v>3.4906584999999997E-2</v>
      </c>
      <c r="W634">
        <f t="shared" si="228"/>
        <v>1.8178345903681248</v>
      </c>
      <c r="X634">
        <f t="shared" si="229"/>
        <v>0.88749992362499996</v>
      </c>
      <c r="Y634">
        <f t="shared" si="230"/>
        <v>0.84763110502400341</v>
      </c>
      <c r="Z634">
        <f t="shared" si="231"/>
        <v>69.141703464946829</v>
      </c>
      <c r="AA634" s="1">
        <v>56</v>
      </c>
      <c r="AB634" s="4">
        <f t="shared" si="245"/>
        <v>0</v>
      </c>
      <c r="AC634" s="3">
        <f t="shared" si="243"/>
        <v>0</v>
      </c>
      <c r="AD634">
        <f t="shared" si="244"/>
        <v>0</v>
      </c>
      <c r="AE634">
        <f t="shared" si="232"/>
        <v>40.6</v>
      </c>
      <c r="AF634" s="10">
        <f t="shared" si="233"/>
        <v>40.6</v>
      </c>
      <c r="AG634" s="8">
        <f t="shared" si="234"/>
        <v>69.141703464946829</v>
      </c>
      <c r="AH634" s="9">
        <f t="shared" si="235"/>
        <v>40.6</v>
      </c>
      <c r="AI634" s="11">
        <f t="shared" si="222"/>
        <v>28.541703464946828</v>
      </c>
    </row>
    <row r="635" spans="1:35" x14ac:dyDescent="0.35">
      <c r="A635" t="str">
        <f t="shared" si="223"/>
        <v>2009_10</v>
      </c>
      <c r="B635">
        <v>2009</v>
      </c>
      <c r="C635">
        <v>10</v>
      </c>
      <c r="D635">
        <v>16.3</v>
      </c>
      <c r="E635">
        <v>8.1999999999999993</v>
      </c>
      <c r="F635">
        <v>79.400000000000006</v>
      </c>
      <c r="G635">
        <f t="shared" si="236"/>
        <v>12.25</v>
      </c>
      <c r="H635">
        <f t="shared" si="237"/>
        <v>1</v>
      </c>
      <c r="I635">
        <f t="shared" si="238"/>
        <v>79.400000000000006</v>
      </c>
      <c r="J635">
        <f t="shared" si="239"/>
        <v>0</v>
      </c>
      <c r="K635" s="3">
        <f t="shared" si="240"/>
        <v>0</v>
      </c>
      <c r="L635" s="3">
        <f t="shared" si="224"/>
        <v>0</v>
      </c>
      <c r="M635" s="3">
        <f t="shared" si="241"/>
        <v>0</v>
      </c>
      <c r="N635">
        <f t="shared" si="242"/>
        <v>79.400000000000006</v>
      </c>
      <c r="O635">
        <v>31</v>
      </c>
      <c r="P635" s="12">
        <v>10.329917999999999</v>
      </c>
      <c r="Q635">
        <f t="shared" si="225"/>
        <v>1.2837248905488201</v>
      </c>
      <c r="R635" s="1">
        <v>2</v>
      </c>
      <c r="S635" s="1">
        <v>300.84575000000001</v>
      </c>
      <c r="T635" s="1">
        <v>50.85</v>
      </c>
      <c r="U635">
        <f t="shared" si="226"/>
        <v>104.15424999999999</v>
      </c>
      <c r="V635">
        <f t="shared" si="227"/>
        <v>3.4906584999999997E-2</v>
      </c>
      <c r="W635">
        <f t="shared" si="228"/>
        <v>1.8178345903681248</v>
      </c>
      <c r="X635">
        <f t="shared" si="229"/>
        <v>0.88749992362499996</v>
      </c>
      <c r="Y635">
        <f t="shared" si="230"/>
        <v>0.84763110502400341</v>
      </c>
      <c r="Z635">
        <f t="shared" si="231"/>
        <v>44.545886226275876</v>
      </c>
      <c r="AA635" s="1">
        <v>56</v>
      </c>
      <c r="AB635" s="4">
        <f t="shared" si="245"/>
        <v>0</v>
      </c>
      <c r="AC635" s="3">
        <f t="shared" si="243"/>
        <v>34.85411377372413</v>
      </c>
      <c r="AD635">
        <f t="shared" si="244"/>
        <v>0</v>
      </c>
      <c r="AE635">
        <f t="shared" si="232"/>
        <v>79.400000000000006</v>
      </c>
      <c r="AF635" s="10">
        <f t="shared" si="233"/>
        <v>44.545886226275876</v>
      </c>
      <c r="AG635" s="8">
        <f t="shared" si="234"/>
        <v>44.545886226275876</v>
      </c>
      <c r="AH635" s="9">
        <f t="shared" si="235"/>
        <v>79.400000000000006</v>
      </c>
      <c r="AI635" s="11">
        <f t="shared" si="222"/>
        <v>0</v>
      </c>
    </row>
    <row r="636" spans="1:35" x14ac:dyDescent="0.35">
      <c r="A636" t="str">
        <f t="shared" si="223"/>
        <v>2009_11</v>
      </c>
      <c r="B636">
        <v>2009</v>
      </c>
      <c r="C636">
        <v>11</v>
      </c>
      <c r="D636">
        <v>12.9</v>
      </c>
      <c r="E636">
        <v>6.9</v>
      </c>
      <c r="F636">
        <v>163.19999999999999</v>
      </c>
      <c r="G636">
        <f t="shared" si="236"/>
        <v>9.9</v>
      </c>
      <c r="H636">
        <f t="shared" si="237"/>
        <v>1</v>
      </c>
      <c r="I636">
        <f t="shared" si="238"/>
        <v>163.19999999999999</v>
      </c>
      <c r="J636">
        <f t="shared" si="239"/>
        <v>0</v>
      </c>
      <c r="K636" s="3">
        <f t="shared" si="240"/>
        <v>0</v>
      </c>
      <c r="L636" s="3">
        <f t="shared" si="224"/>
        <v>0</v>
      </c>
      <c r="M636" s="3">
        <f t="shared" si="241"/>
        <v>0</v>
      </c>
      <c r="N636">
        <f t="shared" si="242"/>
        <v>163.19999999999999</v>
      </c>
      <c r="O636">
        <v>30</v>
      </c>
      <c r="P636" s="12">
        <v>8.7307649999999999</v>
      </c>
      <c r="Q636">
        <f t="shared" si="225"/>
        <v>1.1188733622103808</v>
      </c>
      <c r="R636" s="1">
        <v>2</v>
      </c>
      <c r="S636" s="1">
        <v>300.84575000000001</v>
      </c>
      <c r="T636" s="1">
        <v>50.85</v>
      </c>
      <c r="U636">
        <f t="shared" si="226"/>
        <v>104.15424999999999</v>
      </c>
      <c r="V636">
        <f t="shared" si="227"/>
        <v>3.4906584999999997E-2</v>
      </c>
      <c r="W636">
        <f t="shared" si="228"/>
        <v>1.8178345903681248</v>
      </c>
      <c r="X636">
        <f t="shared" si="229"/>
        <v>0.88749992362499996</v>
      </c>
      <c r="Y636">
        <f t="shared" si="230"/>
        <v>0.84763110502400341</v>
      </c>
      <c r="Z636">
        <f t="shared" si="231"/>
        <v>25.877337076553431</v>
      </c>
      <c r="AA636" s="1">
        <v>56</v>
      </c>
      <c r="AB636" s="4">
        <f t="shared" si="245"/>
        <v>34.85411377372413</v>
      </c>
      <c r="AC636" s="3">
        <f t="shared" si="243"/>
        <v>56</v>
      </c>
      <c r="AD636">
        <f t="shared" si="244"/>
        <v>404.78723438871049</v>
      </c>
      <c r="AE636">
        <f t="shared" si="232"/>
        <v>567.98723438871048</v>
      </c>
      <c r="AF636" s="10">
        <f t="shared" si="233"/>
        <v>25.877337076553431</v>
      </c>
      <c r="AG636" s="8">
        <f t="shared" si="234"/>
        <v>25.877337076553431</v>
      </c>
      <c r="AH636" s="9">
        <f t="shared" si="235"/>
        <v>163.19999999999999</v>
      </c>
      <c r="AI636" s="11">
        <f t="shared" si="222"/>
        <v>0</v>
      </c>
    </row>
    <row r="637" spans="1:35" x14ac:dyDescent="0.35">
      <c r="A637" t="str">
        <f t="shared" si="223"/>
        <v>2009_12</v>
      </c>
      <c r="B637">
        <v>2009</v>
      </c>
      <c r="C637">
        <v>12</v>
      </c>
      <c r="D637">
        <v>7.6</v>
      </c>
      <c r="E637">
        <v>-0.2</v>
      </c>
      <c r="F637">
        <v>147.19999999999999</v>
      </c>
      <c r="G637">
        <f t="shared" si="236"/>
        <v>3.6999999999999997</v>
      </c>
      <c r="H637">
        <f t="shared" si="237"/>
        <v>0.61666666419999994</v>
      </c>
      <c r="I637">
        <f t="shared" si="238"/>
        <v>90.773332970239977</v>
      </c>
      <c r="J637">
        <f t="shared" si="239"/>
        <v>56.426667029760004</v>
      </c>
      <c r="K637" s="3">
        <f t="shared" si="240"/>
        <v>0</v>
      </c>
      <c r="L637" s="3">
        <f t="shared" si="224"/>
        <v>34.796444529166223</v>
      </c>
      <c r="M637" s="3">
        <f t="shared" si="241"/>
        <v>21.630222500593785</v>
      </c>
      <c r="N637">
        <f t="shared" si="242"/>
        <v>125.5697774994062</v>
      </c>
      <c r="O637">
        <v>31</v>
      </c>
      <c r="P637" s="12">
        <v>7.9967740000000003</v>
      </c>
      <c r="Q637">
        <f t="shared" si="225"/>
        <v>0.76990216263955336</v>
      </c>
      <c r="R637" s="1">
        <v>2</v>
      </c>
      <c r="S637" s="1">
        <v>300.84575000000001</v>
      </c>
      <c r="T637" s="1">
        <v>50.85</v>
      </c>
      <c r="U637">
        <f t="shared" si="226"/>
        <v>104.15424999999999</v>
      </c>
      <c r="V637">
        <f t="shared" si="227"/>
        <v>3.4906584999999997E-2</v>
      </c>
      <c r="W637">
        <f t="shared" si="228"/>
        <v>1.8178345903681248</v>
      </c>
      <c r="X637">
        <f t="shared" si="229"/>
        <v>0.88749992362499996</v>
      </c>
      <c r="Y637">
        <f t="shared" si="230"/>
        <v>0.84763110502400341</v>
      </c>
      <c r="Z637">
        <f t="shared" si="231"/>
        <v>6.4395743267779881</v>
      </c>
      <c r="AA637" s="1">
        <v>56</v>
      </c>
      <c r="AB637" s="4">
        <f t="shared" si="245"/>
        <v>56</v>
      </c>
      <c r="AC637" s="3">
        <f t="shared" si="243"/>
        <v>56</v>
      </c>
      <c r="AD637">
        <f t="shared" si="244"/>
        <v>469.97370549756664</v>
      </c>
      <c r="AE637">
        <f t="shared" si="232"/>
        <v>595.5434829969729</v>
      </c>
      <c r="AF637" s="10">
        <f t="shared" si="233"/>
        <v>6.4395743267779881</v>
      </c>
      <c r="AG637" s="8">
        <f t="shared" si="234"/>
        <v>6.4395743267779881</v>
      </c>
      <c r="AH637" s="9">
        <f t="shared" si="235"/>
        <v>125.5697774994062</v>
      </c>
      <c r="AI637" s="11">
        <f t="shared" si="222"/>
        <v>0</v>
      </c>
    </row>
    <row r="638" spans="1:35" x14ac:dyDescent="0.35">
      <c r="A638" t="str">
        <f t="shared" si="223"/>
        <v>2010_1</v>
      </c>
      <c r="B638">
        <v>2010</v>
      </c>
      <c r="C638">
        <v>1</v>
      </c>
      <c r="D638">
        <v>5.2</v>
      </c>
      <c r="E638">
        <v>-2.1</v>
      </c>
      <c r="F638">
        <v>60</v>
      </c>
      <c r="G638">
        <f t="shared" si="236"/>
        <v>1.55</v>
      </c>
      <c r="H638">
        <f t="shared" si="237"/>
        <v>0.2583333323</v>
      </c>
      <c r="I638">
        <f t="shared" si="238"/>
        <v>15.499999938</v>
      </c>
      <c r="J638">
        <f t="shared" si="239"/>
        <v>44.500000061999998</v>
      </c>
      <c r="K638" s="3">
        <f t="shared" si="240"/>
        <v>21.630222500593785</v>
      </c>
      <c r="L638" s="3">
        <f t="shared" si="224"/>
        <v>17.083640760335498</v>
      </c>
      <c r="M638" s="3">
        <f t="shared" si="241"/>
        <v>49.046581802258288</v>
      </c>
      <c r="N638">
        <f t="shared" si="242"/>
        <v>32.5836406983355</v>
      </c>
      <c r="O638">
        <v>31</v>
      </c>
      <c r="P638" s="12">
        <v>8.5759939999999997</v>
      </c>
      <c r="Q638">
        <f t="shared" si="225"/>
        <v>0.67363928040485488</v>
      </c>
      <c r="R638" s="1">
        <v>2</v>
      </c>
      <c r="S638" s="1">
        <v>300.84575000000001</v>
      </c>
      <c r="T638" s="1">
        <v>50.85</v>
      </c>
      <c r="U638">
        <f t="shared" si="226"/>
        <v>104.15424999999999</v>
      </c>
      <c r="V638">
        <f t="shared" si="227"/>
        <v>3.4906584999999997E-2</v>
      </c>
      <c r="W638">
        <f t="shared" si="228"/>
        <v>1.8178345903681248</v>
      </c>
      <c r="X638">
        <f t="shared" si="229"/>
        <v>0.88749992362499996</v>
      </c>
      <c r="Y638">
        <f t="shared" si="230"/>
        <v>0.84763110502400341</v>
      </c>
      <c r="Z638">
        <f t="shared" si="231"/>
        <v>2.5511304820287162</v>
      </c>
      <c r="AA638" s="1">
        <v>56</v>
      </c>
      <c r="AB638" s="4">
        <f t="shared" si="245"/>
        <v>56</v>
      </c>
      <c r="AC638" s="3">
        <f t="shared" si="243"/>
        <v>56</v>
      </c>
      <c r="AD638">
        <f t="shared" si="244"/>
        <v>95.740989196724072</v>
      </c>
      <c r="AE638">
        <f t="shared" si="232"/>
        <v>128.32462989505956</v>
      </c>
      <c r="AF638" s="10">
        <f t="shared" si="233"/>
        <v>2.5511304820287162</v>
      </c>
      <c r="AG638" s="8">
        <f t="shared" si="234"/>
        <v>2.5511304820287162</v>
      </c>
      <c r="AH638" s="9">
        <f t="shared" si="235"/>
        <v>32.5836406983355</v>
      </c>
      <c r="AI638" s="11">
        <f t="shared" si="222"/>
        <v>0</v>
      </c>
    </row>
    <row r="639" spans="1:35" x14ac:dyDescent="0.35">
      <c r="A639" t="str">
        <f t="shared" si="223"/>
        <v>2010_2</v>
      </c>
      <c r="B639">
        <v>2010</v>
      </c>
      <c r="C639">
        <v>2</v>
      </c>
      <c r="D639">
        <v>7.3</v>
      </c>
      <c r="E639">
        <v>0.6</v>
      </c>
      <c r="F639">
        <v>76.400000000000006</v>
      </c>
      <c r="G639">
        <f t="shared" si="236"/>
        <v>3.9499999999999997</v>
      </c>
      <c r="H639">
        <f t="shared" si="237"/>
        <v>0.65833333069999989</v>
      </c>
      <c r="I639">
        <f t="shared" si="238"/>
        <v>50.296666465479994</v>
      </c>
      <c r="J639">
        <f t="shared" si="239"/>
        <v>26.103333534520011</v>
      </c>
      <c r="K639" s="3">
        <f t="shared" si="240"/>
        <v>49.046581802258288</v>
      </c>
      <c r="L639" s="3">
        <f t="shared" si="224"/>
        <v>49.47369406548426</v>
      </c>
      <c r="M639" s="3">
        <f t="shared" si="241"/>
        <v>25.67622127129404</v>
      </c>
      <c r="N639">
        <f t="shared" si="242"/>
        <v>99.770360530964254</v>
      </c>
      <c r="O639">
        <v>29</v>
      </c>
      <c r="P639" s="12">
        <v>10.021737999999999</v>
      </c>
      <c r="Q639">
        <f t="shared" si="225"/>
        <v>0.78184787789657517</v>
      </c>
      <c r="R639" s="1">
        <v>2</v>
      </c>
      <c r="S639" s="1">
        <v>300.84575000000001</v>
      </c>
      <c r="T639" s="1">
        <v>50.85</v>
      </c>
      <c r="U639">
        <f t="shared" si="226"/>
        <v>104.15424999999999</v>
      </c>
      <c r="V639">
        <f t="shared" si="227"/>
        <v>3.4906584999999997E-2</v>
      </c>
      <c r="W639">
        <f t="shared" si="228"/>
        <v>1.8178345903681248</v>
      </c>
      <c r="X639">
        <f t="shared" si="229"/>
        <v>0.88749992362499996</v>
      </c>
      <c r="Y639">
        <f t="shared" si="230"/>
        <v>0.84763110502400341</v>
      </c>
      <c r="Z639">
        <f t="shared" si="231"/>
        <v>8.1773388562863669</v>
      </c>
      <c r="AA639" s="1">
        <v>56</v>
      </c>
      <c r="AB639" s="4">
        <f t="shared" si="245"/>
        <v>56</v>
      </c>
      <c r="AC639" s="3">
        <f t="shared" si="243"/>
        <v>56</v>
      </c>
      <c r="AD639">
        <f t="shared" si="244"/>
        <v>287.41908107694752</v>
      </c>
      <c r="AE639">
        <f t="shared" si="232"/>
        <v>387.18944160791176</v>
      </c>
      <c r="AF639" s="10">
        <f t="shared" si="233"/>
        <v>8.1773388562863669</v>
      </c>
      <c r="AG639" s="8">
        <f t="shared" si="234"/>
        <v>8.1773388562863669</v>
      </c>
      <c r="AH639" s="9">
        <f t="shared" si="235"/>
        <v>99.770360530964254</v>
      </c>
      <c r="AI639" s="11">
        <f t="shared" si="222"/>
        <v>0</v>
      </c>
    </row>
    <row r="640" spans="1:35" x14ac:dyDescent="0.35">
      <c r="A640" t="str">
        <f t="shared" si="223"/>
        <v>2010_3</v>
      </c>
      <c r="B640">
        <v>2010</v>
      </c>
      <c r="C640">
        <v>3</v>
      </c>
      <c r="D640">
        <v>10.5</v>
      </c>
      <c r="E640">
        <v>2</v>
      </c>
      <c r="F640">
        <v>72</v>
      </c>
      <c r="G640">
        <f t="shared" si="236"/>
        <v>6.25</v>
      </c>
      <c r="H640">
        <f t="shared" si="237"/>
        <v>1</v>
      </c>
      <c r="I640">
        <f t="shared" si="238"/>
        <v>72</v>
      </c>
      <c r="J640">
        <f t="shared" si="239"/>
        <v>0</v>
      </c>
      <c r="K640" s="3">
        <f t="shared" si="240"/>
        <v>25.67622127129404</v>
      </c>
      <c r="L640" s="3">
        <f t="shared" si="224"/>
        <v>25.67622127129404</v>
      </c>
      <c r="M640" s="3">
        <f t="shared" si="241"/>
        <v>0</v>
      </c>
      <c r="N640">
        <f t="shared" si="242"/>
        <v>97.67622127129404</v>
      </c>
      <c r="O640">
        <v>31</v>
      </c>
      <c r="P640" s="12">
        <v>11.819653000000001</v>
      </c>
      <c r="Q640">
        <f t="shared" si="225"/>
        <v>0.89966070368135176</v>
      </c>
      <c r="R640" s="1">
        <v>2</v>
      </c>
      <c r="S640" s="1">
        <v>300.84575000000001</v>
      </c>
      <c r="T640" s="1">
        <v>50.85</v>
      </c>
      <c r="U640">
        <f t="shared" si="226"/>
        <v>104.15424999999999</v>
      </c>
      <c r="V640">
        <f t="shared" si="227"/>
        <v>3.4906584999999997E-2</v>
      </c>
      <c r="W640">
        <f t="shared" si="228"/>
        <v>1.8178345903681248</v>
      </c>
      <c r="X640">
        <f t="shared" si="229"/>
        <v>0.88749992362499996</v>
      </c>
      <c r="Y640">
        <f t="shared" si="230"/>
        <v>0.84763110502400341</v>
      </c>
      <c r="Z640">
        <f t="shared" si="231"/>
        <v>18.616105956181837</v>
      </c>
      <c r="AA640" s="1">
        <v>56</v>
      </c>
      <c r="AB640" s="4">
        <f t="shared" si="245"/>
        <v>56</v>
      </c>
      <c r="AC640" s="3">
        <f t="shared" si="243"/>
        <v>56</v>
      </c>
      <c r="AD640">
        <f t="shared" si="244"/>
        <v>229.78393726671504</v>
      </c>
      <c r="AE640">
        <f t="shared" si="232"/>
        <v>327.46015853800907</v>
      </c>
      <c r="AF640" s="10">
        <f t="shared" si="233"/>
        <v>18.616105956181837</v>
      </c>
      <c r="AG640" s="8">
        <f t="shared" si="234"/>
        <v>18.616105956181837</v>
      </c>
      <c r="AH640" s="9">
        <f t="shared" si="235"/>
        <v>97.67622127129404</v>
      </c>
      <c r="AI640" s="11">
        <f t="shared" si="222"/>
        <v>0</v>
      </c>
    </row>
    <row r="641" spans="1:35" x14ac:dyDescent="0.35">
      <c r="A641" t="str">
        <f t="shared" si="223"/>
        <v>2010_4</v>
      </c>
      <c r="B641">
        <v>2010</v>
      </c>
      <c r="C641">
        <v>4</v>
      </c>
      <c r="D641">
        <v>14.6</v>
      </c>
      <c r="E641">
        <v>2.8</v>
      </c>
      <c r="F641">
        <v>34.4</v>
      </c>
      <c r="G641">
        <f t="shared" si="236"/>
        <v>8.6999999999999993</v>
      </c>
      <c r="H641">
        <f t="shared" si="237"/>
        <v>1</v>
      </c>
      <c r="I641">
        <f t="shared" si="238"/>
        <v>34.4</v>
      </c>
      <c r="J641">
        <f t="shared" si="239"/>
        <v>0</v>
      </c>
      <c r="K641" s="3">
        <f t="shared" si="240"/>
        <v>0</v>
      </c>
      <c r="L641" s="3">
        <f t="shared" si="224"/>
        <v>0</v>
      </c>
      <c r="M641" s="3">
        <f t="shared" si="241"/>
        <v>0</v>
      </c>
      <c r="N641">
        <f t="shared" si="242"/>
        <v>34.4</v>
      </c>
      <c r="O641">
        <v>30</v>
      </c>
      <c r="P641" s="12">
        <v>13.758759</v>
      </c>
      <c r="Q641">
        <f t="shared" si="225"/>
        <v>1.0421172022801246</v>
      </c>
      <c r="R641" s="1">
        <v>2</v>
      </c>
      <c r="S641" s="1">
        <v>300.84575000000001</v>
      </c>
      <c r="T641" s="1">
        <v>50.85</v>
      </c>
      <c r="U641">
        <f t="shared" si="226"/>
        <v>104.15424999999999</v>
      </c>
      <c r="V641">
        <f t="shared" si="227"/>
        <v>3.4906584999999997E-2</v>
      </c>
      <c r="W641">
        <f t="shared" si="228"/>
        <v>1.8178345903681248</v>
      </c>
      <c r="X641">
        <f t="shared" si="229"/>
        <v>0.88749992362499996</v>
      </c>
      <c r="Y641">
        <f t="shared" si="230"/>
        <v>0.84763110502400341</v>
      </c>
      <c r="Z641">
        <f t="shared" si="231"/>
        <v>33.520491422760635</v>
      </c>
      <c r="AA641" s="1">
        <v>56</v>
      </c>
      <c r="AB641" s="4">
        <f t="shared" si="245"/>
        <v>56</v>
      </c>
      <c r="AC641" s="3">
        <f t="shared" si="243"/>
        <v>56</v>
      </c>
      <c r="AD641">
        <f t="shared" si="244"/>
        <v>56.886451442210792</v>
      </c>
      <c r="AE641">
        <f t="shared" si="232"/>
        <v>91.28645144221079</v>
      </c>
      <c r="AF641" s="10">
        <f t="shared" si="233"/>
        <v>33.520491422760635</v>
      </c>
      <c r="AG641" s="8">
        <f t="shared" si="234"/>
        <v>33.520491422760635</v>
      </c>
      <c r="AH641" s="9">
        <f t="shared" si="235"/>
        <v>34.4</v>
      </c>
      <c r="AI641" s="11">
        <f t="shared" si="222"/>
        <v>0</v>
      </c>
    </row>
    <row r="642" spans="1:35" x14ac:dyDescent="0.35">
      <c r="A642" t="str">
        <f t="shared" si="223"/>
        <v>2010_5</v>
      </c>
      <c r="B642">
        <v>2010</v>
      </c>
      <c r="C642">
        <v>5</v>
      </c>
      <c r="D642">
        <v>17</v>
      </c>
      <c r="E642">
        <v>5.5</v>
      </c>
      <c r="F642">
        <v>15.8</v>
      </c>
      <c r="G642">
        <f t="shared" si="236"/>
        <v>11.25</v>
      </c>
      <c r="H642">
        <f t="shared" si="237"/>
        <v>1</v>
      </c>
      <c r="I642">
        <f t="shared" si="238"/>
        <v>15.8</v>
      </c>
      <c r="J642">
        <f t="shared" si="239"/>
        <v>0</v>
      </c>
      <c r="K642" s="3">
        <f t="shared" si="240"/>
        <v>0</v>
      </c>
      <c r="L642" s="3">
        <f t="shared" si="224"/>
        <v>0</v>
      </c>
      <c r="M642" s="3">
        <f t="shared" si="241"/>
        <v>0</v>
      </c>
      <c r="N642">
        <f t="shared" si="242"/>
        <v>15.8</v>
      </c>
      <c r="O642">
        <v>31</v>
      </c>
      <c r="P642" s="12">
        <v>15.514859</v>
      </c>
      <c r="Q642">
        <f t="shared" si="225"/>
        <v>1.2111336626197871</v>
      </c>
      <c r="R642" s="1">
        <v>2</v>
      </c>
      <c r="S642" s="1">
        <v>300.84575000000001</v>
      </c>
      <c r="T642" s="1">
        <v>50.85</v>
      </c>
      <c r="U642">
        <f t="shared" si="226"/>
        <v>104.15424999999999</v>
      </c>
      <c r="V642">
        <f t="shared" si="227"/>
        <v>3.4906584999999997E-2</v>
      </c>
      <c r="W642">
        <f t="shared" si="228"/>
        <v>1.8178345903681248</v>
      </c>
      <c r="X642">
        <f t="shared" si="229"/>
        <v>0.88749992362499996</v>
      </c>
      <c r="Y642">
        <f t="shared" si="230"/>
        <v>0.84763110502400341</v>
      </c>
      <c r="Z642">
        <f t="shared" si="231"/>
        <v>58.172628022891729</v>
      </c>
      <c r="AA642" s="1">
        <v>56</v>
      </c>
      <c r="AB642" s="4">
        <f t="shared" si="245"/>
        <v>56</v>
      </c>
      <c r="AC642" s="3">
        <f t="shared" si="243"/>
        <v>13.627371977108268</v>
      </c>
      <c r="AD642">
        <f t="shared" si="244"/>
        <v>26.277094257048667</v>
      </c>
      <c r="AE642">
        <f t="shared" si="232"/>
        <v>42.077094257048671</v>
      </c>
      <c r="AF642" s="10">
        <f t="shared" si="233"/>
        <v>42.077094257048671</v>
      </c>
      <c r="AG642" s="8">
        <f t="shared" si="234"/>
        <v>58.172628022891729</v>
      </c>
      <c r="AH642" s="9">
        <f t="shared" si="235"/>
        <v>15.8</v>
      </c>
      <c r="AI642" s="11">
        <f t="shared" ref="AI642:AI705" si="246">AG642-AF642</f>
        <v>16.095533765843058</v>
      </c>
    </row>
    <row r="643" spans="1:35" x14ac:dyDescent="0.35">
      <c r="A643" t="str">
        <f t="shared" ref="A643:A706" si="247">B643&amp;"_"&amp;C643</f>
        <v>2010_6</v>
      </c>
      <c r="B643">
        <v>2010</v>
      </c>
      <c r="C643">
        <v>6</v>
      </c>
      <c r="D643">
        <v>22</v>
      </c>
      <c r="E643">
        <v>9.1999999999999993</v>
      </c>
      <c r="F643">
        <v>28.6</v>
      </c>
      <c r="G643">
        <f t="shared" si="236"/>
        <v>15.6</v>
      </c>
      <c r="H643">
        <f t="shared" si="237"/>
        <v>1</v>
      </c>
      <c r="I643">
        <f t="shared" si="238"/>
        <v>28.6</v>
      </c>
      <c r="J643">
        <f t="shared" si="239"/>
        <v>0</v>
      </c>
      <c r="K643" s="3">
        <f t="shared" si="240"/>
        <v>0</v>
      </c>
      <c r="L643" s="3">
        <f t="shared" ref="L643:L706" si="248">(J643+K643)*H643</f>
        <v>0</v>
      </c>
      <c r="M643" s="3">
        <f t="shared" si="241"/>
        <v>0</v>
      </c>
      <c r="N643">
        <f t="shared" si="242"/>
        <v>28.6</v>
      </c>
      <c r="O643">
        <v>30</v>
      </c>
      <c r="P643" s="12">
        <v>16.439261999999999</v>
      </c>
      <c r="Q643">
        <f t="shared" ref="Q643:Q706" si="249">EXP(((17.3*G643)/(G643+273.2)))*0.611</f>
        <v>1.5555500528442225</v>
      </c>
      <c r="R643" s="1">
        <v>2</v>
      </c>
      <c r="S643" s="1">
        <v>300.84575000000001</v>
      </c>
      <c r="T643" s="1">
        <v>50.85</v>
      </c>
      <c r="U643">
        <f t="shared" ref="U643:U706" si="250">ABS((180) - ABS(S643 - 225))</f>
        <v>104.15424999999999</v>
      </c>
      <c r="V643">
        <f t="shared" ref="V643:V706" si="251">R643*0.0174532925</f>
        <v>3.4906584999999997E-2</v>
      </c>
      <c r="W643">
        <f t="shared" ref="W643:W706" si="252">U643*0.0174532925</f>
        <v>1.8178345903681248</v>
      </c>
      <c r="X643">
        <f t="shared" ref="X643:X706" si="253">T643*0.0174532925</f>
        <v>0.88749992362499996</v>
      </c>
      <c r="Y643">
        <f t="shared" ref="Y643:Y706" si="254">0.339+0.808*(COS(X643)*COS(V643))-0.196*(SIN(X643)*SIN(V643))-0.482*(COS(W643)*SIN(V643))</f>
        <v>0.84763110502400341</v>
      </c>
      <c r="Z643">
        <f t="shared" ref="Z643:Z706" si="255">IF(G643&lt;0,0,((((Q643*G643)/(G643+273.3))*P643*O643*29.8)*Y643/10))</f>
        <v>104.63759944787554</v>
      </c>
      <c r="AA643" s="1">
        <v>56</v>
      </c>
      <c r="AB643" s="4">
        <f t="shared" si="245"/>
        <v>13.627371977108268</v>
      </c>
      <c r="AC643" s="3">
        <f t="shared" si="243"/>
        <v>0</v>
      </c>
      <c r="AD643">
        <f t="shared" si="244"/>
        <v>3.5052650550332665</v>
      </c>
      <c r="AE643">
        <f t="shared" ref="AE643:AE706" si="256">IF(AD643&gt;0,AD643+N643,N643)</f>
        <v>32.105265055033271</v>
      </c>
      <c r="AF643" s="10">
        <f t="shared" ref="AF643:AF706" si="257">MIN(IF(AE643&gt;0,AE643,0),Z643)</f>
        <v>32.105265055033271</v>
      </c>
      <c r="AG643" s="8">
        <f t="shared" ref="AG643:AG706" si="258">Z643</f>
        <v>104.63759944787554</v>
      </c>
      <c r="AH643" s="9">
        <f t="shared" ref="AH643:AH706" si="259">N643</f>
        <v>28.6</v>
      </c>
      <c r="AI643" s="11">
        <f t="shared" si="246"/>
        <v>72.532334392842273</v>
      </c>
    </row>
    <row r="644" spans="1:35" x14ac:dyDescent="0.35">
      <c r="A644" t="str">
        <f t="shared" si="247"/>
        <v>2010_7</v>
      </c>
      <c r="B644">
        <v>2010</v>
      </c>
      <c r="C644">
        <v>7</v>
      </c>
      <c r="D644">
        <v>22.8</v>
      </c>
      <c r="E644">
        <v>13.3</v>
      </c>
      <c r="F644">
        <v>34</v>
      </c>
      <c r="G644">
        <f t="shared" ref="G644:G707" si="260">AVERAGE(D644:E644)</f>
        <v>18.05</v>
      </c>
      <c r="H644">
        <f t="shared" ref="H644:H707" si="261">IF(G644&lt;0,0,(IF(G644&gt;=6,1,(G644*0.166666666))))</f>
        <v>1</v>
      </c>
      <c r="I644">
        <f t="shared" ref="I644:I707" si="262">H644*F644</f>
        <v>34</v>
      </c>
      <c r="J644">
        <f t="shared" ref="J644:J707" si="263">(1-H644)*F644</f>
        <v>0</v>
      </c>
      <c r="K644" s="3">
        <f t="shared" ref="K644:K707" si="264">M643</f>
        <v>0</v>
      </c>
      <c r="L644" s="3">
        <f t="shared" si="248"/>
        <v>0</v>
      </c>
      <c r="M644" s="3">
        <f t="shared" ref="M644:M707" si="265">(((1-H644)^2)*F644)+((1-H644)*K644)</f>
        <v>0</v>
      </c>
      <c r="N644">
        <f t="shared" ref="N644:N707" si="266">I644+L644</f>
        <v>34</v>
      </c>
      <c r="O644">
        <v>31</v>
      </c>
      <c r="P644" s="12">
        <v>15.868332000000001</v>
      </c>
      <c r="Q644">
        <f t="shared" si="249"/>
        <v>1.7851388273395172</v>
      </c>
      <c r="R644" s="1">
        <v>2</v>
      </c>
      <c r="S644" s="1">
        <v>300.84575000000001</v>
      </c>
      <c r="T644" s="1">
        <v>50.85</v>
      </c>
      <c r="U644">
        <f t="shared" si="250"/>
        <v>104.15424999999999</v>
      </c>
      <c r="V644">
        <f t="shared" si="251"/>
        <v>3.4906584999999997E-2</v>
      </c>
      <c r="W644">
        <f t="shared" si="252"/>
        <v>1.8178345903681248</v>
      </c>
      <c r="X644">
        <f t="shared" si="253"/>
        <v>0.88749992362499996</v>
      </c>
      <c r="Y644">
        <f t="shared" si="254"/>
        <v>0.84763110502400341</v>
      </c>
      <c r="Z644">
        <f t="shared" si="255"/>
        <v>137.42011306414861</v>
      </c>
      <c r="AA644" s="1">
        <v>56</v>
      </c>
      <c r="AB644" s="4">
        <f t="shared" si="245"/>
        <v>0</v>
      </c>
      <c r="AC644" s="3">
        <f t="shared" ref="AC644:AC707" si="267">MIN(AA644,IF(((N644-Z644)+AB644)&lt;=0,0,((N644-Z644)+AB644)))</f>
        <v>0</v>
      </c>
      <c r="AD644">
        <f t="shared" ref="AD644:AD707" si="268">(AB644*(1-(1-(EXP(-1*(Z644-N644)/AA644)))))</f>
        <v>0</v>
      </c>
      <c r="AE644">
        <f t="shared" si="256"/>
        <v>34</v>
      </c>
      <c r="AF644" s="10">
        <f t="shared" si="257"/>
        <v>34</v>
      </c>
      <c r="AG644" s="8">
        <f t="shared" si="258"/>
        <v>137.42011306414861</v>
      </c>
      <c r="AH644" s="9">
        <f t="shared" si="259"/>
        <v>34</v>
      </c>
      <c r="AI644" s="11">
        <f t="shared" si="246"/>
        <v>103.42011306414861</v>
      </c>
    </row>
    <row r="645" spans="1:35" x14ac:dyDescent="0.35">
      <c r="A645" t="str">
        <f t="shared" si="247"/>
        <v>2010_8</v>
      </c>
      <c r="B645">
        <v>2010</v>
      </c>
      <c r="C645">
        <v>8</v>
      </c>
      <c r="D645">
        <v>21</v>
      </c>
      <c r="E645">
        <v>11.2</v>
      </c>
      <c r="F645">
        <v>94.8</v>
      </c>
      <c r="G645">
        <f t="shared" si="260"/>
        <v>16.100000000000001</v>
      </c>
      <c r="H645">
        <f t="shared" si="261"/>
        <v>1</v>
      </c>
      <c r="I645">
        <f t="shared" si="262"/>
        <v>94.8</v>
      </c>
      <c r="J645">
        <f t="shared" si="263"/>
        <v>0</v>
      </c>
      <c r="K645" s="3">
        <f t="shared" si="264"/>
        <v>0</v>
      </c>
      <c r="L645" s="3">
        <f t="shared" si="248"/>
        <v>0</v>
      </c>
      <c r="M645" s="3">
        <f t="shared" si="265"/>
        <v>0</v>
      </c>
      <c r="N645">
        <f t="shared" si="266"/>
        <v>94.8</v>
      </c>
      <c r="O645">
        <v>31</v>
      </c>
      <c r="P645" s="12">
        <v>14.198074</v>
      </c>
      <c r="Q645">
        <f t="shared" si="249"/>
        <v>1.6001764252837807</v>
      </c>
      <c r="R645" s="1">
        <v>2</v>
      </c>
      <c r="S645" s="1">
        <v>300.84575000000001</v>
      </c>
      <c r="T645" s="1">
        <v>50.85</v>
      </c>
      <c r="U645">
        <f t="shared" si="250"/>
        <v>104.15424999999999</v>
      </c>
      <c r="V645">
        <f t="shared" si="251"/>
        <v>3.4906584999999997E-2</v>
      </c>
      <c r="W645">
        <f t="shared" si="252"/>
        <v>1.8178345903681248</v>
      </c>
      <c r="X645">
        <f t="shared" si="253"/>
        <v>0.88749992362499996</v>
      </c>
      <c r="Y645">
        <f t="shared" si="254"/>
        <v>0.84763110502400341</v>
      </c>
      <c r="Z645">
        <f t="shared" si="255"/>
        <v>98.971350352252685</v>
      </c>
      <c r="AA645" s="1">
        <v>56</v>
      </c>
      <c r="AB645" s="4">
        <f t="shared" si="245"/>
        <v>0</v>
      </c>
      <c r="AC645" s="3">
        <f t="shared" si="267"/>
        <v>0</v>
      </c>
      <c r="AD645">
        <f t="shared" si="268"/>
        <v>0</v>
      </c>
      <c r="AE645">
        <f t="shared" si="256"/>
        <v>94.8</v>
      </c>
      <c r="AF645" s="10">
        <f t="shared" si="257"/>
        <v>94.8</v>
      </c>
      <c r="AG645" s="8">
        <f t="shared" si="258"/>
        <v>98.971350352252685</v>
      </c>
      <c r="AH645" s="9">
        <f t="shared" si="259"/>
        <v>94.8</v>
      </c>
      <c r="AI645" s="11">
        <f t="shared" si="246"/>
        <v>4.1713503522526878</v>
      </c>
    </row>
    <row r="646" spans="1:35" x14ac:dyDescent="0.35">
      <c r="A646" t="str">
        <f t="shared" si="247"/>
        <v>2010_9</v>
      </c>
      <c r="B646">
        <v>2010</v>
      </c>
      <c r="C646">
        <v>9</v>
      </c>
      <c r="D646">
        <v>19</v>
      </c>
      <c r="E646">
        <v>9</v>
      </c>
      <c r="F646">
        <v>58.2</v>
      </c>
      <c r="G646">
        <f t="shared" si="260"/>
        <v>14</v>
      </c>
      <c r="H646">
        <f t="shared" si="261"/>
        <v>1</v>
      </c>
      <c r="I646">
        <f t="shared" si="262"/>
        <v>58.2</v>
      </c>
      <c r="J646">
        <f t="shared" si="263"/>
        <v>0</v>
      </c>
      <c r="K646" s="3">
        <f t="shared" si="264"/>
        <v>0</v>
      </c>
      <c r="L646" s="3">
        <f t="shared" si="248"/>
        <v>0</v>
      </c>
      <c r="M646" s="3">
        <f t="shared" si="265"/>
        <v>0</v>
      </c>
      <c r="N646">
        <f t="shared" si="266"/>
        <v>58.2</v>
      </c>
      <c r="O646">
        <v>30</v>
      </c>
      <c r="P646" s="12">
        <v>12.243238</v>
      </c>
      <c r="Q646">
        <f t="shared" si="249"/>
        <v>1.4199993919667615</v>
      </c>
      <c r="R646" s="1">
        <v>2</v>
      </c>
      <c r="S646" s="1">
        <v>300.84575000000001</v>
      </c>
      <c r="T646" s="1">
        <v>50.85</v>
      </c>
      <c r="U646">
        <f t="shared" si="250"/>
        <v>104.15424999999999</v>
      </c>
      <c r="V646">
        <f t="shared" si="251"/>
        <v>3.4906584999999997E-2</v>
      </c>
      <c r="W646">
        <f t="shared" si="252"/>
        <v>1.8178345903681248</v>
      </c>
      <c r="X646">
        <f t="shared" si="253"/>
        <v>0.88749992362499996</v>
      </c>
      <c r="Y646">
        <f t="shared" si="254"/>
        <v>0.84763110502400341</v>
      </c>
      <c r="Z646">
        <f t="shared" si="255"/>
        <v>64.19796538135725</v>
      </c>
      <c r="AA646" s="1">
        <v>56</v>
      </c>
      <c r="AB646" s="4">
        <f t="shared" ref="AB646:AB709" si="269">AC645</f>
        <v>0</v>
      </c>
      <c r="AC646" s="3">
        <f t="shared" si="267"/>
        <v>0</v>
      </c>
      <c r="AD646">
        <f t="shared" si="268"/>
        <v>0</v>
      </c>
      <c r="AE646">
        <f t="shared" si="256"/>
        <v>58.2</v>
      </c>
      <c r="AF646" s="10">
        <f t="shared" si="257"/>
        <v>58.2</v>
      </c>
      <c r="AG646" s="8">
        <f t="shared" si="258"/>
        <v>64.19796538135725</v>
      </c>
      <c r="AH646" s="9">
        <f t="shared" si="259"/>
        <v>58.2</v>
      </c>
      <c r="AI646" s="11">
        <f t="shared" si="246"/>
        <v>5.9979653813572469</v>
      </c>
    </row>
    <row r="647" spans="1:35" x14ac:dyDescent="0.35">
      <c r="A647" t="str">
        <f t="shared" si="247"/>
        <v>2010_10</v>
      </c>
      <c r="B647">
        <v>2010</v>
      </c>
      <c r="C647">
        <v>10</v>
      </c>
      <c r="D647">
        <v>15.6</v>
      </c>
      <c r="E647">
        <v>6.5</v>
      </c>
      <c r="F647">
        <v>65.2</v>
      </c>
      <c r="G647">
        <f t="shared" si="260"/>
        <v>11.05</v>
      </c>
      <c r="H647">
        <f t="shared" si="261"/>
        <v>1</v>
      </c>
      <c r="I647">
        <f t="shared" si="262"/>
        <v>65.2</v>
      </c>
      <c r="J647">
        <f t="shared" si="263"/>
        <v>0</v>
      </c>
      <c r="K647" s="3">
        <f t="shared" si="264"/>
        <v>0</v>
      </c>
      <c r="L647" s="3">
        <f t="shared" si="248"/>
        <v>0</v>
      </c>
      <c r="M647" s="3">
        <f t="shared" si="265"/>
        <v>0</v>
      </c>
      <c r="N647">
        <f t="shared" si="266"/>
        <v>65.2</v>
      </c>
      <c r="O647">
        <v>31</v>
      </c>
      <c r="P647" s="12">
        <v>10.329917999999999</v>
      </c>
      <c r="Q647">
        <f t="shared" si="249"/>
        <v>1.1970567871098226</v>
      </c>
      <c r="R647" s="1">
        <v>2</v>
      </c>
      <c r="S647" s="1">
        <v>300.84575000000001</v>
      </c>
      <c r="T647" s="1">
        <v>50.85</v>
      </c>
      <c r="U647">
        <f t="shared" si="250"/>
        <v>104.15424999999999</v>
      </c>
      <c r="V647">
        <f t="shared" si="251"/>
        <v>3.4906584999999997E-2</v>
      </c>
      <c r="W647">
        <f t="shared" si="252"/>
        <v>1.8178345903681248</v>
      </c>
      <c r="X647">
        <f t="shared" si="253"/>
        <v>0.88749992362499996</v>
      </c>
      <c r="Y647">
        <f t="shared" si="254"/>
        <v>0.84763110502400341</v>
      </c>
      <c r="Z647">
        <f t="shared" si="255"/>
        <v>37.6275131459726</v>
      </c>
      <c r="AA647" s="1">
        <v>56</v>
      </c>
      <c r="AB647" s="4">
        <f t="shared" si="269"/>
        <v>0</v>
      </c>
      <c r="AC647" s="3">
        <f t="shared" si="267"/>
        <v>27.572486854027403</v>
      </c>
      <c r="AD647">
        <f t="shared" si="268"/>
        <v>0</v>
      </c>
      <c r="AE647">
        <f t="shared" si="256"/>
        <v>65.2</v>
      </c>
      <c r="AF647" s="10">
        <f t="shared" si="257"/>
        <v>37.6275131459726</v>
      </c>
      <c r="AG647" s="8">
        <f t="shared" si="258"/>
        <v>37.6275131459726</v>
      </c>
      <c r="AH647" s="9">
        <f t="shared" si="259"/>
        <v>65.2</v>
      </c>
      <c r="AI647" s="11">
        <f t="shared" si="246"/>
        <v>0</v>
      </c>
    </row>
    <row r="648" spans="1:35" x14ac:dyDescent="0.35">
      <c r="A648" t="str">
        <f t="shared" si="247"/>
        <v>2010_11</v>
      </c>
      <c r="B648">
        <v>2010</v>
      </c>
      <c r="C648">
        <v>11</v>
      </c>
      <c r="D648">
        <v>9.8000000000000007</v>
      </c>
      <c r="E648">
        <v>2.7</v>
      </c>
      <c r="F648">
        <v>107.4</v>
      </c>
      <c r="G648">
        <f t="shared" si="260"/>
        <v>6.25</v>
      </c>
      <c r="H648">
        <f t="shared" si="261"/>
        <v>1</v>
      </c>
      <c r="I648">
        <f t="shared" si="262"/>
        <v>107.4</v>
      </c>
      <c r="J648">
        <f t="shared" si="263"/>
        <v>0</v>
      </c>
      <c r="K648" s="3">
        <f t="shared" si="264"/>
        <v>0</v>
      </c>
      <c r="L648" s="3">
        <f t="shared" si="248"/>
        <v>0</v>
      </c>
      <c r="M648" s="3">
        <f t="shared" si="265"/>
        <v>0</v>
      </c>
      <c r="N648">
        <f t="shared" si="266"/>
        <v>107.4</v>
      </c>
      <c r="O648">
        <v>30</v>
      </c>
      <c r="P648" s="12">
        <v>8.7307649999999999</v>
      </c>
      <c r="Q648">
        <f t="shared" si="249"/>
        <v>0.89966070368135176</v>
      </c>
      <c r="R648" s="1">
        <v>2</v>
      </c>
      <c r="S648" s="1">
        <v>300.84575000000001</v>
      </c>
      <c r="T648" s="1">
        <v>50.85</v>
      </c>
      <c r="U648">
        <f t="shared" si="250"/>
        <v>104.15424999999999</v>
      </c>
      <c r="V648">
        <f t="shared" si="251"/>
        <v>3.4906584999999997E-2</v>
      </c>
      <c r="W648">
        <f t="shared" si="252"/>
        <v>1.8178345903681248</v>
      </c>
      <c r="X648">
        <f t="shared" si="253"/>
        <v>0.88749992362499996</v>
      </c>
      <c r="Y648">
        <f t="shared" si="254"/>
        <v>0.84763110502400341</v>
      </c>
      <c r="Z648">
        <f t="shared" si="255"/>
        <v>13.307484684701901</v>
      </c>
      <c r="AA648" s="1">
        <v>56</v>
      </c>
      <c r="AB648" s="4">
        <f t="shared" si="269"/>
        <v>27.572486854027403</v>
      </c>
      <c r="AC648" s="3">
        <f t="shared" si="267"/>
        <v>56</v>
      </c>
      <c r="AD648">
        <f t="shared" si="268"/>
        <v>147.97478833908443</v>
      </c>
      <c r="AE648">
        <f t="shared" si="256"/>
        <v>255.37478833908443</v>
      </c>
      <c r="AF648" s="10">
        <f t="shared" si="257"/>
        <v>13.307484684701901</v>
      </c>
      <c r="AG648" s="8">
        <f t="shared" si="258"/>
        <v>13.307484684701901</v>
      </c>
      <c r="AH648" s="9">
        <f t="shared" si="259"/>
        <v>107.4</v>
      </c>
      <c r="AI648" s="11">
        <f t="shared" si="246"/>
        <v>0</v>
      </c>
    </row>
    <row r="649" spans="1:35" x14ac:dyDescent="0.35">
      <c r="A649" t="str">
        <f t="shared" si="247"/>
        <v>2010_12</v>
      </c>
      <c r="B649">
        <v>2010</v>
      </c>
      <c r="C649">
        <v>12</v>
      </c>
      <c r="D649">
        <v>3.9</v>
      </c>
      <c r="E649">
        <v>-3.4</v>
      </c>
      <c r="F649">
        <v>60.4</v>
      </c>
      <c r="G649">
        <f t="shared" si="260"/>
        <v>0.25</v>
      </c>
      <c r="H649">
        <f t="shared" si="261"/>
        <v>4.1666666499999998E-2</v>
      </c>
      <c r="I649">
        <f t="shared" si="262"/>
        <v>2.5166666566</v>
      </c>
      <c r="J649">
        <f t="shared" si="263"/>
        <v>57.883333343400004</v>
      </c>
      <c r="K649" s="3">
        <f t="shared" si="264"/>
        <v>0</v>
      </c>
      <c r="L649" s="3">
        <f t="shared" si="248"/>
        <v>2.4118055463277779</v>
      </c>
      <c r="M649" s="3">
        <f t="shared" si="265"/>
        <v>55.471527797072227</v>
      </c>
      <c r="N649">
        <f t="shared" si="266"/>
        <v>4.9284722029277779</v>
      </c>
      <c r="O649">
        <v>31</v>
      </c>
      <c r="P649" s="12">
        <v>7.9967740000000003</v>
      </c>
      <c r="Q649">
        <f t="shared" si="249"/>
        <v>0.6207406606407696</v>
      </c>
      <c r="R649" s="1">
        <v>2</v>
      </c>
      <c r="S649" s="1">
        <v>300.84575000000001</v>
      </c>
      <c r="T649" s="1">
        <v>50.85</v>
      </c>
      <c r="U649">
        <f t="shared" si="250"/>
        <v>104.15424999999999</v>
      </c>
      <c r="V649">
        <f t="shared" si="251"/>
        <v>3.4906584999999997E-2</v>
      </c>
      <c r="W649">
        <f t="shared" si="252"/>
        <v>1.8178345903681248</v>
      </c>
      <c r="X649">
        <f t="shared" si="253"/>
        <v>0.88749992362499996</v>
      </c>
      <c r="Y649">
        <f t="shared" si="254"/>
        <v>0.84763110502400341</v>
      </c>
      <c r="Z649">
        <f t="shared" si="255"/>
        <v>0.35523287389643088</v>
      </c>
      <c r="AA649" s="1">
        <v>56</v>
      </c>
      <c r="AB649" s="4">
        <f t="shared" si="269"/>
        <v>56</v>
      </c>
      <c r="AC649" s="3">
        <f t="shared" si="267"/>
        <v>56</v>
      </c>
      <c r="AD649">
        <f t="shared" si="268"/>
        <v>60.765164881846417</v>
      </c>
      <c r="AE649">
        <f t="shared" si="256"/>
        <v>65.693637084774196</v>
      </c>
      <c r="AF649" s="10">
        <f t="shared" si="257"/>
        <v>0.35523287389643088</v>
      </c>
      <c r="AG649" s="8">
        <f t="shared" si="258"/>
        <v>0.35523287389643088</v>
      </c>
      <c r="AH649" s="9">
        <f t="shared" si="259"/>
        <v>4.9284722029277779</v>
      </c>
      <c r="AI649" s="11">
        <f t="shared" si="246"/>
        <v>0</v>
      </c>
    </row>
    <row r="650" spans="1:35" x14ac:dyDescent="0.35">
      <c r="A650" t="str">
        <f t="shared" si="247"/>
        <v>2011_1</v>
      </c>
      <c r="B650">
        <v>2011</v>
      </c>
      <c r="C650">
        <v>1</v>
      </c>
      <c r="D650">
        <v>7.7</v>
      </c>
      <c r="E650">
        <v>1.8</v>
      </c>
      <c r="F650">
        <v>95.6</v>
      </c>
      <c r="G650">
        <f t="shared" si="260"/>
        <v>4.75</v>
      </c>
      <c r="H650">
        <f t="shared" si="261"/>
        <v>0.79166666349999992</v>
      </c>
      <c r="I650">
        <f t="shared" si="262"/>
        <v>75.683333030599982</v>
      </c>
      <c r="J650">
        <f t="shared" si="263"/>
        <v>19.916666969400005</v>
      </c>
      <c r="K650" s="3">
        <f t="shared" si="264"/>
        <v>55.471527797072227</v>
      </c>
      <c r="L650" s="3">
        <f t="shared" si="248"/>
        <v>59.682320618061219</v>
      </c>
      <c r="M650" s="3">
        <f t="shared" si="265"/>
        <v>15.705874148411004</v>
      </c>
      <c r="N650">
        <f t="shared" si="266"/>
        <v>135.36565364866121</v>
      </c>
      <c r="O650">
        <v>31</v>
      </c>
      <c r="P650" s="12">
        <v>8.5759939999999997</v>
      </c>
      <c r="Q650">
        <f t="shared" si="249"/>
        <v>0.82118109050559718</v>
      </c>
      <c r="R650" s="1">
        <v>2</v>
      </c>
      <c r="S650" s="1">
        <v>300.84575000000001</v>
      </c>
      <c r="T650" s="1">
        <v>50.85</v>
      </c>
      <c r="U650">
        <f t="shared" si="250"/>
        <v>104.15424999999999</v>
      </c>
      <c r="V650">
        <f t="shared" si="251"/>
        <v>3.4906584999999997E-2</v>
      </c>
      <c r="W650">
        <f t="shared" si="252"/>
        <v>1.8178345903681248</v>
      </c>
      <c r="X650">
        <f t="shared" si="253"/>
        <v>0.88749992362499996</v>
      </c>
      <c r="Y650">
        <f t="shared" si="254"/>
        <v>0.84763110502400341</v>
      </c>
      <c r="Z650">
        <f t="shared" si="255"/>
        <v>9.4206086389502843</v>
      </c>
      <c r="AA650" s="1">
        <v>56</v>
      </c>
      <c r="AB650" s="4">
        <f t="shared" si="269"/>
        <v>56</v>
      </c>
      <c r="AC650" s="3">
        <f t="shared" si="267"/>
        <v>56</v>
      </c>
      <c r="AD650">
        <f t="shared" si="268"/>
        <v>530.79206415599549</v>
      </c>
      <c r="AE650">
        <f t="shared" si="256"/>
        <v>666.15771780465673</v>
      </c>
      <c r="AF650" s="10">
        <f t="shared" si="257"/>
        <v>9.4206086389502843</v>
      </c>
      <c r="AG650" s="8">
        <f t="shared" si="258"/>
        <v>9.4206086389502843</v>
      </c>
      <c r="AH650" s="9">
        <f t="shared" si="259"/>
        <v>135.36565364866121</v>
      </c>
      <c r="AI650" s="11">
        <f t="shared" si="246"/>
        <v>0</v>
      </c>
    </row>
    <row r="651" spans="1:35" x14ac:dyDescent="0.35">
      <c r="A651" t="str">
        <f t="shared" si="247"/>
        <v>2011_2</v>
      </c>
      <c r="B651">
        <v>2011</v>
      </c>
      <c r="C651">
        <v>2</v>
      </c>
      <c r="D651">
        <v>10.4</v>
      </c>
      <c r="E651">
        <v>3</v>
      </c>
      <c r="F651">
        <v>75.8</v>
      </c>
      <c r="G651">
        <f t="shared" si="260"/>
        <v>6.7</v>
      </c>
      <c r="H651">
        <f t="shared" si="261"/>
        <v>1</v>
      </c>
      <c r="I651">
        <f t="shared" si="262"/>
        <v>75.8</v>
      </c>
      <c r="J651">
        <f t="shared" si="263"/>
        <v>0</v>
      </c>
      <c r="K651" s="3">
        <f t="shared" si="264"/>
        <v>15.705874148411004</v>
      </c>
      <c r="L651" s="3">
        <f t="shared" si="248"/>
        <v>15.705874148411004</v>
      </c>
      <c r="M651" s="3">
        <f t="shared" si="265"/>
        <v>0</v>
      </c>
      <c r="N651">
        <f t="shared" si="266"/>
        <v>91.505874148410996</v>
      </c>
      <c r="O651">
        <v>28</v>
      </c>
      <c r="P651" s="12">
        <v>10.021737999999999</v>
      </c>
      <c r="Q651">
        <f t="shared" si="249"/>
        <v>0.92445940726743236</v>
      </c>
      <c r="R651" s="1">
        <v>2</v>
      </c>
      <c r="S651" s="1">
        <v>300.84575000000001</v>
      </c>
      <c r="T651" s="1">
        <v>50.85</v>
      </c>
      <c r="U651">
        <f t="shared" si="250"/>
        <v>104.15424999999999</v>
      </c>
      <c r="V651">
        <f t="shared" si="251"/>
        <v>3.4906584999999997E-2</v>
      </c>
      <c r="W651">
        <f t="shared" si="252"/>
        <v>1.8178345903681248</v>
      </c>
      <c r="X651">
        <f t="shared" si="253"/>
        <v>0.88749992362499996</v>
      </c>
      <c r="Y651">
        <f t="shared" si="254"/>
        <v>0.84763110502400341</v>
      </c>
      <c r="Z651">
        <f t="shared" si="255"/>
        <v>15.679378462150567</v>
      </c>
      <c r="AA651" s="1">
        <v>56</v>
      </c>
      <c r="AB651" s="4">
        <f t="shared" si="269"/>
        <v>56</v>
      </c>
      <c r="AC651" s="3">
        <f t="shared" si="267"/>
        <v>56</v>
      </c>
      <c r="AD651">
        <f t="shared" si="268"/>
        <v>216.89128919510958</v>
      </c>
      <c r="AE651">
        <f t="shared" si="256"/>
        <v>308.39716334352056</v>
      </c>
      <c r="AF651" s="10">
        <f t="shared" si="257"/>
        <v>15.679378462150567</v>
      </c>
      <c r="AG651" s="8">
        <f t="shared" si="258"/>
        <v>15.679378462150567</v>
      </c>
      <c r="AH651" s="9">
        <f t="shared" si="259"/>
        <v>91.505874148410996</v>
      </c>
      <c r="AI651" s="11">
        <f t="shared" si="246"/>
        <v>0</v>
      </c>
    </row>
    <row r="652" spans="1:35" x14ac:dyDescent="0.35">
      <c r="A652" t="str">
        <f t="shared" si="247"/>
        <v>2011_3</v>
      </c>
      <c r="B652">
        <v>2011</v>
      </c>
      <c r="C652">
        <v>3</v>
      </c>
      <c r="D652">
        <v>12.3</v>
      </c>
      <c r="E652">
        <v>1.8</v>
      </c>
      <c r="F652">
        <v>19</v>
      </c>
      <c r="G652">
        <f t="shared" si="260"/>
        <v>7.0500000000000007</v>
      </c>
      <c r="H652">
        <f t="shared" si="261"/>
        <v>1</v>
      </c>
      <c r="I652">
        <f t="shared" si="262"/>
        <v>19</v>
      </c>
      <c r="J652">
        <f t="shared" si="263"/>
        <v>0</v>
      </c>
      <c r="K652" s="3">
        <f t="shared" si="264"/>
        <v>0</v>
      </c>
      <c r="L652" s="3">
        <f t="shared" si="248"/>
        <v>0</v>
      </c>
      <c r="M652" s="3">
        <f t="shared" si="265"/>
        <v>0</v>
      </c>
      <c r="N652">
        <f t="shared" si="266"/>
        <v>19</v>
      </c>
      <c r="O652">
        <v>31</v>
      </c>
      <c r="P652" s="12">
        <v>11.819653000000001</v>
      </c>
      <c r="Q652">
        <f t="shared" si="249"/>
        <v>0.94416191618530032</v>
      </c>
      <c r="R652" s="1">
        <v>2</v>
      </c>
      <c r="S652" s="1">
        <v>300.84575000000001</v>
      </c>
      <c r="T652" s="1">
        <v>50.85</v>
      </c>
      <c r="U652">
        <f t="shared" si="250"/>
        <v>104.15424999999999</v>
      </c>
      <c r="V652">
        <f t="shared" si="251"/>
        <v>3.4906584999999997E-2</v>
      </c>
      <c r="W652">
        <f t="shared" si="252"/>
        <v>1.8178345903681248</v>
      </c>
      <c r="X652">
        <f t="shared" si="253"/>
        <v>0.88749992362499996</v>
      </c>
      <c r="Y652">
        <f t="shared" si="254"/>
        <v>0.84763110502400341</v>
      </c>
      <c r="Z652">
        <f t="shared" si="255"/>
        <v>21.974783515463386</v>
      </c>
      <c r="AA652" s="1">
        <v>56</v>
      </c>
      <c r="AB652" s="4">
        <f t="shared" si="269"/>
        <v>56</v>
      </c>
      <c r="AC652" s="3">
        <f t="shared" si="267"/>
        <v>53.025216484536614</v>
      </c>
      <c r="AD652">
        <f t="shared" si="268"/>
        <v>53.102847738162524</v>
      </c>
      <c r="AE652">
        <f t="shared" si="256"/>
        <v>72.102847738162524</v>
      </c>
      <c r="AF652" s="10">
        <f t="shared" si="257"/>
        <v>21.974783515463386</v>
      </c>
      <c r="AG652" s="8">
        <f t="shared" si="258"/>
        <v>21.974783515463386</v>
      </c>
      <c r="AH652" s="9">
        <f t="shared" si="259"/>
        <v>19</v>
      </c>
      <c r="AI652" s="11">
        <f t="shared" si="246"/>
        <v>0</v>
      </c>
    </row>
    <row r="653" spans="1:35" x14ac:dyDescent="0.35">
      <c r="A653" t="str">
        <f t="shared" si="247"/>
        <v>2011_4</v>
      </c>
      <c r="B653">
        <v>2011</v>
      </c>
      <c r="C653">
        <v>4</v>
      </c>
      <c r="D653">
        <v>18.3</v>
      </c>
      <c r="E653">
        <v>5.7</v>
      </c>
      <c r="F653">
        <v>6.8</v>
      </c>
      <c r="G653">
        <f t="shared" si="260"/>
        <v>12</v>
      </c>
      <c r="H653">
        <f t="shared" si="261"/>
        <v>1</v>
      </c>
      <c r="I653">
        <f t="shared" si="262"/>
        <v>6.8</v>
      </c>
      <c r="J653">
        <f t="shared" si="263"/>
        <v>0</v>
      </c>
      <c r="K653" s="3">
        <f t="shared" si="264"/>
        <v>0</v>
      </c>
      <c r="L653" s="3">
        <f t="shared" si="248"/>
        <v>0</v>
      </c>
      <c r="M653" s="3">
        <f t="shared" si="265"/>
        <v>0</v>
      </c>
      <c r="N653">
        <f t="shared" si="266"/>
        <v>6.8</v>
      </c>
      <c r="O653">
        <v>30</v>
      </c>
      <c r="P653" s="12">
        <v>13.758759</v>
      </c>
      <c r="Q653">
        <f t="shared" si="249"/>
        <v>1.2652274629434224</v>
      </c>
      <c r="R653" s="1">
        <v>2</v>
      </c>
      <c r="S653" s="1">
        <v>300.84575000000001</v>
      </c>
      <c r="T653" s="1">
        <v>50.85</v>
      </c>
      <c r="U653">
        <f t="shared" si="250"/>
        <v>104.15424999999999</v>
      </c>
      <c r="V653">
        <f t="shared" si="251"/>
        <v>3.4906584999999997E-2</v>
      </c>
      <c r="W653">
        <f t="shared" si="252"/>
        <v>1.8178345903681248</v>
      </c>
      <c r="X653">
        <f t="shared" si="253"/>
        <v>0.88749992362499996</v>
      </c>
      <c r="Y653">
        <f t="shared" si="254"/>
        <v>0.84763110502400341</v>
      </c>
      <c r="Z653">
        <f t="shared" si="255"/>
        <v>55.484509647948506</v>
      </c>
      <c r="AA653" s="1">
        <v>56</v>
      </c>
      <c r="AB653" s="4">
        <f t="shared" si="269"/>
        <v>53.025216484536614</v>
      </c>
      <c r="AC653" s="3">
        <f t="shared" si="267"/>
        <v>4.3407068365881045</v>
      </c>
      <c r="AD653">
        <f t="shared" si="268"/>
        <v>22.229079951374253</v>
      </c>
      <c r="AE653">
        <f t="shared" si="256"/>
        <v>29.029079951374253</v>
      </c>
      <c r="AF653" s="10">
        <f t="shared" si="257"/>
        <v>29.029079951374253</v>
      </c>
      <c r="AG653" s="8">
        <f t="shared" si="258"/>
        <v>55.484509647948506</v>
      </c>
      <c r="AH653" s="9">
        <f t="shared" si="259"/>
        <v>6.8</v>
      </c>
      <c r="AI653" s="11">
        <f t="shared" si="246"/>
        <v>26.455429696574253</v>
      </c>
    </row>
    <row r="654" spans="1:35" x14ac:dyDescent="0.35">
      <c r="A654" t="str">
        <f t="shared" si="247"/>
        <v>2011_5</v>
      </c>
      <c r="B654">
        <v>2011</v>
      </c>
      <c r="C654">
        <v>5</v>
      </c>
      <c r="D654">
        <v>17.7</v>
      </c>
      <c r="E654">
        <v>7.6</v>
      </c>
      <c r="F654">
        <v>25</v>
      </c>
      <c r="G654">
        <f t="shared" si="260"/>
        <v>12.649999999999999</v>
      </c>
      <c r="H654">
        <f t="shared" si="261"/>
        <v>1</v>
      </c>
      <c r="I654">
        <f t="shared" si="262"/>
        <v>25</v>
      </c>
      <c r="J654">
        <f t="shared" si="263"/>
        <v>0</v>
      </c>
      <c r="K654" s="3">
        <f t="shared" si="264"/>
        <v>0</v>
      </c>
      <c r="L654" s="3">
        <f t="shared" si="248"/>
        <v>0</v>
      </c>
      <c r="M654" s="3">
        <f t="shared" si="265"/>
        <v>0</v>
      </c>
      <c r="N654">
        <f t="shared" si="266"/>
        <v>25</v>
      </c>
      <c r="O654">
        <v>31</v>
      </c>
      <c r="P654" s="12">
        <v>15.514859</v>
      </c>
      <c r="Q654">
        <f t="shared" si="249"/>
        <v>1.3138155313595885</v>
      </c>
      <c r="R654" s="1">
        <v>2</v>
      </c>
      <c r="S654" s="1">
        <v>300.84575000000001</v>
      </c>
      <c r="T654" s="1">
        <v>50.85</v>
      </c>
      <c r="U654">
        <f t="shared" si="250"/>
        <v>104.15424999999999</v>
      </c>
      <c r="V654">
        <f t="shared" si="251"/>
        <v>3.4906584999999997E-2</v>
      </c>
      <c r="W654">
        <f t="shared" si="252"/>
        <v>1.8178345903681248</v>
      </c>
      <c r="X654">
        <f t="shared" si="253"/>
        <v>0.88749992362499996</v>
      </c>
      <c r="Y654">
        <f t="shared" si="254"/>
        <v>0.84763110502400341</v>
      </c>
      <c r="Z654">
        <f t="shared" si="255"/>
        <v>70.610208284407861</v>
      </c>
      <c r="AA654" s="1">
        <v>56</v>
      </c>
      <c r="AB654" s="4">
        <f t="shared" si="269"/>
        <v>4.3407068365881045</v>
      </c>
      <c r="AC654" s="3">
        <f t="shared" si="267"/>
        <v>0</v>
      </c>
      <c r="AD654">
        <f t="shared" si="268"/>
        <v>1.9223899841406518</v>
      </c>
      <c r="AE654">
        <f t="shared" si="256"/>
        <v>26.922389984140651</v>
      </c>
      <c r="AF654" s="10">
        <f t="shared" si="257"/>
        <v>26.922389984140651</v>
      </c>
      <c r="AG654" s="8">
        <f t="shared" si="258"/>
        <v>70.610208284407861</v>
      </c>
      <c r="AH654" s="9">
        <f t="shared" si="259"/>
        <v>25</v>
      </c>
      <c r="AI654" s="11">
        <f t="shared" si="246"/>
        <v>43.68781830026721</v>
      </c>
    </row>
    <row r="655" spans="1:35" x14ac:dyDescent="0.35">
      <c r="A655" t="str">
        <f t="shared" si="247"/>
        <v>2011_6</v>
      </c>
      <c r="B655">
        <v>2011</v>
      </c>
      <c r="C655">
        <v>6</v>
      </c>
      <c r="D655">
        <v>19.5</v>
      </c>
      <c r="E655">
        <v>9.5</v>
      </c>
      <c r="F655">
        <v>84.2</v>
      </c>
      <c r="G655">
        <f t="shared" si="260"/>
        <v>14.5</v>
      </c>
      <c r="H655">
        <f t="shared" si="261"/>
        <v>1</v>
      </c>
      <c r="I655">
        <f t="shared" si="262"/>
        <v>84.2</v>
      </c>
      <c r="J655">
        <f t="shared" si="263"/>
        <v>0</v>
      </c>
      <c r="K655" s="3">
        <f t="shared" si="264"/>
        <v>0</v>
      </c>
      <c r="L655" s="3">
        <f t="shared" si="248"/>
        <v>0</v>
      </c>
      <c r="M655" s="3">
        <f t="shared" si="265"/>
        <v>0</v>
      </c>
      <c r="N655">
        <f t="shared" si="266"/>
        <v>84.2</v>
      </c>
      <c r="O655">
        <v>30</v>
      </c>
      <c r="P655" s="12">
        <v>16.439261999999999</v>
      </c>
      <c r="Q655">
        <f t="shared" si="249"/>
        <v>1.4611983250038829</v>
      </c>
      <c r="R655" s="1">
        <v>2</v>
      </c>
      <c r="S655" s="1">
        <v>300.84575000000001</v>
      </c>
      <c r="T655" s="1">
        <v>50.85</v>
      </c>
      <c r="U655">
        <f t="shared" si="250"/>
        <v>104.15424999999999</v>
      </c>
      <c r="V655">
        <f t="shared" si="251"/>
        <v>3.4906584999999997E-2</v>
      </c>
      <c r="W655">
        <f t="shared" si="252"/>
        <v>1.8178345903681248</v>
      </c>
      <c r="X655">
        <f t="shared" si="253"/>
        <v>0.88749992362499996</v>
      </c>
      <c r="Y655">
        <f t="shared" si="254"/>
        <v>0.84763110502400341</v>
      </c>
      <c r="Z655">
        <f t="shared" si="255"/>
        <v>91.709241086016263</v>
      </c>
      <c r="AA655" s="1">
        <v>56</v>
      </c>
      <c r="AB655" s="4">
        <f t="shared" si="269"/>
        <v>0</v>
      </c>
      <c r="AC655" s="3">
        <f t="shared" si="267"/>
        <v>0</v>
      </c>
      <c r="AD655">
        <f t="shared" si="268"/>
        <v>0</v>
      </c>
      <c r="AE655">
        <f t="shared" si="256"/>
        <v>84.2</v>
      </c>
      <c r="AF655" s="10">
        <f t="shared" si="257"/>
        <v>84.2</v>
      </c>
      <c r="AG655" s="8">
        <f t="shared" si="258"/>
        <v>91.709241086016263</v>
      </c>
      <c r="AH655" s="9">
        <f t="shared" si="259"/>
        <v>84.2</v>
      </c>
      <c r="AI655" s="11">
        <f t="shared" si="246"/>
        <v>7.5092410860162602</v>
      </c>
    </row>
    <row r="656" spans="1:35" x14ac:dyDescent="0.35">
      <c r="A656" t="str">
        <f t="shared" si="247"/>
        <v>2011_7</v>
      </c>
      <c r="B656">
        <v>2011</v>
      </c>
      <c r="C656">
        <v>7</v>
      </c>
      <c r="D656">
        <v>20.6</v>
      </c>
      <c r="E656">
        <v>10.4</v>
      </c>
      <c r="F656">
        <v>41.2</v>
      </c>
      <c r="G656">
        <f t="shared" si="260"/>
        <v>15.5</v>
      </c>
      <c r="H656">
        <f t="shared" si="261"/>
        <v>1</v>
      </c>
      <c r="I656">
        <f t="shared" si="262"/>
        <v>41.2</v>
      </c>
      <c r="J656">
        <f t="shared" si="263"/>
        <v>0</v>
      </c>
      <c r="K656" s="3">
        <f t="shared" si="264"/>
        <v>0</v>
      </c>
      <c r="L656" s="3">
        <f t="shared" si="248"/>
        <v>0</v>
      </c>
      <c r="M656" s="3">
        <f t="shared" si="265"/>
        <v>0</v>
      </c>
      <c r="N656">
        <f t="shared" si="266"/>
        <v>41.2</v>
      </c>
      <c r="O656">
        <v>31</v>
      </c>
      <c r="P656" s="12">
        <v>15.868332000000001</v>
      </c>
      <c r="Q656">
        <f t="shared" si="249"/>
        <v>1.5467570653384486</v>
      </c>
      <c r="R656" s="1">
        <v>2</v>
      </c>
      <c r="S656" s="1">
        <v>300.84575000000001</v>
      </c>
      <c r="T656" s="1">
        <v>50.85</v>
      </c>
      <c r="U656">
        <f t="shared" si="250"/>
        <v>104.15424999999999</v>
      </c>
      <c r="V656">
        <f t="shared" si="251"/>
        <v>3.4906584999999997E-2</v>
      </c>
      <c r="W656">
        <f t="shared" si="252"/>
        <v>1.8178345903681248</v>
      </c>
      <c r="X656">
        <f t="shared" si="253"/>
        <v>0.88749992362499996</v>
      </c>
      <c r="Y656">
        <f t="shared" si="254"/>
        <v>0.84763110502400341</v>
      </c>
      <c r="Z656">
        <f t="shared" si="255"/>
        <v>103.15083296203936</v>
      </c>
      <c r="AA656" s="1">
        <v>56</v>
      </c>
      <c r="AB656" s="4">
        <f t="shared" si="269"/>
        <v>0</v>
      </c>
      <c r="AC656" s="3">
        <f t="shared" si="267"/>
        <v>0</v>
      </c>
      <c r="AD656">
        <f t="shared" si="268"/>
        <v>0</v>
      </c>
      <c r="AE656">
        <f t="shared" si="256"/>
        <v>41.2</v>
      </c>
      <c r="AF656" s="10">
        <f t="shared" si="257"/>
        <v>41.2</v>
      </c>
      <c r="AG656" s="8">
        <f t="shared" si="258"/>
        <v>103.15083296203936</v>
      </c>
      <c r="AH656" s="9">
        <f t="shared" si="259"/>
        <v>41.2</v>
      </c>
      <c r="AI656" s="11">
        <f t="shared" si="246"/>
        <v>61.950832962039357</v>
      </c>
    </row>
    <row r="657" spans="1:35" x14ac:dyDescent="0.35">
      <c r="A657" t="str">
        <f t="shared" si="247"/>
        <v>2011_8</v>
      </c>
      <c r="B657">
        <v>2011</v>
      </c>
      <c r="C657">
        <v>8</v>
      </c>
      <c r="D657">
        <v>20.399999999999999</v>
      </c>
      <c r="E657">
        <v>11.6</v>
      </c>
      <c r="F657">
        <v>133.6</v>
      </c>
      <c r="G657">
        <f t="shared" si="260"/>
        <v>16</v>
      </c>
      <c r="H657">
        <f t="shared" si="261"/>
        <v>1</v>
      </c>
      <c r="I657">
        <f t="shared" si="262"/>
        <v>133.6</v>
      </c>
      <c r="J657">
        <f t="shared" si="263"/>
        <v>0</v>
      </c>
      <c r="K657" s="3">
        <f t="shared" si="264"/>
        <v>0</v>
      </c>
      <c r="L657" s="3">
        <f t="shared" si="248"/>
        <v>0</v>
      </c>
      <c r="M657" s="3">
        <f t="shared" si="265"/>
        <v>0</v>
      </c>
      <c r="N657">
        <f t="shared" si="266"/>
        <v>133.6</v>
      </c>
      <c r="O657">
        <v>31</v>
      </c>
      <c r="P657" s="12">
        <v>14.198074</v>
      </c>
      <c r="Q657">
        <f t="shared" si="249"/>
        <v>1.5911623364772463</v>
      </c>
      <c r="R657" s="1">
        <v>2</v>
      </c>
      <c r="S657" s="1">
        <v>300.84575000000001</v>
      </c>
      <c r="T657" s="1">
        <v>50.85</v>
      </c>
      <c r="U657">
        <f t="shared" si="250"/>
        <v>104.15424999999999</v>
      </c>
      <c r="V657">
        <f t="shared" si="251"/>
        <v>3.4906584999999997E-2</v>
      </c>
      <c r="W657">
        <f t="shared" si="252"/>
        <v>1.8178345903681248</v>
      </c>
      <c r="X657">
        <f t="shared" si="253"/>
        <v>0.88749992362499996</v>
      </c>
      <c r="Y657">
        <f t="shared" si="254"/>
        <v>0.84763110502400341</v>
      </c>
      <c r="Z657">
        <f t="shared" si="255"/>
        <v>97.83636710971696</v>
      </c>
      <c r="AA657" s="1">
        <v>56</v>
      </c>
      <c r="AB657" s="4">
        <f t="shared" si="269"/>
        <v>0</v>
      </c>
      <c r="AC657" s="3">
        <f t="shared" si="267"/>
        <v>35.763632890283034</v>
      </c>
      <c r="AD657">
        <f t="shared" si="268"/>
        <v>0</v>
      </c>
      <c r="AE657">
        <f t="shared" si="256"/>
        <v>133.6</v>
      </c>
      <c r="AF657" s="10">
        <f t="shared" si="257"/>
        <v>97.83636710971696</v>
      </c>
      <c r="AG657" s="8">
        <f t="shared" si="258"/>
        <v>97.83636710971696</v>
      </c>
      <c r="AH657" s="9">
        <f t="shared" si="259"/>
        <v>133.6</v>
      </c>
      <c r="AI657" s="11">
        <f t="shared" si="246"/>
        <v>0</v>
      </c>
    </row>
    <row r="658" spans="1:35" x14ac:dyDescent="0.35">
      <c r="A658" t="str">
        <f t="shared" si="247"/>
        <v>2011_9</v>
      </c>
      <c r="B658">
        <v>2011</v>
      </c>
      <c r="C658">
        <v>9</v>
      </c>
      <c r="D658">
        <v>19.8</v>
      </c>
      <c r="E658">
        <v>11.3</v>
      </c>
      <c r="F658">
        <v>60.6</v>
      </c>
      <c r="G658">
        <f t="shared" si="260"/>
        <v>15.55</v>
      </c>
      <c r="H658">
        <f t="shared" si="261"/>
        <v>1</v>
      </c>
      <c r="I658">
        <f t="shared" si="262"/>
        <v>60.6</v>
      </c>
      <c r="J658">
        <f t="shared" si="263"/>
        <v>0</v>
      </c>
      <c r="K658" s="3">
        <f t="shared" si="264"/>
        <v>0</v>
      </c>
      <c r="L658" s="3">
        <f t="shared" si="248"/>
        <v>0</v>
      </c>
      <c r="M658" s="3">
        <f t="shared" si="265"/>
        <v>0</v>
      </c>
      <c r="N658">
        <f t="shared" si="266"/>
        <v>60.6</v>
      </c>
      <c r="O658">
        <v>30</v>
      </c>
      <c r="P658" s="12">
        <v>12.243238</v>
      </c>
      <c r="Q658">
        <f t="shared" si="249"/>
        <v>1.5511480898005625</v>
      </c>
      <c r="R658" s="1">
        <v>2</v>
      </c>
      <c r="S658" s="1">
        <v>300.84575000000001</v>
      </c>
      <c r="T658" s="1">
        <v>50.85</v>
      </c>
      <c r="U658">
        <f t="shared" si="250"/>
        <v>104.15424999999999</v>
      </c>
      <c r="V658">
        <f t="shared" si="251"/>
        <v>3.4906584999999997E-2</v>
      </c>
      <c r="W658">
        <f t="shared" si="252"/>
        <v>1.8178345903681248</v>
      </c>
      <c r="X658">
        <f t="shared" si="253"/>
        <v>0.88749992362499996</v>
      </c>
      <c r="Y658">
        <f t="shared" si="254"/>
        <v>0.84763110502400341</v>
      </c>
      <c r="Z658">
        <f t="shared" si="255"/>
        <v>77.473286568767307</v>
      </c>
      <c r="AA658" s="1">
        <v>56</v>
      </c>
      <c r="AB658" s="4">
        <f t="shared" si="269"/>
        <v>35.763632890283034</v>
      </c>
      <c r="AC658" s="3">
        <f t="shared" si="267"/>
        <v>18.890346321515729</v>
      </c>
      <c r="AD658">
        <f t="shared" si="268"/>
        <v>26.459700702633363</v>
      </c>
      <c r="AE658">
        <f t="shared" si="256"/>
        <v>87.059700702633364</v>
      </c>
      <c r="AF658" s="10">
        <f t="shared" si="257"/>
        <v>77.473286568767307</v>
      </c>
      <c r="AG658" s="8">
        <f t="shared" si="258"/>
        <v>77.473286568767307</v>
      </c>
      <c r="AH658" s="9">
        <f t="shared" si="259"/>
        <v>60.6</v>
      </c>
      <c r="AI658" s="11">
        <f t="shared" si="246"/>
        <v>0</v>
      </c>
    </row>
    <row r="659" spans="1:35" x14ac:dyDescent="0.35">
      <c r="A659" t="str">
        <f t="shared" si="247"/>
        <v>2011_10</v>
      </c>
      <c r="B659">
        <v>2011</v>
      </c>
      <c r="C659">
        <v>10</v>
      </c>
      <c r="D659">
        <v>17.3</v>
      </c>
      <c r="E659">
        <v>8.6</v>
      </c>
      <c r="F659">
        <v>49.2</v>
      </c>
      <c r="G659">
        <f t="shared" si="260"/>
        <v>12.95</v>
      </c>
      <c r="H659">
        <f t="shared" si="261"/>
        <v>1</v>
      </c>
      <c r="I659">
        <f t="shared" si="262"/>
        <v>49.2</v>
      </c>
      <c r="J659">
        <f t="shared" si="263"/>
        <v>0</v>
      </c>
      <c r="K659" s="3">
        <f t="shared" si="264"/>
        <v>0</v>
      </c>
      <c r="L659" s="3">
        <f t="shared" si="248"/>
        <v>0</v>
      </c>
      <c r="M659" s="3">
        <f t="shared" si="265"/>
        <v>0</v>
      </c>
      <c r="N659">
        <f t="shared" si="266"/>
        <v>49.2</v>
      </c>
      <c r="O659">
        <v>31</v>
      </c>
      <c r="P659" s="12">
        <v>10.329917999999999</v>
      </c>
      <c r="Q659">
        <f t="shared" si="249"/>
        <v>1.3367886584712594</v>
      </c>
      <c r="R659" s="1">
        <v>2</v>
      </c>
      <c r="S659" s="1">
        <v>300.84575000000001</v>
      </c>
      <c r="T659" s="1">
        <v>50.85</v>
      </c>
      <c r="U659">
        <f t="shared" si="250"/>
        <v>104.15424999999999</v>
      </c>
      <c r="V659">
        <f t="shared" si="251"/>
        <v>3.4906584999999997E-2</v>
      </c>
      <c r="W659">
        <f t="shared" si="252"/>
        <v>1.8178345903681248</v>
      </c>
      <c r="X659">
        <f t="shared" si="253"/>
        <v>0.88749992362499996</v>
      </c>
      <c r="Y659">
        <f t="shared" si="254"/>
        <v>0.84763110502400341</v>
      </c>
      <c r="Z659">
        <f t="shared" si="255"/>
        <v>48.918005630615156</v>
      </c>
      <c r="AA659" s="1">
        <v>56</v>
      </c>
      <c r="AB659" s="4">
        <f t="shared" si="269"/>
        <v>18.890346321515729</v>
      </c>
      <c r="AC659" s="3">
        <f t="shared" si="267"/>
        <v>19.172340690900576</v>
      </c>
      <c r="AD659">
        <f t="shared" si="268"/>
        <v>18.985710716600103</v>
      </c>
      <c r="AE659">
        <f t="shared" si="256"/>
        <v>68.185710716600113</v>
      </c>
      <c r="AF659" s="10">
        <f t="shared" si="257"/>
        <v>48.918005630615156</v>
      </c>
      <c r="AG659" s="8">
        <f t="shared" si="258"/>
        <v>48.918005630615156</v>
      </c>
      <c r="AH659" s="9">
        <f t="shared" si="259"/>
        <v>49.2</v>
      </c>
      <c r="AI659" s="11">
        <f t="shared" si="246"/>
        <v>0</v>
      </c>
    </row>
    <row r="660" spans="1:35" x14ac:dyDescent="0.35">
      <c r="A660" t="str">
        <f t="shared" si="247"/>
        <v>2011_11</v>
      </c>
      <c r="B660">
        <v>2011</v>
      </c>
      <c r="C660">
        <v>11</v>
      </c>
      <c r="D660">
        <v>14</v>
      </c>
      <c r="E660">
        <v>6.9</v>
      </c>
      <c r="F660">
        <v>46.4</v>
      </c>
      <c r="G660">
        <f t="shared" si="260"/>
        <v>10.45</v>
      </c>
      <c r="H660">
        <f t="shared" si="261"/>
        <v>1</v>
      </c>
      <c r="I660">
        <f t="shared" si="262"/>
        <v>46.4</v>
      </c>
      <c r="J660">
        <f t="shared" si="263"/>
        <v>0</v>
      </c>
      <c r="K660" s="3">
        <f t="shared" si="264"/>
        <v>0</v>
      </c>
      <c r="L660" s="3">
        <f t="shared" si="248"/>
        <v>0</v>
      </c>
      <c r="M660" s="3">
        <f t="shared" si="265"/>
        <v>0</v>
      </c>
      <c r="N660">
        <f t="shared" si="266"/>
        <v>46.4</v>
      </c>
      <c r="O660">
        <v>30</v>
      </c>
      <c r="P660" s="12">
        <v>8.7307649999999999</v>
      </c>
      <c r="Q660">
        <f t="shared" si="249"/>
        <v>1.1556859352972568</v>
      </c>
      <c r="R660" s="1">
        <v>2</v>
      </c>
      <c r="S660" s="1">
        <v>300.84575000000001</v>
      </c>
      <c r="T660" s="1">
        <v>50.85</v>
      </c>
      <c r="U660">
        <f t="shared" si="250"/>
        <v>104.15424999999999</v>
      </c>
      <c r="V660">
        <f t="shared" si="251"/>
        <v>3.4906584999999997E-2</v>
      </c>
      <c r="W660">
        <f t="shared" si="252"/>
        <v>1.8178345903681248</v>
      </c>
      <c r="X660">
        <f t="shared" si="253"/>
        <v>0.88749992362499996</v>
      </c>
      <c r="Y660">
        <f t="shared" si="254"/>
        <v>0.84763110502400341</v>
      </c>
      <c r="Z660">
        <f t="shared" si="255"/>
        <v>28.158982061262481</v>
      </c>
      <c r="AA660" s="1">
        <v>56</v>
      </c>
      <c r="AB660" s="4">
        <f t="shared" si="269"/>
        <v>19.172340690900576</v>
      </c>
      <c r="AC660" s="3">
        <f t="shared" si="267"/>
        <v>37.413358629638097</v>
      </c>
      <c r="AD660">
        <f t="shared" si="268"/>
        <v>26.554550180420456</v>
      </c>
      <c r="AE660">
        <f t="shared" si="256"/>
        <v>72.954550180420455</v>
      </c>
      <c r="AF660" s="10">
        <f t="shared" si="257"/>
        <v>28.158982061262481</v>
      </c>
      <c r="AG660" s="8">
        <f t="shared" si="258"/>
        <v>28.158982061262481</v>
      </c>
      <c r="AH660" s="9">
        <f t="shared" si="259"/>
        <v>46.4</v>
      </c>
      <c r="AI660" s="11">
        <f t="shared" si="246"/>
        <v>0</v>
      </c>
    </row>
    <row r="661" spans="1:35" x14ac:dyDescent="0.35">
      <c r="A661" t="str">
        <f t="shared" si="247"/>
        <v>2011_12</v>
      </c>
      <c r="B661">
        <v>2011</v>
      </c>
      <c r="C661">
        <v>12</v>
      </c>
      <c r="D661">
        <v>10.6</v>
      </c>
      <c r="E661">
        <v>3.2</v>
      </c>
      <c r="F661">
        <v>93</v>
      </c>
      <c r="G661">
        <f t="shared" si="260"/>
        <v>6.9</v>
      </c>
      <c r="H661">
        <f t="shared" si="261"/>
        <v>1</v>
      </c>
      <c r="I661">
        <f t="shared" si="262"/>
        <v>93</v>
      </c>
      <c r="J661">
        <f t="shared" si="263"/>
        <v>0</v>
      </c>
      <c r="K661" s="3">
        <f t="shared" si="264"/>
        <v>0</v>
      </c>
      <c r="L661" s="3">
        <f t="shared" si="248"/>
        <v>0</v>
      </c>
      <c r="M661" s="3">
        <f t="shared" si="265"/>
        <v>0</v>
      </c>
      <c r="N661">
        <f t="shared" si="266"/>
        <v>93</v>
      </c>
      <c r="O661">
        <v>31</v>
      </c>
      <c r="P661" s="12">
        <v>7.9967740000000003</v>
      </c>
      <c r="Q661">
        <f t="shared" si="249"/>
        <v>0.93567311975222212</v>
      </c>
      <c r="R661" s="1">
        <v>2</v>
      </c>
      <c r="S661" s="1">
        <v>300.84575000000001</v>
      </c>
      <c r="T661" s="1">
        <v>50.85</v>
      </c>
      <c r="U661">
        <f t="shared" si="250"/>
        <v>104.15424999999999</v>
      </c>
      <c r="V661">
        <f t="shared" si="251"/>
        <v>3.4906584999999997E-2</v>
      </c>
      <c r="W661">
        <f t="shared" si="252"/>
        <v>1.8178345903681248</v>
      </c>
      <c r="X661">
        <f t="shared" si="253"/>
        <v>0.88749992362499996</v>
      </c>
      <c r="Y661">
        <f t="shared" si="254"/>
        <v>0.84763110502400341</v>
      </c>
      <c r="Z661">
        <f t="shared" si="255"/>
        <v>14.427954984451537</v>
      </c>
      <c r="AA661" s="1">
        <v>56</v>
      </c>
      <c r="AB661" s="4">
        <f t="shared" si="269"/>
        <v>37.413358629638097</v>
      </c>
      <c r="AC661" s="3">
        <f t="shared" si="267"/>
        <v>56</v>
      </c>
      <c r="AD661">
        <f t="shared" si="268"/>
        <v>152.18548237240597</v>
      </c>
      <c r="AE661">
        <f t="shared" si="256"/>
        <v>245.18548237240597</v>
      </c>
      <c r="AF661" s="10">
        <f t="shared" si="257"/>
        <v>14.427954984451537</v>
      </c>
      <c r="AG661" s="8">
        <f t="shared" si="258"/>
        <v>14.427954984451537</v>
      </c>
      <c r="AH661" s="9">
        <f t="shared" si="259"/>
        <v>93</v>
      </c>
      <c r="AI661" s="11">
        <f t="shared" si="246"/>
        <v>0</v>
      </c>
    </row>
    <row r="662" spans="1:35" x14ac:dyDescent="0.35">
      <c r="A662" t="str">
        <f t="shared" si="247"/>
        <v>2012_1</v>
      </c>
      <c r="B662">
        <v>2012</v>
      </c>
      <c r="C662">
        <v>1</v>
      </c>
      <c r="D662">
        <v>10.1</v>
      </c>
      <c r="E662">
        <v>2.2999999999999998</v>
      </c>
      <c r="F662">
        <v>48.2</v>
      </c>
      <c r="G662">
        <f t="shared" si="260"/>
        <v>6.1999999999999993</v>
      </c>
      <c r="H662">
        <f t="shared" si="261"/>
        <v>1</v>
      </c>
      <c r="I662">
        <f t="shared" si="262"/>
        <v>48.2</v>
      </c>
      <c r="J662">
        <f t="shared" si="263"/>
        <v>0</v>
      </c>
      <c r="K662" s="3">
        <f t="shared" si="264"/>
        <v>0</v>
      </c>
      <c r="L662" s="3">
        <f t="shared" si="248"/>
        <v>0</v>
      </c>
      <c r="M662" s="3">
        <f t="shared" si="265"/>
        <v>0</v>
      </c>
      <c r="N662">
        <f t="shared" si="266"/>
        <v>48.2</v>
      </c>
      <c r="O662">
        <v>31</v>
      </c>
      <c r="P662" s="12">
        <v>8.5759939999999997</v>
      </c>
      <c r="Q662">
        <f t="shared" si="249"/>
        <v>0.89694183664737481</v>
      </c>
      <c r="R662" s="1">
        <v>2</v>
      </c>
      <c r="S662" s="1">
        <v>300.84575000000001</v>
      </c>
      <c r="T662" s="1">
        <v>50.85</v>
      </c>
      <c r="U662">
        <f t="shared" si="250"/>
        <v>104.15424999999999</v>
      </c>
      <c r="V662">
        <f t="shared" si="251"/>
        <v>3.4906584999999997E-2</v>
      </c>
      <c r="W662">
        <f t="shared" si="252"/>
        <v>1.8178345903681248</v>
      </c>
      <c r="X662">
        <f t="shared" si="253"/>
        <v>0.88749992362499996</v>
      </c>
      <c r="Y662">
        <f t="shared" si="254"/>
        <v>0.84763110502400341</v>
      </c>
      <c r="Z662">
        <f t="shared" si="255"/>
        <v>13.361138647032835</v>
      </c>
      <c r="AA662" s="1">
        <v>56</v>
      </c>
      <c r="AB662" s="4">
        <f t="shared" si="269"/>
        <v>56</v>
      </c>
      <c r="AC662" s="3">
        <f t="shared" si="267"/>
        <v>56</v>
      </c>
      <c r="AD662">
        <f t="shared" si="268"/>
        <v>104.32115970235664</v>
      </c>
      <c r="AE662">
        <f t="shared" si="256"/>
        <v>152.52115970235664</v>
      </c>
      <c r="AF662" s="10">
        <f t="shared" si="257"/>
        <v>13.361138647032835</v>
      </c>
      <c r="AG662" s="8">
        <f t="shared" si="258"/>
        <v>13.361138647032835</v>
      </c>
      <c r="AH662" s="9">
        <f t="shared" si="259"/>
        <v>48.2</v>
      </c>
      <c r="AI662" s="11">
        <f t="shared" si="246"/>
        <v>0</v>
      </c>
    </row>
    <row r="663" spans="1:35" x14ac:dyDescent="0.35">
      <c r="A663" t="str">
        <f t="shared" si="247"/>
        <v>2012_2</v>
      </c>
      <c r="B663">
        <v>2012</v>
      </c>
      <c r="C663">
        <v>2</v>
      </c>
      <c r="D663">
        <v>8.4</v>
      </c>
      <c r="E663">
        <v>0.4</v>
      </c>
      <c r="F663">
        <v>22.2</v>
      </c>
      <c r="G663">
        <f t="shared" si="260"/>
        <v>4.4000000000000004</v>
      </c>
      <c r="H663">
        <f t="shared" si="261"/>
        <v>0.73333333040000004</v>
      </c>
      <c r="I663">
        <f t="shared" si="262"/>
        <v>16.279999934879999</v>
      </c>
      <c r="J663">
        <f t="shared" si="263"/>
        <v>5.9200000651199991</v>
      </c>
      <c r="K663" s="3">
        <f t="shared" si="264"/>
        <v>0</v>
      </c>
      <c r="L663" s="3">
        <f t="shared" si="248"/>
        <v>4.3413333637226659</v>
      </c>
      <c r="M663" s="3">
        <f t="shared" si="265"/>
        <v>1.578666701397333</v>
      </c>
      <c r="N663">
        <f t="shared" si="266"/>
        <v>20.621333298602664</v>
      </c>
      <c r="O663">
        <v>28</v>
      </c>
      <c r="P663" s="12">
        <v>10.021737999999999</v>
      </c>
      <c r="Q663">
        <f t="shared" si="249"/>
        <v>0.80376300189884287</v>
      </c>
      <c r="R663" s="1">
        <v>2</v>
      </c>
      <c r="S663" s="1">
        <v>300.84575000000001</v>
      </c>
      <c r="T663" s="1">
        <v>50.85</v>
      </c>
      <c r="U663">
        <f t="shared" si="250"/>
        <v>104.15424999999999</v>
      </c>
      <c r="V663">
        <f t="shared" si="251"/>
        <v>3.4906584999999997E-2</v>
      </c>
      <c r="W663">
        <f t="shared" si="252"/>
        <v>1.8178345903681248</v>
      </c>
      <c r="X663">
        <f t="shared" si="253"/>
        <v>0.88749992362499996</v>
      </c>
      <c r="Y663">
        <f t="shared" si="254"/>
        <v>0.84763110502400341</v>
      </c>
      <c r="Z663">
        <f t="shared" si="255"/>
        <v>9.0267005088218824</v>
      </c>
      <c r="AA663" s="1">
        <v>56</v>
      </c>
      <c r="AB663" s="4">
        <f t="shared" si="269"/>
        <v>56</v>
      </c>
      <c r="AC663" s="3">
        <f t="shared" si="267"/>
        <v>56</v>
      </c>
      <c r="AD663">
        <f t="shared" si="268"/>
        <v>68.882262381391413</v>
      </c>
      <c r="AE663">
        <f t="shared" si="256"/>
        <v>89.503595679994078</v>
      </c>
      <c r="AF663" s="10">
        <f t="shared" si="257"/>
        <v>9.0267005088218824</v>
      </c>
      <c r="AG663" s="8">
        <f t="shared" si="258"/>
        <v>9.0267005088218824</v>
      </c>
      <c r="AH663" s="9">
        <f t="shared" si="259"/>
        <v>20.621333298602664</v>
      </c>
      <c r="AI663" s="11">
        <f t="shared" si="246"/>
        <v>0</v>
      </c>
    </row>
    <row r="664" spans="1:35" x14ac:dyDescent="0.35">
      <c r="A664" t="str">
        <f t="shared" si="247"/>
        <v>2012_3</v>
      </c>
      <c r="B664">
        <v>2012</v>
      </c>
      <c r="C664">
        <v>3</v>
      </c>
      <c r="D664">
        <v>14.4</v>
      </c>
      <c r="E664">
        <v>2</v>
      </c>
      <c r="F664">
        <v>36</v>
      </c>
      <c r="G664">
        <f t="shared" si="260"/>
        <v>8.1999999999999993</v>
      </c>
      <c r="H664">
        <f t="shared" si="261"/>
        <v>1</v>
      </c>
      <c r="I664">
        <f t="shared" si="262"/>
        <v>36</v>
      </c>
      <c r="J664">
        <f t="shared" si="263"/>
        <v>0</v>
      </c>
      <c r="K664" s="3">
        <f t="shared" si="264"/>
        <v>1.578666701397333</v>
      </c>
      <c r="L664" s="3">
        <f t="shared" si="248"/>
        <v>1.578666701397333</v>
      </c>
      <c r="M664" s="3">
        <f t="shared" si="265"/>
        <v>0</v>
      </c>
      <c r="N664">
        <f t="shared" si="266"/>
        <v>37.578666701397331</v>
      </c>
      <c r="O664">
        <v>31</v>
      </c>
      <c r="P664" s="12">
        <v>11.819653000000001</v>
      </c>
      <c r="Q664">
        <f t="shared" si="249"/>
        <v>1.0115298887261532</v>
      </c>
      <c r="R664" s="1">
        <v>2</v>
      </c>
      <c r="S664" s="1">
        <v>300.84575000000001</v>
      </c>
      <c r="T664" s="1">
        <v>50.85</v>
      </c>
      <c r="U664">
        <f t="shared" si="250"/>
        <v>104.15424999999999</v>
      </c>
      <c r="V664">
        <f t="shared" si="251"/>
        <v>3.4906584999999997E-2</v>
      </c>
      <c r="W664">
        <f t="shared" si="252"/>
        <v>1.8178345903681248</v>
      </c>
      <c r="X664">
        <f t="shared" si="253"/>
        <v>0.88749992362499996</v>
      </c>
      <c r="Y664">
        <f t="shared" si="254"/>
        <v>0.84763110502400341</v>
      </c>
      <c r="Z664">
        <f t="shared" si="255"/>
        <v>27.271168270868714</v>
      </c>
      <c r="AA664" s="1">
        <v>56</v>
      </c>
      <c r="AB664" s="4">
        <f t="shared" si="269"/>
        <v>56</v>
      </c>
      <c r="AC664" s="3">
        <f t="shared" si="267"/>
        <v>56</v>
      </c>
      <c r="AD664">
        <f t="shared" si="268"/>
        <v>67.317091393599611</v>
      </c>
      <c r="AE664">
        <f t="shared" si="256"/>
        <v>104.89575809499695</v>
      </c>
      <c r="AF664" s="10">
        <f t="shared" si="257"/>
        <v>27.271168270868714</v>
      </c>
      <c r="AG664" s="8">
        <f t="shared" si="258"/>
        <v>27.271168270868714</v>
      </c>
      <c r="AH664" s="9">
        <f t="shared" si="259"/>
        <v>37.578666701397331</v>
      </c>
      <c r="AI664" s="11">
        <f t="shared" si="246"/>
        <v>0</v>
      </c>
    </row>
    <row r="665" spans="1:35" x14ac:dyDescent="0.35">
      <c r="A665" t="str">
        <f t="shared" si="247"/>
        <v>2012_4</v>
      </c>
      <c r="B665">
        <v>2012</v>
      </c>
      <c r="C665">
        <v>4</v>
      </c>
      <c r="D665">
        <v>12.7</v>
      </c>
      <c r="E665">
        <v>2.8</v>
      </c>
      <c r="F665">
        <v>148.6</v>
      </c>
      <c r="G665">
        <f t="shared" si="260"/>
        <v>7.75</v>
      </c>
      <c r="H665">
        <f t="shared" si="261"/>
        <v>1</v>
      </c>
      <c r="I665">
        <f t="shared" si="262"/>
        <v>148.6</v>
      </c>
      <c r="J665">
        <f t="shared" si="263"/>
        <v>0</v>
      </c>
      <c r="K665" s="3">
        <f t="shared" si="264"/>
        <v>0</v>
      </c>
      <c r="L665" s="3">
        <f t="shared" si="248"/>
        <v>0</v>
      </c>
      <c r="M665" s="3">
        <f t="shared" si="265"/>
        <v>0</v>
      </c>
      <c r="N665">
        <f t="shared" si="266"/>
        <v>148.6</v>
      </c>
      <c r="O665">
        <v>30</v>
      </c>
      <c r="P665" s="12">
        <v>13.758759</v>
      </c>
      <c r="Q665">
        <f t="shared" si="249"/>
        <v>0.98468038384024348</v>
      </c>
      <c r="R665" s="1">
        <v>2</v>
      </c>
      <c r="S665" s="1">
        <v>300.84575000000001</v>
      </c>
      <c r="T665" s="1">
        <v>50.85</v>
      </c>
      <c r="U665">
        <f t="shared" si="250"/>
        <v>104.15424999999999</v>
      </c>
      <c r="V665">
        <f t="shared" si="251"/>
        <v>3.4906584999999997E-2</v>
      </c>
      <c r="W665">
        <f t="shared" si="252"/>
        <v>1.8178345903681248</v>
      </c>
      <c r="X665">
        <f t="shared" si="253"/>
        <v>0.88749992362499996</v>
      </c>
      <c r="Y665">
        <f t="shared" si="254"/>
        <v>0.84763110502400341</v>
      </c>
      <c r="Z665">
        <f t="shared" si="255"/>
        <v>28.309817318478906</v>
      </c>
      <c r="AA665" s="1">
        <v>56</v>
      </c>
      <c r="AB665" s="4">
        <f t="shared" si="269"/>
        <v>56</v>
      </c>
      <c r="AC665" s="3">
        <f t="shared" si="267"/>
        <v>56</v>
      </c>
      <c r="AD665">
        <f t="shared" si="268"/>
        <v>479.81022790259419</v>
      </c>
      <c r="AE665">
        <f t="shared" si="256"/>
        <v>628.41022790259422</v>
      </c>
      <c r="AF665" s="10">
        <f t="shared" si="257"/>
        <v>28.309817318478906</v>
      </c>
      <c r="AG665" s="8">
        <f t="shared" si="258"/>
        <v>28.309817318478906</v>
      </c>
      <c r="AH665" s="9">
        <f t="shared" si="259"/>
        <v>148.6</v>
      </c>
      <c r="AI665" s="11">
        <f t="shared" si="246"/>
        <v>0</v>
      </c>
    </row>
    <row r="666" spans="1:35" x14ac:dyDescent="0.35">
      <c r="A666" t="str">
        <f t="shared" si="247"/>
        <v>2012_5</v>
      </c>
      <c r="B666">
        <v>2012</v>
      </c>
      <c r="C666">
        <v>5</v>
      </c>
      <c r="D666">
        <v>17.600000000000001</v>
      </c>
      <c r="E666">
        <v>7.8</v>
      </c>
      <c r="F666">
        <v>35</v>
      </c>
      <c r="G666">
        <f t="shared" si="260"/>
        <v>12.700000000000001</v>
      </c>
      <c r="H666">
        <f t="shared" si="261"/>
        <v>1</v>
      </c>
      <c r="I666">
        <f t="shared" si="262"/>
        <v>35</v>
      </c>
      <c r="J666">
        <f t="shared" si="263"/>
        <v>0</v>
      </c>
      <c r="K666" s="3">
        <f t="shared" si="264"/>
        <v>0</v>
      </c>
      <c r="L666" s="3">
        <f t="shared" si="248"/>
        <v>0</v>
      </c>
      <c r="M666" s="3">
        <f t="shared" si="265"/>
        <v>0</v>
      </c>
      <c r="N666">
        <f t="shared" si="266"/>
        <v>35</v>
      </c>
      <c r="O666">
        <v>31</v>
      </c>
      <c r="P666" s="12">
        <v>15.514859</v>
      </c>
      <c r="Q666">
        <f t="shared" si="249"/>
        <v>1.3176201129792577</v>
      </c>
      <c r="R666" s="1">
        <v>2</v>
      </c>
      <c r="S666" s="1">
        <v>300.84575000000001</v>
      </c>
      <c r="T666" s="1">
        <v>50.85</v>
      </c>
      <c r="U666">
        <f t="shared" si="250"/>
        <v>104.15424999999999</v>
      </c>
      <c r="V666">
        <f t="shared" si="251"/>
        <v>3.4906584999999997E-2</v>
      </c>
      <c r="W666">
        <f t="shared" si="252"/>
        <v>1.8178345903681248</v>
      </c>
      <c r="X666">
        <f t="shared" si="253"/>
        <v>0.88749992362499996</v>
      </c>
      <c r="Y666">
        <f t="shared" si="254"/>
        <v>0.84763110502400341</v>
      </c>
      <c r="Z666">
        <f t="shared" si="255"/>
        <v>71.082153995942278</v>
      </c>
      <c r="AA666" s="1">
        <v>56</v>
      </c>
      <c r="AB666" s="4">
        <f t="shared" si="269"/>
        <v>56</v>
      </c>
      <c r="AC666" s="3">
        <f t="shared" si="267"/>
        <v>19.917846004057722</v>
      </c>
      <c r="AD666">
        <f t="shared" si="268"/>
        <v>29.40096544986298</v>
      </c>
      <c r="AE666">
        <f t="shared" si="256"/>
        <v>64.40096544986298</v>
      </c>
      <c r="AF666" s="10">
        <f t="shared" si="257"/>
        <v>64.40096544986298</v>
      </c>
      <c r="AG666" s="8">
        <f t="shared" si="258"/>
        <v>71.082153995942278</v>
      </c>
      <c r="AH666" s="9">
        <f t="shared" si="259"/>
        <v>35</v>
      </c>
      <c r="AI666" s="11">
        <f t="shared" si="246"/>
        <v>6.6811885460792979</v>
      </c>
    </row>
    <row r="667" spans="1:35" x14ac:dyDescent="0.35">
      <c r="A667" t="str">
        <f t="shared" si="247"/>
        <v>2012_6</v>
      </c>
      <c r="B667">
        <v>2012</v>
      </c>
      <c r="C667">
        <v>6</v>
      </c>
      <c r="D667">
        <v>17.8</v>
      </c>
      <c r="E667">
        <v>11.3</v>
      </c>
      <c r="F667">
        <v>135.80000000000001</v>
      </c>
      <c r="G667">
        <f t="shared" si="260"/>
        <v>14.55</v>
      </c>
      <c r="H667">
        <f t="shared" si="261"/>
        <v>1</v>
      </c>
      <c r="I667">
        <f t="shared" si="262"/>
        <v>135.80000000000001</v>
      </c>
      <c r="J667">
        <f t="shared" si="263"/>
        <v>0</v>
      </c>
      <c r="K667" s="3">
        <f t="shared" si="264"/>
        <v>0</v>
      </c>
      <c r="L667" s="3">
        <f t="shared" si="248"/>
        <v>0</v>
      </c>
      <c r="M667" s="3">
        <f t="shared" si="265"/>
        <v>0</v>
      </c>
      <c r="N667">
        <f t="shared" si="266"/>
        <v>135.80000000000001</v>
      </c>
      <c r="O667">
        <v>30</v>
      </c>
      <c r="P667" s="12">
        <v>16.439261999999999</v>
      </c>
      <c r="Q667">
        <f t="shared" si="249"/>
        <v>1.4653753856881806</v>
      </c>
      <c r="R667" s="1">
        <v>2</v>
      </c>
      <c r="S667" s="1">
        <v>300.84575000000001</v>
      </c>
      <c r="T667" s="1">
        <v>50.85</v>
      </c>
      <c r="U667">
        <f t="shared" si="250"/>
        <v>104.15424999999999</v>
      </c>
      <c r="V667">
        <f t="shared" si="251"/>
        <v>3.4906584999999997E-2</v>
      </c>
      <c r="W667">
        <f t="shared" si="252"/>
        <v>1.8178345903681248</v>
      </c>
      <c r="X667">
        <f t="shared" si="253"/>
        <v>0.88749992362499996</v>
      </c>
      <c r="Y667">
        <f t="shared" si="254"/>
        <v>0.84763110502400341</v>
      </c>
      <c r="Z667">
        <f t="shared" si="255"/>
        <v>92.272518203236558</v>
      </c>
      <c r="AA667" s="1">
        <v>56</v>
      </c>
      <c r="AB667" s="4">
        <f t="shared" si="269"/>
        <v>19.917846004057722</v>
      </c>
      <c r="AC667" s="3">
        <f t="shared" si="267"/>
        <v>56</v>
      </c>
      <c r="AD667">
        <f t="shared" si="268"/>
        <v>43.332051242567701</v>
      </c>
      <c r="AE667">
        <f t="shared" si="256"/>
        <v>179.13205124256771</v>
      </c>
      <c r="AF667" s="10">
        <f t="shared" si="257"/>
        <v>92.272518203236558</v>
      </c>
      <c r="AG667" s="8">
        <f t="shared" si="258"/>
        <v>92.272518203236558</v>
      </c>
      <c r="AH667" s="9">
        <f t="shared" si="259"/>
        <v>135.80000000000001</v>
      </c>
      <c r="AI667" s="11">
        <f t="shared" si="246"/>
        <v>0</v>
      </c>
    </row>
    <row r="668" spans="1:35" x14ac:dyDescent="0.35">
      <c r="A668" t="str">
        <f t="shared" si="247"/>
        <v>2012_7</v>
      </c>
      <c r="B668">
        <v>2012</v>
      </c>
      <c r="C668">
        <v>7</v>
      </c>
      <c r="D668">
        <v>20</v>
      </c>
      <c r="E668">
        <v>11.4</v>
      </c>
      <c r="F668">
        <v>137.4</v>
      </c>
      <c r="G668">
        <f t="shared" si="260"/>
        <v>15.7</v>
      </c>
      <c r="H668">
        <f t="shared" si="261"/>
        <v>1</v>
      </c>
      <c r="I668">
        <f t="shared" si="262"/>
        <v>137.4</v>
      </c>
      <c r="J668">
        <f t="shared" si="263"/>
        <v>0</v>
      </c>
      <c r="K668" s="3">
        <f t="shared" si="264"/>
        <v>0</v>
      </c>
      <c r="L668" s="3">
        <f t="shared" si="248"/>
        <v>0</v>
      </c>
      <c r="M668" s="3">
        <f t="shared" si="265"/>
        <v>0</v>
      </c>
      <c r="N668">
        <f t="shared" si="266"/>
        <v>137.4</v>
      </c>
      <c r="O668">
        <v>31</v>
      </c>
      <c r="P668" s="12">
        <v>15.868332000000001</v>
      </c>
      <c r="Q668">
        <f t="shared" si="249"/>
        <v>1.5643868874493616</v>
      </c>
      <c r="R668" s="1">
        <v>2</v>
      </c>
      <c r="S668" s="1">
        <v>300.84575000000001</v>
      </c>
      <c r="T668" s="1">
        <v>50.85</v>
      </c>
      <c r="U668">
        <f t="shared" si="250"/>
        <v>104.15424999999999</v>
      </c>
      <c r="V668">
        <f t="shared" si="251"/>
        <v>3.4906584999999997E-2</v>
      </c>
      <c r="W668">
        <f t="shared" si="252"/>
        <v>1.8178345903681248</v>
      </c>
      <c r="X668">
        <f t="shared" si="253"/>
        <v>0.88749992362499996</v>
      </c>
      <c r="Y668">
        <f t="shared" si="254"/>
        <v>0.84763110502400341</v>
      </c>
      <c r="Z668">
        <f t="shared" si="255"/>
        <v>105.59955748863058</v>
      </c>
      <c r="AA668" s="1">
        <v>56</v>
      </c>
      <c r="AB668" s="4">
        <f t="shared" si="269"/>
        <v>56</v>
      </c>
      <c r="AC668" s="3">
        <f t="shared" si="267"/>
        <v>56</v>
      </c>
      <c r="AD668">
        <f t="shared" si="268"/>
        <v>98.811770826848573</v>
      </c>
      <c r="AE668">
        <f t="shared" si="256"/>
        <v>236.21177082684858</v>
      </c>
      <c r="AF668" s="10">
        <f t="shared" si="257"/>
        <v>105.59955748863058</v>
      </c>
      <c r="AG668" s="8">
        <f t="shared" si="258"/>
        <v>105.59955748863058</v>
      </c>
      <c r="AH668" s="9">
        <f t="shared" si="259"/>
        <v>137.4</v>
      </c>
      <c r="AI668" s="11">
        <f t="shared" si="246"/>
        <v>0</v>
      </c>
    </row>
    <row r="669" spans="1:35" x14ac:dyDescent="0.35">
      <c r="A669" t="str">
        <f t="shared" si="247"/>
        <v>2012_8</v>
      </c>
      <c r="B669">
        <v>2012</v>
      </c>
      <c r="C669">
        <v>8</v>
      </c>
      <c r="D669">
        <v>21.2</v>
      </c>
      <c r="E669">
        <v>13.1</v>
      </c>
      <c r="F669">
        <v>54.6</v>
      </c>
      <c r="G669">
        <f t="shared" si="260"/>
        <v>17.149999999999999</v>
      </c>
      <c r="H669">
        <f t="shared" si="261"/>
        <v>1</v>
      </c>
      <c r="I669">
        <f t="shared" si="262"/>
        <v>54.6</v>
      </c>
      <c r="J669">
        <f t="shared" si="263"/>
        <v>0</v>
      </c>
      <c r="K669" s="3">
        <f t="shared" si="264"/>
        <v>0</v>
      </c>
      <c r="L669" s="3">
        <f t="shared" si="248"/>
        <v>0</v>
      </c>
      <c r="M669" s="3">
        <f t="shared" si="265"/>
        <v>0</v>
      </c>
      <c r="N669">
        <f t="shared" si="266"/>
        <v>54.6</v>
      </c>
      <c r="O669">
        <v>31</v>
      </c>
      <c r="P669" s="12">
        <v>14.198074</v>
      </c>
      <c r="Q669">
        <f t="shared" si="249"/>
        <v>1.6975645670838657</v>
      </c>
      <c r="R669" s="1">
        <v>2</v>
      </c>
      <c r="S669" s="1">
        <v>300.84575000000001</v>
      </c>
      <c r="T669" s="1">
        <v>50.85</v>
      </c>
      <c r="U669">
        <f t="shared" si="250"/>
        <v>104.15424999999999</v>
      </c>
      <c r="V669">
        <f t="shared" si="251"/>
        <v>3.4906584999999997E-2</v>
      </c>
      <c r="W669">
        <f t="shared" si="252"/>
        <v>1.8178345903681248</v>
      </c>
      <c r="X669">
        <f t="shared" si="253"/>
        <v>0.88749992362499996</v>
      </c>
      <c r="Y669">
        <f t="shared" si="254"/>
        <v>0.84763110502400341</v>
      </c>
      <c r="Z669">
        <f t="shared" si="255"/>
        <v>111.43800380568769</v>
      </c>
      <c r="AA669" s="1">
        <v>56</v>
      </c>
      <c r="AB669" s="4">
        <f t="shared" si="269"/>
        <v>56</v>
      </c>
      <c r="AC669" s="3">
        <f t="shared" si="267"/>
        <v>0</v>
      </c>
      <c r="AD669">
        <f t="shared" si="268"/>
        <v>20.295259509182543</v>
      </c>
      <c r="AE669">
        <f t="shared" si="256"/>
        <v>74.895259509182551</v>
      </c>
      <c r="AF669" s="10">
        <f t="shared" si="257"/>
        <v>74.895259509182551</v>
      </c>
      <c r="AG669" s="8">
        <f t="shared" si="258"/>
        <v>111.43800380568769</v>
      </c>
      <c r="AH669" s="9">
        <f t="shared" si="259"/>
        <v>54.6</v>
      </c>
      <c r="AI669" s="11">
        <f t="shared" si="246"/>
        <v>36.542744296505134</v>
      </c>
    </row>
    <row r="670" spans="1:35" x14ac:dyDescent="0.35">
      <c r="A670" t="str">
        <f t="shared" si="247"/>
        <v>2012_9</v>
      </c>
      <c r="B670">
        <v>2012</v>
      </c>
      <c r="C670">
        <v>9</v>
      </c>
      <c r="D670">
        <v>18.899999999999999</v>
      </c>
      <c r="E670">
        <v>8.1</v>
      </c>
      <c r="F670">
        <v>85.8</v>
      </c>
      <c r="G670">
        <f t="shared" si="260"/>
        <v>13.5</v>
      </c>
      <c r="H670">
        <f t="shared" si="261"/>
        <v>1</v>
      </c>
      <c r="I670">
        <f t="shared" si="262"/>
        <v>85.8</v>
      </c>
      <c r="J670">
        <f t="shared" si="263"/>
        <v>0</v>
      </c>
      <c r="K670" s="3">
        <f t="shared" si="264"/>
        <v>0</v>
      </c>
      <c r="L670" s="3">
        <f t="shared" si="248"/>
        <v>0</v>
      </c>
      <c r="M670" s="3">
        <f t="shared" si="265"/>
        <v>0</v>
      </c>
      <c r="N670">
        <f t="shared" si="266"/>
        <v>85.8</v>
      </c>
      <c r="O670">
        <v>30</v>
      </c>
      <c r="P670" s="12">
        <v>12.243238</v>
      </c>
      <c r="Q670">
        <f t="shared" si="249"/>
        <v>1.3798244209646362</v>
      </c>
      <c r="R670" s="1">
        <v>2</v>
      </c>
      <c r="S670" s="1">
        <v>300.84575000000001</v>
      </c>
      <c r="T670" s="1">
        <v>50.85</v>
      </c>
      <c r="U670">
        <f t="shared" si="250"/>
        <v>104.15424999999999</v>
      </c>
      <c r="V670">
        <f t="shared" si="251"/>
        <v>3.4906584999999997E-2</v>
      </c>
      <c r="W670">
        <f t="shared" si="252"/>
        <v>1.8178345903681248</v>
      </c>
      <c r="X670">
        <f t="shared" si="253"/>
        <v>0.88749992362499996</v>
      </c>
      <c r="Y670">
        <f t="shared" si="254"/>
        <v>0.84763110502400341</v>
      </c>
      <c r="Z670">
        <f t="shared" si="255"/>
        <v>60.258614889811199</v>
      </c>
      <c r="AA670" s="1">
        <v>56</v>
      </c>
      <c r="AB670" s="4">
        <f t="shared" si="269"/>
        <v>0</v>
      </c>
      <c r="AC670" s="3">
        <f t="shared" si="267"/>
        <v>25.541385110188799</v>
      </c>
      <c r="AD670">
        <f t="shared" si="268"/>
        <v>0</v>
      </c>
      <c r="AE670">
        <f t="shared" si="256"/>
        <v>85.8</v>
      </c>
      <c r="AF670" s="10">
        <f t="shared" si="257"/>
        <v>60.258614889811199</v>
      </c>
      <c r="AG670" s="8">
        <f t="shared" si="258"/>
        <v>60.258614889811199</v>
      </c>
      <c r="AH670" s="9">
        <f t="shared" si="259"/>
        <v>85.8</v>
      </c>
      <c r="AI670" s="11">
        <f t="shared" si="246"/>
        <v>0</v>
      </c>
    </row>
    <row r="671" spans="1:35" x14ac:dyDescent="0.35">
      <c r="A671" t="str">
        <f t="shared" si="247"/>
        <v>2012_10</v>
      </c>
      <c r="B671">
        <v>2012</v>
      </c>
      <c r="C671">
        <v>10</v>
      </c>
      <c r="D671">
        <v>14.4</v>
      </c>
      <c r="E671">
        <v>7.4</v>
      </c>
      <c r="F671">
        <v>131.4</v>
      </c>
      <c r="G671">
        <f t="shared" si="260"/>
        <v>10.9</v>
      </c>
      <c r="H671">
        <f t="shared" si="261"/>
        <v>1</v>
      </c>
      <c r="I671">
        <f t="shared" si="262"/>
        <v>131.4</v>
      </c>
      <c r="J671">
        <f t="shared" si="263"/>
        <v>0</v>
      </c>
      <c r="K671" s="3">
        <f t="shared" si="264"/>
        <v>0</v>
      </c>
      <c r="L671" s="3">
        <f t="shared" si="248"/>
        <v>0</v>
      </c>
      <c r="M671" s="3">
        <f t="shared" si="265"/>
        <v>0</v>
      </c>
      <c r="N671">
        <f t="shared" si="266"/>
        <v>131.4</v>
      </c>
      <c r="O671">
        <v>31</v>
      </c>
      <c r="P671" s="12">
        <v>10.329917999999999</v>
      </c>
      <c r="Q671">
        <f t="shared" si="249"/>
        <v>1.1865937887608435</v>
      </c>
      <c r="R671" s="1">
        <v>2</v>
      </c>
      <c r="S671" s="1">
        <v>300.84575000000001</v>
      </c>
      <c r="T671" s="1">
        <v>50.85</v>
      </c>
      <c r="U671">
        <f t="shared" si="250"/>
        <v>104.15424999999999</v>
      </c>
      <c r="V671">
        <f t="shared" si="251"/>
        <v>3.4906584999999997E-2</v>
      </c>
      <c r="W671">
        <f t="shared" si="252"/>
        <v>1.8178345903681248</v>
      </c>
      <c r="X671">
        <f t="shared" si="253"/>
        <v>0.88749992362499996</v>
      </c>
      <c r="Y671">
        <f t="shared" si="254"/>
        <v>0.84763110502400341</v>
      </c>
      <c r="Z671">
        <f t="shared" si="255"/>
        <v>36.811728678137356</v>
      </c>
      <c r="AA671" s="1">
        <v>56</v>
      </c>
      <c r="AB671" s="4">
        <f t="shared" si="269"/>
        <v>25.541385110188799</v>
      </c>
      <c r="AC671" s="3">
        <f t="shared" si="267"/>
        <v>56</v>
      </c>
      <c r="AD671">
        <f t="shared" si="268"/>
        <v>138.29323965229526</v>
      </c>
      <c r="AE671">
        <f t="shared" si="256"/>
        <v>269.69323965229523</v>
      </c>
      <c r="AF671" s="10">
        <f t="shared" si="257"/>
        <v>36.811728678137356</v>
      </c>
      <c r="AG671" s="8">
        <f t="shared" si="258"/>
        <v>36.811728678137356</v>
      </c>
      <c r="AH671" s="9">
        <f t="shared" si="259"/>
        <v>131.4</v>
      </c>
      <c r="AI671" s="11">
        <f t="shared" si="246"/>
        <v>0</v>
      </c>
    </row>
    <row r="672" spans="1:35" x14ac:dyDescent="0.35">
      <c r="A672" t="str">
        <f t="shared" si="247"/>
        <v>2012_11</v>
      </c>
      <c r="B672">
        <v>2012</v>
      </c>
      <c r="C672">
        <v>11</v>
      </c>
      <c r="D672">
        <v>11.2</v>
      </c>
      <c r="E672">
        <v>3.4</v>
      </c>
      <c r="F672">
        <v>132.4</v>
      </c>
      <c r="G672">
        <f t="shared" si="260"/>
        <v>7.3</v>
      </c>
      <c r="H672">
        <f t="shared" si="261"/>
        <v>1</v>
      </c>
      <c r="I672">
        <f t="shared" si="262"/>
        <v>132.4</v>
      </c>
      <c r="J672">
        <f t="shared" si="263"/>
        <v>0</v>
      </c>
      <c r="K672" s="3">
        <f t="shared" si="264"/>
        <v>0</v>
      </c>
      <c r="L672" s="3">
        <f t="shared" si="248"/>
        <v>0</v>
      </c>
      <c r="M672" s="3">
        <f t="shared" si="265"/>
        <v>0</v>
      </c>
      <c r="N672">
        <f t="shared" si="266"/>
        <v>132.4</v>
      </c>
      <c r="O672">
        <v>30</v>
      </c>
      <c r="P672" s="12">
        <v>8.7307649999999999</v>
      </c>
      <c r="Q672">
        <f t="shared" si="249"/>
        <v>0.95846082282357115</v>
      </c>
      <c r="R672" s="1">
        <v>2</v>
      </c>
      <c r="S672" s="1">
        <v>300.84575000000001</v>
      </c>
      <c r="T672" s="1">
        <v>50.85</v>
      </c>
      <c r="U672">
        <f t="shared" si="250"/>
        <v>104.15424999999999</v>
      </c>
      <c r="V672">
        <f t="shared" si="251"/>
        <v>3.4906584999999997E-2</v>
      </c>
      <c r="W672">
        <f t="shared" si="252"/>
        <v>1.8178345903681248</v>
      </c>
      <c r="X672">
        <f t="shared" si="253"/>
        <v>0.88749992362499996</v>
      </c>
      <c r="Y672">
        <f t="shared" si="254"/>
        <v>0.84763110502400341</v>
      </c>
      <c r="Z672">
        <f t="shared" si="255"/>
        <v>16.497048915268628</v>
      </c>
      <c r="AA672" s="1">
        <v>56</v>
      </c>
      <c r="AB672" s="4">
        <f t="shared" si="269"/>
        <v>56</v>
      </c>
      <c r="AC672" s="3">
        <f t="shared" si="267"/>
        <v>56</v>
      </c>
      <c r="AD672">
        <f t="shared" si="268"/>
        <v>443.65500552635046</v>
      </c>
      <c r="AE672">
        <f t="shared" si="256"/>
        <v>576.05500552635044</v>
      </c>
      <c r="AF672" s="10">
        <f t="shared" si="257"/>
        <v>16.497048915268628</v>
      </c>
      <c r="AG672" s="8">
        <f t="shared" si="258"/>
        <v>16.497048915268628</v>
      </c>
      <c r="AH672" s="9">
        <f t="shared" si="259"/>
        <v>132.4</v>
      </c>
      <c r="AI672" s="11">
        <f t="shared" si="246"/>
        <v>0</v>
      </c>
    </row>
    <row r="673" spans="1:35" x14ac:dyDescent="0.35">
      <c r="A673" t="str">
        <f t="shared" si="247"/>
        <v>2012_12</v>
      </c>
      <c r="B673">
        <v>2012</v>
      </c>
      <c r="C673">
        <v>12</v>
      </c>
      <c r="D673">
        <v>9.9</v>
      </c>
      <c r="E673">
        <v>2</v>
      </c>
      <c r="F673">
        <v>161.19999999999999</v>
      </c>
      <c r="G673">
        <f t="shared" si="260"/>
        <v>5.95</v>
      </c>
      <c r="H673">
        <f t="shared" si="261"/>
        <v>0.99166666269999992</v>
      </c>
      <c r="I673">
        <f t="shared" si="262"/>
        <v>159.85666602723998</v>
      </c>
      <c r="J673">
        <f t="shared" si="263"/>
        <v>1.3433339727600122</v>
      </c>
      <c r="K673" s="3">
        <f t="shared" si="264"/>
        <v>0</v>
      </c>
      <c r="L673" s="3">
        <f t="shared" si="248"/>
        <v>1.3321395176584538</v>
      </c>
      <c r="M673" s="3">
        <f t="shared" si="265"/>
        <v>1.1194455101558297E-2</v>
      </c>
      <c r="N673">
        <f t="shared" si="266"/>
        <v>161.18880554489843</v>
      </c>
      <c r="O673">
        <v>31</v>
      </c>
      <c r="P673" s="12">
        <v>7.9967740000000003</v>
      </c>
      <c r="Q673">
        <f t="shared" si="249"/>
        <v>0.88345588800170238</v>
      </c>
      <c r="R673" s="1">
        <v>2</v>
      </c>
      <c r="S673" s="1">
        <v>300.84575000000001</v>
      </c>
      <c r="T673" s="1">
        <v>50.85</v>
      </c>
      <c r="U673">
        <f t="shared" si="250"/>
        <v>104.15424999999999</v>
      </c>
      <c r="V673">
        <f t="shared" si="251"/>
        <v>3.4906584999999997E-2</v>
      </c>
      <c r="W673">
        <f t="shared" si="252"/>
        <v>1.8178345903681248</v>
      </c>
      <c r="X673">
        <f t="shared" si="253"/>
        <v>0.88749992362499996</v>
      </c>
      <c r="Y673">
        <f t="shared" si="254"/>
        <v>0.84763110502400341</v>
      </c>
      <c r="Z673">
        <f t="shared" si="255"/>
        <v>11.787136671777175</v>
      </c>
      <c r="AA673" s="1">
        <v>56</v>
      </c>
      <c r="AB673" s="4">
        <f t="shared" si="269"/>
        <v>56</v>
      </c>
      <c r="AC673" s="3">
        <f t="shared" si="267"/>
        <v>56</v>
      </c>
      <c r="AD673">
        <f t="shared" si="268"/>
        <v>806.93138098635507</v>
      </c>
      <c r="AE673">
        <f t="shared" si="256"/>
        <v>968.12018653125347</v>
      </c>
      <c r="AF673" s="10">
        <f t="shared" si="257"/>
        <v>11.787136671777175</v>
      </c>
      <c r="AG673" s="8">
        <f t="shared" si="258"/>
        <v>11.787136671777175</v>
      </c>
      <c r="AH673" s="9">
        <f t="shared" si="259"/>
        <v>161.18880554489843</v>
      </c>
      <c r="AI673" s="11">
        <f t="shared" si="246"/>
        <v>0</v>
      </c>
    </row>
    <row r="674" spans="1:35" x14ac:dyDescent="0.35">
      <c r="A674" t="str">
        <f t="shared" si="247"/>
        <v>2013_1</v>
      </c>
      <c r="B674">
        <v>2013</v>
      </c>
      <c r="C674">
        <v>1</v>
      </c>
      <c r="D674">
        <v>7.4</v>
      </c>
      <c r="E674">
        <v>2.5</v>
      </c>
      <c r="F674">
        <v>126.4</v>
      </c>
      <c r="G674">
        <f t="shared" si="260"/>
        <v>4.95</v>
      </c>
      <c r="H674">
        <f t="shared" si="261"/>
        <v>0.82499999670000002</v>
      </c>
      <c r="I674">
        <f t="shared" si="262"/>
        <v>104.27999958288001</v>
      </c>
      <c r="J674">
        <f t="shared" si="263"/>
        <v>22.12000041712</v>
      </c>
      <c r="K674" s="3">
        <f t="shared" si="264"/>
        <v>1.1194455101558297E-2</v>
      </c>
      <c r="L674" s="3">
        <f t="shared" si="248"/>
        <v>18.258235696549843</v>
      </c>
      <c r="M674" s="3">
        <f t="shared" si="265"/>
        <v>3.8729591756717152</v>
      </c>
      <c r="N674">
        <f t="shared" si="266"/>
        <v>122.53823527942986</v>
      </c>
      <c r="O674">
        <v>31</v>
      </c>
      <c r="P674" s="12">
        <v>8.5759939999999997</v>
      </c>
      <c r="Q674">
        <f t="shared" si="249"/>
        <v>0.83128309835655545</v>
      </c>
      <c r="R674" s="1">
        <v>2</v>
      </c>
      <c r="S674" s="1">
        <v>300.84575000000001</v>
      </c>
      <c r="T674" s="1">
        <v>50.85</v>
      </c>
      <c r="U674">
        <f t="shared" si="250"/>
        <v>104.15424999999999</v>
      </c>
      <c r="V674">
        <f t="shared" si="251"/>
        <v>3.4906584999999997E-2</v>
      </c>
      <c r="W674">
        <f t="shared" si="252"/>
        <v>1.8178345903681248</v>
      </c>
      <c r="X674">
        <f t="shared" si="253"/>
        <v>0.88749992362499996</v>
      </c>
      <c r="Y674">
        <f t="shared" si="254"/>
        <v>0.84763110502400341</v>
      </c>
      <c r="Z674">
        <f t="shared" si="255"/>
        <v>9.9308926710621481</v>
      </c>
      <c r="AA674" s="1">
        <v>56</v>
      </c>
      <c r="AB674" s="4">
        <f t="shared" si="269"/>
        <v>56</v>
      </c>
      <c r="AC674" s="3">
        <f t="shared" si="267"/>
        <v>56</v>
      </c>
      <c r="AD674">
        <f t="shared" si="268"/>
        <v>418.29925375674856</v>
      </c>
      <c r="AE674">
        <f t="shared" si="256"/>
        <v>540.83748903617845</v>
      </c>
      <c r="AF674" s="10">
        <f t="shared" si="257"/>
        <v>9.9308926710621481</v>
      </c>
      <c r="AG674" s="8">
        <f t="shared" si="258"/>
        <v>9.9308926710621481</v>
      </c>
      <c r="AH674" s="9">
        <f t="shared" si="259"/>
        <v>122.53823527942986</v>
      </c>
      <c r="AI674" s="11">
        <f t="shared" si="246"/>
        <v>0</v>
      </c>
    </row>
    <row r="675" spans="1:35" x14ac:dyDescent="0.35">
      <c r="A675" t="str">
        <f t="shared" si="247"/>
        <v>2013_2</v>
      </c>
      <c r="B675">
        <v>2013</v>
      </c>
      <c r="C675">
        <v>2</v>
      </c>
      <c r="D675">
        <v>7</v>
      </c>
      <c r="E675">
        <v>0.2</v>
      </c>
      <c r="F675">
        <v>41</v>
      </c>
      <c r="G675">
        <f t="shared" si="260"/>
        <v>3.6</v>
      </c>
      <c r="H675">
        <f t="shared" si="261"/>
        <v>0.5999999976</v>
      </c>
      <c r="I675">
        <f t="shared" si="262"/>
        <v>24.5999999016</v>
      </c>
      <c r="J675">
        <f t="shared" si="263"/>
        <v>16.4000000984</v>
      </c>
      <c r="K675" s="3">
        <f t="shared" si="264"/>
        <v>3.8729591756717152</v>
      </c>
      <c r="L675" s="3">
        <f t="shared" si="248"/>
        <v>12.163775515787927</v>
      </c>
      <c r="M675" s="3">
        <f t="shared" si="265"/>
        <v>8.1091837582837876</v>
      </c>
      <c r="N675">
        <f t="shared" si="266"/>
        <v>36.763775417387926</v>
      </c>
      <c r="O675">
        <v>28</v>
      </c>
      <c r="P675" s="12">
        <v>10.021737999999999</v>
      </c>
      <c r="Q675">
        <f t="shared" si="249"/>
        <v>0.76516917959322917</v>
      </c>
      <c r="R675" s="1">
        <v>2</v>
      </c>
      <c r="S675" s="1">
        <v>300.84575000000001</v>
      </c>
      <c r="T675" s="1">
        <v>50.85</v>
      </c>
      <c r="U675">
        <f t="shared" si="250"/>
        <v>104.15424999999999</v>
      </c>
      <c r="V675">
        <f t="shared" si="251"/>
        <v>3.4906584999999997E-2</v>
      </c>
      <c r="W675">
        <f t="shared" si="252"/>
        <v>1.8178345903681248</v>
      </c>
      <c r="X675">
        <f t="shared" si="253"/>
        <v>0.88749992362499996</v>
      </c>
      <c r="Y675">
        <f t="shared" si="254"/>
        <v>0.84763110502400341</v>
      </c>
      <c r="Z675">
        <f t="shared" si="255"/>
        <v>7.0511708734749785</v>
      </c>
      <c r="AA675" s="1">
        <v>56</v>
      </c>
      <c r="AB675" s="4">
        <f t="shared" si="269"/>
        <v>56</v>
      </c>
      <c r="AC675" s="3">
        <f t="shared" si="267"/>
        <v>56</v>
      </c>
      <c r="AD675">
        <f t="shared" si="268"/>
        <v>95.195618324371992</v>
      </c>
      <c r="AE675">
        <f t="shared" si="256"/>
        <v>131.95939374175992</v>
      </c>
      <c r="AF675" s="10">
        <f t="shared" si="257"/>
        <v>7.0511708734749785</v>
      </c>
      <c r="AG675" s="8">
        <f t="shared" si="258"/>
        <v>7.0511708734749785</v>
      </c>
      <c r="AH675" s="9">
        <f t="shared" si="259"/>
        <v>36.763775417387926</v>
      </c>
      <c r="AI675" s="11">
        <f t="shared" si="246"/>
        <v>0</v>
      </c>
    </row>
    <row r="676" spans="1:35" x14ac:dyDescent="0.35">
      <c r="A676" t="str">
        <f t="shared" si="247"/>
        <v>2013_3</v>
      </c>
      <c r="B676">
        <v>2013</v>
      </c>
      <c r="C676">
        <v>3</v>
      </c>
      <c r="D676">
        <v>7.2</v>
      </c>
      <c r="E676">
        <v>0.4</v>
      </c>
      <c r="F676">
        <v>93.2</v>
      </c>
      <c r="G676">
        <f t="shared" si="260"/>
        <v>3.8000000000000003</v>
      </c>
      <c r="H676">
        <f t="shared" si="261"/>
        <v>0.63333333079999998</v>
      </c>
      <c r="I676">
        <f t="shared" si="262"/>
        <v>59.026666430559999</v>
      </c>
      <c r="J676">
        <f t="shared" si="263"/>
        <v>34.173333569440004</v>
      </c>
      <c r="K676" s="3">
        <f t="shared" si="264"/>
        <v>8.1091837582837876</v>
      </c>
      <c r="L676" s="3">
        <f t="shared" si="248"/>
        <v>26.778927533776027</v>
      </c>
      <c r="M676" s="3">
        <f t="shared" si="265"/>
        <v>15.503589793947768</v>
      </c>
      <c r="N676">
        <f t="shared" si="266"/>
        <v>85.805593964336026</v>
      </c>
      <c r="O676">
        <v>31</v>
      </c>
      <c r="P676" s="12">
        <v>11.819653000000001</v>
      </c>
      <c r="Q676">
        <f t="shared" si="249"/>
        <v>0.77466097267339662</v>
      </c>
      <c r="R676" s="1">
        <v>2</v>
      </c>
      <c r="S676" s="1">
        <v>300.84575000000001</v>
      </c>
      <c r="T676" s="1">
        <v>50.85</v>
      </c>
      <c r="U676">
        <f t="shared" si="250"/>
        <v>104.15424999999999</v>
      </c>
      <c r="V676">
        <f t="shared" si="251"/>
        <v>3.4906584999999997E-2</v>
      </c>
      <c r="W676">
        <f t="shared" si="252"/>
        <v>1.8178345903681248</v>
      </c>
      <c r="X676">
        <f t="shared" si="253"/>
        <v>0.88749992362499996</v>
      </c>
      <c r="Y676">
        <f t="shared" si="254"/>
        <v>0.84763110502400341</v>
      </c>
      <c r="Z676">
        <f t="shared" si="255"/>
        <v>9.8321459735821506</v>
      </c>
      <c r="AA676" s="1">
        <v>56</v>
      </c>
      <c r="AB676" s="4">
        <f t="shared" si="269"/>
        <v>56</v>
      </c>
      <c r="AC676" s="3">
        <f t="shared" si="267"/>
        <v>56</v>
      </c>
      <c r="AD676">
        <f t="shared" si="268"/>
        <v>217.46119152883068</v>
      </c>
      <c r="AE676">
        <f t="shared" si="256"/>
        <v>303.26678549316671</v>
      </c>
      <c r="AF676" s="10">
        <f t="shared" si="257"/>
        <v>9.8321459735821506</v>
      </c>
      <c r="AG676" s="8">
        <f t="shared" si="258"/>
        <v>9.8321459735821506</v>
      </c>
      <c r="AH676" s="9">
        <f t="shared" si="259"/>
        <v>85.805593964336026</v>
      </c>
      <c r="AI676" s="11">
        <f t="shared" si="246"/>
        <v>0</v>
      </c>
    </row>
    <row r="677" spans="1:35" x14ac:dyDescent="0.35">
      <c r="A677" t="str">
        <f t="shared" si="247"/>
        <v>2013_4</v>
      </c>
      <c r="B677">
        <v>2013</v>
      </c>
      <c r="C677">
        <v>4</v>
      </c>
      <c r="D677">
        <v>12</v>
      </c>
      <c r="E677">
        <v>3</v>
      </c>
      <c r="F677">
        <v>48</v>
      </c>
      <c r="G677">
        <f t="shared" si="260"/>
        <v>7.5</v>
      </c>
      <c r="H677">
        <f t="shared" si="261"/>
        <v>1</v>
      </c>
      <c r="I677">
        <f t="shared" si="262"/>
        <v>48</v>
      </c>
      <c r="J677">
        <f t="shared" si="263"/>
        <v>0</v>
      </c>
      <c r="K677" s="3">
        <f t="shared" si="264"/>
        <v>15.503589793947768</v>
      </c>
      <c r="L677" s="3">
        <f t="shared" si="248"/>
        <v>15.503589793947768</v>
      </c>
      <c r="M677" s="3">
        <f t="shared" si="265"/>
        <v>0</v>
      </c>
      <c r="N677">
        <f t="shared" si="266"/>
        <v>63.503589793947768</v>
      </c>
      <c r="O677">
        <v>30</v>
      </c>
      <c r="P677" s="12">
        <v>13.758759</v>
      </c>
      <c r="Q677">
        <f t="shared" si="249"/>
        <v>0.97003700781330493</v>
      </c>
      <c r="R677" s="1">
        <v>2</v>
      </c>
      <c r="S677" s="1">
        <v>300.84575000000001</v>
      </c>
      <c r="T677" s="1">
        <v>50.85</v>
      </c>
      <c r="U677">
        <f t="shared" si="250"/>
        <v>104.15424999999999</v>
      </c>
      <c r="V677">
        <f t="shared" si="251"/>
        <v>3.4906584999999997E-2</v>
      </c>
      <c r="W677">
        <f t="shared" si="252"/>
        <v>1.8178345903681248</v>
      </c>
      <c r="X677">
        <f t="shared" si="253"/>
        <v>0.88749992362499996</v>
      </c>
      <c r="Y677">
        <f t="shared" si="254"/>
        <v>0.84763110502400341</v>
      </c>
      <c r="Z677">
        <f t="shared" si="255"/>
        <v>27.013206032119975</v>
      </c>
      <c r="AA677" s="1">
        <v>56</v>
      </c>
      <c r="AB677" s="4">
        <f t="shared" si="269"/>
        <v>56</v>
      </c>
      <c r="AC677" s="3">
        <f t="shared" si="267"/>
        <v>56</v>
      </c>
      <c r="AD677">
        <f t="shared" si="268"/>
        <v>107.44356000463512</v>
      </c>
      <c r="AE677">
        <f t="shared" si="256"/>
        <v>170.94714979858287</v>
      </c>
      <c r="AF677" s="10">
        <f t="shared" si="257"/>
        <v>27.013206032119975</v>
      </c>
      <c r="AG677" s="8">
        <f t="shared" si="258"/>
        <v>27.013206032119975</v>
      </c>
      <c r="AH677" s="9">
        <f t="shared" si="259"/>
        <v>63.503589793947768</v>
      </c>
      <c r="AI677" s="11">
        <f t="shared" si="246"/>
        <v>0</v>
      </c>
    </row>
    <row r="678" spans="1:35" x14ac:dyDescent="0.35">
      <c r="A678" t="str">
        <f t="shared" si="247"/>
        <v>2013_5</v>
      </c>
      <c r="B678">
        <v>2013</v>
      </c>
      <c r="C678">
        <v>5</v>
      </c>
      <c r="D678">
        <v>15.9</v>
      </c>
      <c r="E678">
        <v>5.7</v>
      </c>
      <c r="F678">
        <v>58.2</v>
      </c>
      <c r="G678">
        <f t="shared" si="260"/>
        <v>10.8</v>
      </c>
      <c r="H678">
        <f t="shared" si="261"/>
        <v>1</v>
      </c>
      <c r="I678">
        <f t="shared" si="262"/>
        <v>58.2</v>
      </c>
      <c r="J678">
        <f t="shared" si="263"/>
        <v>0</v>
      </c>
      <c r="K678" s="3">
        <f t="shared" si="264"/>
        <v>0</v>
      </c>
      <c r="L678" s="3">
        <f t="shared" si="248"/>
        <v>0</v>
      </c>
      <c r="M678" s="3">
        <f t="shared" si="265"/>
        <v>0</v>
      </c>
      <c r="N678">
        <f t="shared" si="266"/>
        <v>58.2</v>
      </c>
      <c r="O678">
        <v>31</v>
      </c>
      <c r="P678" s="12">
        <v>15.514859</v>
      </c>
      <c r="Q678">
        <f t="shared" si="249"/>
        <v>1.1796632355379035</v>
      </c>
      <c r="R678" s="1">
        <v>2</v>
      </c>
      <c r="S678" s="1">
        <v>300.84575000000001</v>
      </c>
      <c r="T678" s="1">
        <v>50.85</v>
      </c>
      <c r="U678">
        <f t="shared" si="250"/>
        <v>104.15424999999999</v>
      </c>
      <c r="V678">
        <f t="shared" si="251"/>
        <v>3.4906584999999997E-2</v>
      </c>
      <c r="W678">
        <f t="shared" si="252"/>
        <v>1.8178345903681248</v>
      </c>
      <c r="X678">
        <f t="shared" si="253"/>
        <v>0.88749992362499996</v>
      </c>
      <c r="Y678">
        <f t="shared" si="254"/>
        <v>0.84763110502400341</v>
      </c>
      <c r="Z678">
        <f t="shared" si="255"/>
        <v>54.480770731058236</v>
      </c>
      <c r="AA678" s="1">
        <v>56</v>
      </c>
      <c r="AB678" s="4">
        <f t="shared" si="269"/>
        <v>56</v>
      </c>
      <c r="AC678" s="3">
        <f t="shared" si="267"/>
        <v>56</v>
      </c>
      <c r="AD678">
        <f t="shared" si="268"/>
        <v>59.845515434264712</v>
      </c>
      <c r="AE678">
        <f t="shared" si="256"/>
        <v>118.04551543426471</v>
      </c>
      <c r="AF678" s="10">
        <f t="shared" si="257"/>
        <v>54.480770731058236</v>
      </c>
      <c r="AG678" s="8">
        <f t="shared" si="258"/>
        <v>54.480770731058236</v>
      </c>
      <c r="AH678" s="9">
        <f t="shared" si="259"/>
        <v>58.2</v>
      </c>
      <c r="AI678" s="11">
        <f t="shared" si="246"/>
        <v>0</v>
      </c>
    </row>
    <row r="679" spans="1:35" x14ac:dyDescent="0.35">
      <c r="A679" t="str">
        <f t="shared" si="247"/>
        <v>2013_6</v>
      </c>
      <c r="B679">
        <v>2013</v>
      </c>
      <c r="C679">
        <v>6</v>
      </c>
      <c r="D679">
        <v>19.600000000000001</v>
      </c>
      <c r="E679">
        <v>9.9</v>
      </c>
      <c r="F679">
        <v>31.2</v>
      </c>
      <c r="G679">
        <f t="shared" si="260"/>
        <v>14.75</v>
      </c>
      <c r="H679">
        <f t="shared" si="261"/>
        <v>1</v>
      </c>
      <c r="I679">
        <f t="shared" si="262"/>
        <v>31.2</v>
      </c>
      <c r="J679">
        <f t="shared" si="263"/>
        <v>0</v>
      </c>
      <c r="K679" s="3">
        <f t="shared" si="264"/>
        <v>0</v>
      </c>
      <c r="L679" s="3">
        <f t="shared" si="248"/>
        <v>0</v>
      </c>
      <c r="M679" s="3">
        <f t="shared" si="265"/>
        <v>0</v>
      </c>
      <c r="N679">
        <f t="shared" si="266"/>
        <v>31.2</v>
      </c>
      <c r="O679">
        <v>30</v>
      </c>
      <c r="P679" s="12">
        <v>16.439261999999999</v>
      </c>
      <c r="Q679">
        <f t="shared" si="249"/>
        <v>1.4821886843120748</v>
      </c>
      <c r="R679" s="1">
        <v>2</v>
      </c>
      <c r="S679" s="1">
        <v>300.84575000000001</v>
      </c>
      <c r="T679" s="1">
        <v>50.85</v>
      </c>
      <c r="U679">
        <f t="shared" si="250"/>
        <v>104.15424999999999</v>
      </c>
      <c r="V679">
        <f t="shared" si="251"/>
        <v>3.4906584999999997E-2</v>
      </c>
      <c r="W679">
        <f t="shared" si="252"/>
        <v>1.8178345903681248</v>
      </c>
      <c r="X679">
        <f t="shared" si="253"/>
        <v>0.88749992362499996</v>
      </c>
      <c r="Y679">
        <f t="shared" si="254"/>
        <v>0.84763110502400341</v>
      </c>
      <c r="Z679">
        <f t="shared" si="255"/>
        <v>94.548437329561096</v>
      </c>
      <c r="AA679" s="1">
        <v>56</v>
      </c>
      <c r="AB679" s="4">
        <f t="shared" si="269"/>
        <v>56</v>
      </c>
      <c r="AC679" s="3">
        <f t="shared" si="267"/>
        <v>0</v>
      </c>
      <c r="AD679">
        <f t="shared" si="268"/>
        <v>18.067768329470805</v>
      </c>
      <c r="AE679">
        <f t="shared" si="256"/>
        <v>49.267768329470805</v>
      </c>
      <c r="AF679" s="10">
        <f t="shared" si="257"/>
        <v>49.267768329470805</v>
      </c>
      <c r="AG679" s="8">
        <f t="shared" si="258"/>
        <v>94.548437329561096</v>
      </c>
      <c r="AH679" s="9">
        <f t="shared" si="259"/>
        <v>31.2</v>
      </c>
      <c r="AI679" s="11">
        <f t="shared" si="246"/>
        <v>45.280669000090292</v>
      </c>
    </row>
    <row r="680" spans="1:35" x14ac:dyDescent="0.35">
      <c r="A680" t="str">
        <f t="shared" si="247"/>
        <v>2013_7</v>
      </c>
      <c r="B680">
        <v>2013</v>
      </c>
      <c r="C680">
        <v>7</v>
      </c>
      <c r="D680">
        <v>25.4</v>
      </c>
      <c r="E680">
        <v>12.3</v>
      </c>
      <c r="F680">
        <v>29.2</v>
      </c>
      <c r="G680">
        <f t="shared" si="260"/>
        <v>18.850000000000001</v>
      </c>
      <c r="H680">
        <f t="shared" si="261"/>
        <v>1</v>
      </c>
      <c r="I680">
        <f t="shared" si="262"/>
        <v>29.2</v>
      </c>
      <c r="J680">
        <f t="shared" si="263"/>
        <v>0</v>
      </c>
      <c r="K680" s="3">
        <f t="shared" si="264"/>
        <v>0</v>
      </c>
      <c r="L680" s="3">
        <f t="shared" si="248"/>
        <v>0</v>
      </c>
      <c r="M680" s="3">
        <f t="shared" si="265"/>
        <v>0</v>
      </c>
      <c r="N680">
        <f t="shared" si="266"/>
        <v>29.2</v>
      </c>
      <c r="O680">
        <v>31</v>
      </c>
      <c r="P680" s="12">
        <v>15.868332000000001</v>
      </c>
      <c r="Q680">
        <f t="shared" si="249"/>
        <v>1.8662823904280545</v>
      </c>
      <c r="R680" s="1">
        <v>2</v>
      </c>
      <c r="S680" s="1">
        <v>300.84575000000001</v>
      </c>
      <c r="T680" s="1">
        <v>50.85</v>
      </c>
      <c r="U680">
        <f t="shared" si="250"/>
        <v>104.15424999999999</v>
      </c>
      <c r="V680">
        <f t="shared" si="251"/>
        <v>3.4906584999999997E-2</v>
      </c>
      <c r="W680">
        <f t="shared" si="252"/>
        <v>1.8178345903681248</v>
      </c>
      <c r="X680">
        <f t="shared" si="253"/>
        <v>0.88749992362499996</v>
      </c>
      <c r="Y680">
        <f t="shared" si="254"/>
        <v>0.84763110502400341</v>
      </c>
      <c r="Z680">
        <f t="shared" si="255"/>
        <v>149.62320169399248</v>
      </c>
      <c r="AA680" s="1">
        <v>56</v>
      </c>
      <c r="AB680" s="4">
        <f t="shared" si="269"/>
        <v>0</v>
      </c>
      <c r="AC680" s="3">
        <f t="shared" si="267"/>
        <v>0</v>
      </c>
      <c r="AD680">
        <f t="shared" si="268"/>
        <v>0</v>
      </c>
      <c r="AE680">
        <f t="shared" si="256"/>
        <v>29.2</v>
      </c>
      <c r="AF680" s="10">
        <f t="shared" si="257"/>
        <v>29.2</v>
      </c>
      <c r="AG680" s="8">
        <f t="shared" si="258"/>
        <v>149.62320169399248</v>
      </c>
      <c r="AH680" s="9">
        <f t="shared" si="259"/>
        <v>29.2</v>
      </c>
      <c r="AI680" s="11">
        <f t="shared" si="246"/>
        <v>120.42320169399248</v>
      </c>
    </row>
    <row r="681" spans="1:35" x14ac:dyDescent="0.35">
      <c r="A681" t="str">
        <f t="shared" si="247"/>
        <v>2013_8</v>
      </c>
      <c r="B681">
        <v>2013</v>
      </c>
      <c r="C681">
        <v>8</v>
      </c>
      <c r="D681">
        <v>22.9</v>
      </c>
      <c r="E681">
        <v>11.8</v>
      </c>
      <c r="F681">
        <v>23</v>
      </c>
      <c r="G681">
        <f t="shared" si="260"/>
        <v>17.350000000000001</v>
      </c>
      <c r="H681">
        <f t="shared" si="261"/>
        <v>1</v>
      </c>
      <c r="I681">
        <f t="shared" si="262"/>
        <v>23</v>
      </c>
      <c r="J681">
        <f t="shared" si="263"/>
        <v>0</v>
      </c>
      <c r="K681" s="3">
        <f t="shared" si="264"/>
        <v>0</v>
      </c>
      <c r="L681" s="3">
        <f t="shared" si="248"/>
        <v>0</v>
      </c>
      <c r="M681" s="3">
        <f t="shared" si="265"/>
        <v>0</v>
      </c>
      <c r="N681">
        <f t="shared" si="266"/>
        <v>23</v>
      </c>
      <c r="O681">
        <v>31</v>
      </c>
      <c r="P681" s="12">
        <v>14.198074</v>
      </c>
      <c r="Q681">
        <f t="shared" si="249"/>
        <v>1.716692841986021</v>
      </c>
      <c r="R681" s="1">
        <v>2</v>
      </c>
      <c r="S681" s="1">
        <v>300.84575000000001</v>
      </c>
      <c r="T681" s="1">
        <v>50.85</v>
      </c>
      <c r="U681">
        <f t="shared" si="250"/>
        <v>104.15424999999999</v>
      </c>
      <c r="V681">
        <f t="shared" si="251"/>
        <v>3.4906584999999997E-2</v>
      </c>
      <c r="W681">
        <f t="shared" si="252"/>
        <v>1.8178345903681248</v>
      </c>
      <c r="X681">
        <f t="shared" si="253"/>
        <v>0.88749992362499996</v>
      </c>
      <c r="Y681">
        <f t="shared" si="254"/>
        <v>0.84763110502400341</v>
      </c>
      <c r="Z681">
        <f t="shared" si="255"/>
        <v>113.92945681668041</v>
      </c>
      <c r="AA681" s="1">
        <v>56</v>
      </c>
      <c r="AB681" s="4">
        <f t="shared" si="269"/>
        <v>0</v>
      </c>
      <c r="AC681" s="3">
        <f t="shared" si="267"/>
        <v>0</v>
      </c>
      <c r="AD681">
        <f t="shared" si="268"/>
        <v>0</v>
      </c>
      <c r="AE681">
        <f t="shared" si="256"/>
        <v>23</v>
      </c>
      <c r="AF681" s="10">
        <f t="shared" si="257"/>
        <v>23</v>
      </c>
      <c r="AG681" s="8">
        <f t="shared" si="258"/>
        <v>113.92945681668041</v>
      </c>
      <c r="AH681" s="9">
        <f t="shared" si="259"/>
        <v>23</v>
      </c>
      <c r="AI681" s="11">
        <f t="shared" si="246"/>
        <v>90.929456816680414</v>
      </c>
    </row>
    <row r="682" spans="1:35" x14ac:dyDescent="0.35">
      <c r="A682" t="str">
        <f t="shared" si="247"/>
        <v>2013_9</v>
      </c>
      <c r="B682">
        <v>2013</v>
      </c>
      <c r="C682">
        <v>9</v>
      </c>
      <c r="D682">
        <v>19.899999999999999</v>
      </c>
      <c r="E682">
        <v>9.3000000000000007</v>
      </c>
      <c r="F682">
        <v>40.799999999999997</v>
      </c>
      <c r="G682">
        <f t="shared" si="260"/>
        <v>14.6</v>
      </c>
      <c r="H682">
        <f t="shared" si="261"/>
        <v>1</v>
      </c>
      <c r="I682">
        <f t="shared" si="262"/>
        <v>40.799999999999997</v>
      </c>
      <c r="J682">
        <f t="shared" si="263"/>
        <v>0</v>
      </c>
      <c r="K682" s="3">
        <f t="shared" si="264"/>
        <v>0</v>
      </c>
      <c r="L682" s="3">
        <f t="shared" si="248"/>
        <v>0</v>
      </c>
      <c r="M682" s="3">
        <f t="shared" si="265"/>
        <v>0</v>
      </c>
      <c r="N682">
        <f t="shared" si="266"/>
        <v>40.799999999999997</v>
      </c>
      <c r="O682">
        <v>30</v>
      </c>
      <c r="P682" s="12">
        <v>12.243238</v>
      </c>
      <c r="Q682">
        <f t="shared" si="249"/>
        <v>1.4695629295415249</v>
      </c>
      <c r="R682" s="1">
        <v>2</v>
      </c>
      <c r="S682" s="1">
        <v>300.84575000000001</v>
      </c>
      <c r="T682" s="1">
        <v>50.85</v>
      </c>
      <c r="U682">
        <f t="shared" si="250"/>
        <v>104.15424999999999</v>
      </c>
      <c r="V682">
        <f t="shared" si="251"/>
        <v>3.4906584999999997E-2</v>
      </c>
      <c r="W682">
        <f t="shared" si="252"/>
        <v>1.8178345903681248</v>
      </c>
      <c r="X682">
        <f t="shared" si="253"/>
        <v>0.88749992362499996</v>
      </c>
      <c r="Y682">
        <f t="shared" si="254"/>
        <v>0.84763110502400341</v>
      </c>
      <c r="Z682">
        <f t="shared" si="255"/>
        <v>69.141703464946801</v>
      </c>
      <c r="AA682" s="1">
        <v>56</v>
      </c>
      <c r="AB682" s="4">
        <f t="shared" si="269"/>
        <v>0</v>
      </c>
      <c r="AC682" s="3">
        <f t="shared" si="267"/>
        <v>0</v>
      </c>
      <c r="AD682">
        <f t="shared" si="268"/>
        <v>0</v>
      </c>
      <c r="AE682">
        <f t="shared" si="256"/>
        <v>40.799999999999997</v>
      </c>
      <c r="AF682" s="10">
        <f t="shared" si="257"/>
        <v>40.799999999999997</v>
      </c>
      <c r="AG682" s="8">
        <f t="shared" si="258"/>
        <v>69.141703464946801</v>
      </c>
      <c r="AH682" s="9">
        <f t="shared" si="259"/>
        <v>40.799999999999997</v>
      </c>
      <c r="AI682" s="11">
        <f t="shared" si="246"/>
        <v>28.341703464946804</v>
      </c>
    </row>
    <row r="683" spans="1:35" x14ac:dyDescent="0.35">
      <c r="A683" t="str">
        <f t="shared" si="247"/>
        <v>2013_10</v>
      </c>
      <c r="B683">
        <v>2013</v>
      </c>
      <c r="C683">
        <v>10</v>
      </c>
      <c r="D683">
        <v>16.899999999999999</v>
      </c>
      <c r="E683">
        <v>9.4</v>
      </c>
      <c r="F683">
        <v>163.6</v>
      </c>
      <c r="G683">
        <f t="shared" si="260"/>
        <v>13.149999999999999</v>
      </c>
      <c r="H683">
        <f t="shared" si="261"/>
        <v>1</v>
      </c>
      <c r="I683">
        <f t="shared" si="262"/>
        <v>163.6</v>
      </c>
      <c r="J683">
        <f t="shared" si="263"/>
        <v>0</v>
      </c>
      <c r="K683" s="3">
        <f t="shared" si="264"/>
        <v>0</v>
      </c>
      <c r="L683" s="3">
        <f t="shared" si="248"/>
        <v>0</v>
      </c>
      <c r="M683" s="3">
        <f t="shared" si="265"/>
        <v>0</v>
      </c>
      <c r="N683">
        <f t="shared" si="266"/>
        <v>163.6</v>
      </c>
      <c r="O683">
        <v>31</v>
      </c>
      <c r="P683" s="12">
        <v>10.329917999999999</v>
      </c>
      <c r="Q683">
        <f t="shared" si="249"/>
        <v>1.3522995259880464</v>
      </c>
      <c r="R683" s="1">
        <v>2</v>
      </c>
      <c r="S683" s="1">
        <v>300.84575000000001</v>
      </c>
      <c r="T683" s="1">
        <v>50.85</v>
      </c>
      <c r="U683">
        <f t="shared" si="250"/>
        <v>104.15424999999999</v>
      </c>
      <c r="V683">
        <f t="shared" si="251"/>
        <v>3.4906584999999997E-2</v>
      </c>
      <c r="W683">
        <f t="shared" si="252"/>
        <v>1.8178345903681248</v>
      </c>
      <c r="X683">
        <f t="shared" si="253"/>
        <v>0.88749992362499996</v>
      </c>
      <c r="Y683">
        <f t="shared" si="254"/>
        <v>0.84763110502400341</v>
      </c>
      <c r="Z683">
        <f t="shared" si="255"/>
        <v>50.214777119105641</v>
      </c>
      <c r="AA683" s="1">
        <v>56</v>
      </c>
      <c r="AB683" s="4">
        <f t="shared" si="269"/>
        <v>0</v>
      </c>
      <c r="AC683" s="3">
        <f t="shared" si="267"/>
        <v>56</v>
      </c>
      <c r="AD683">
        <f t="shared" si="268"/>
        <v>0</v>
      </c>
      <c r="AE683">
        <f t="shared" si="256"/>
        <v>163.6</v>
      </c>
      <c r="AF683" s="10">
        <f t="shared" si="257"/>
        <v>50.214777119105641</v>
      </c>
      <c r="AG683" s="8">
        <f t="shared" si="258"/>
        <v>50.214777119105641</v>
      </c>
      <c r="AH683" s="9">
        <f t="shared" si="259"/>
        <v>163.6</v>
      </c>
      <c r="AI683" s="11">
        <f t="shared" si="246"/>
        <v>0</v>
      </c>
    </row>
    <row r="684" spans="1:35" x14ac:dyDescent="0.35">
      <c r="A684" t="str">
        <f t="shared" si="247"/>
        <v>2013_11</v>
      </c>
      <c r="B684">
        <v>2013</v>
      </c>
      <c r="C684">
        <v>11</v>
      </c>
      <c r="D684">
        <v>10.8</v>
      </c>
      <c r="E684">
        <v>2.9</v>
      </c>
      <c r="F684">
        <v>67</v>
      </c>
      <c r="G684">
        <f t="shared" si="260"/>
        <v>6.8500000000000005</v>
      </c>
      <c r="H684">
        <f t="shared" si="261"/>
        <v>1</v>
      </c>
      <c r="I684">
        <f t="shared" si="262"/>
        <v>67</v>
      </c>
      <c r="J684">
        <f t="shared" si="263"/>
        <v>0</v>
      </c>
      <c r="K684" s="3">
        <f t="shared" si="264"/>
        <v>0</v>
      </c>
      <c r="L684" s="3">
        <f t="shared" si="248"/>
        <v>0</v>
      </c>
      <c r="M684" s="3">
        <f t="shared" si="265"/>
        <v>0</v>
      </c>
      <c r="N684">
        <f t="shared" si="266"/>
        <v>67</v>
      </c>
      <c r="O684">
        <v>30</v>
      </c>
      <c r="P684" s="12">
        <v>8.7307649999999999</v>
      </c>
      <c r="Q684">
        <f t="shared" si="249"/>
        <v>0.932858509623265</v>
      </c>
      <c r="R684" s="1">
        <v>2</v>
      </c>
      <c r="S684" s="1">
        <v>300.84575000000001</v>
      </c>
      <c r="T684" s="1">
        <v>50.85</v>
      </c>
      <c r="U684">
        <f t="shared" si="250"/>
        <v>104.15424999999999</v>
      </c>
      <c r="V684">
        <f t="shared" si="251"/>
        <v>3.4906584999999997E-2</v>
      </c>
      <c r="W684">
        <f t="shared" si="252"/>
        <v>1.8178345903681248</v>
      </c>
      <c r="X684">
        <f t="shared" si="253"/>
        <v>0.88749992362499996</v>
      </c>
      <c r="Y684">
        <f t="shared" si="254"/>
        <v>0.84763110502400341</v>
      </c>
      <c r="Z684">
        <f t="shared" si="255"/>
        <v>15.090805622497211</v>
      </c>
      <c r="AA684" s="1">
        <v>56</v>
      </c>
      <c r="AB684" s="4">
        <f t="shared" si="269"/>
        <v>56</v>
      </c>
      <c r="AC684" s="3">
        <f t="shared" si="267"/>
        <v>56</v>
      </c>
      <c r="AD684">
        <f t="shared" si="268"/>
        <v>141.50026506514038</v>
      </c>
      <c r="AE684">
        <f t="shared" si="256"/>
        <v>208.50026506514038</v>
      </c>
      <c r="AF684" s="10">
        <f t="shared" si="257"/>
        <v>15.090805622497211</v>
      </c>
      <c r="AG684" s="8">
        <f t="shared" si="258"/>
        <v>15.090805622497211</v>
      </c>
      <c r="AH684" s="9">
        <f t="shared" si="259"/>
        <v>67</v>
      </c>
      <c r="AI684" s="11">
        <f t="shared" si="246"/>
        <v>0</v>
      </c>
    </row>
    <row r="685" spans="1:35" x14ac:dyDescent="0.35">
      <c r="A685" t="str">
        <f t="shared" si="247"/>
        <v>2013_12</v>
      </c>
      <c r="B685">
        <v>2013</v>
      </c>
      <c r="C685">
        <v>12</v>
      </c>
      <c r="D685">
        <v>10.8</v>
      </c>
      <c r="E685">
        <v>2.1</v>
      </c>
      <c r="F685">
        <v>192.2</v>
      </c>
      <c r="G685">
        <f t="shared" si="260"/>
        <v>6.45</v>
      </c>
      <c r="H685">
        <f t="shared" si="261"/>
        <v>1</v>
      </c>
      <c r="I685">
        <f t="shared" si="262"/>
        <v>192.2</v>
      </c>
      <c r="J685">
        <f t="shared" si="263"/>
        <v>0</v>
      </c>
      <c r="K685" s="3">
        <f t="shared" si="264"/>
        <v>0</v>
      </c>
      <c r="L685" s="3">
        <f t="shared" si="248"/>
        <v>0</v>
      </c>
      <c r="M685" s="3">
        <f t="shared" si="265"/>
        <v>0</v>
      </c>
      <c r="N685">
        <f t="shared" si="266"/>
        <v>192.2</v>
      </c>
      <c r="O685">
        <v>31</v>
      </c>
      <c r="P685" s="12">
        <v>7.9967740000000003</v>
      </c>
      <c r="Q685">
        <f t="shared" si="249"/>
        <v>0.91060898238362042</v>
      </c>
      <c r="R685" s="1">
        <v>2</v>
      </c>
      <c r="S685" s="1">
        <v>300.84575000000001</v>
      </c>
      <c r="T685" s="1">
        <v>50.85</v>
      </c>
      <c r="U685">
        <f t="shared" si="250"/>
        <v>104.15424999999999</v>
      </c>
      <c r="V685">
        <f t="shared" si="251"/>
        <v>3.4906584999999997E-2</v>
      </c>
      <c r="W685">
        <f t="shared" si="252"/>
        <v>1.8178345903681248</v>
      </c>
      <c r="X685">
        <f t="shared" si="253"/>
        <v>0.88749992362499996</v>
      </c>
      <c r="Y685">
        <f t="shared" si="254"/>
        <v>0.84763110502400341</v>
      </c>
      <c r="Z685">
        <f t="shared" si="255"/>
        <v>13.146835083427135</v>
      </c>
      <c r="AA685" s="1">
        <v>56</v>
      </c>
      <c r="AB685" s="4">
        <f t="shared" si="269"/>
        <v>56</v>
      </c>
      <c r="AC685" s="3">
        <f t="shared" si="267"/>
        <v>56</v>
      </c>
      <c r="AD685">
        <f t="shared" si="268"/>
        <v>1370.2241734257129</v>
      </c>
      <c r="AE685">
        <f t="shared" si="256"/>
        <v>1562.424173425713</v>
      </c>
      <c r="AF685" s="10">
        <f t="shared" si="257"/>
        <v>13.146835083427135</v>
      </c>
      <c r="AG685" s="8">
        <f t="shared" si="258"/>
        <v>13.146835083427135</v>
      </c>
      <c r="AH685" s="9">
        <f t="shared" si="259"/>
        <v>192.2</v>
      </c>
      <c r="AI685" s="11">
        <f t="shared" si="246"/>
        <v>0</v>
      </c>
    </row>
    <row r="686" spans="1:35" x14ac:dyDescent="0.35">
      <c r="A686" t="str">
        <f t="shared" si="247"/>
        <v>2014_1</v>
      </c>
      <c r="B686">
        <v>2014</v>
      </c>
      <c r="C686">
        <v>1</v>
      </c>
      <c r="D686">
        <v>10.3</v>
      </c>
      <c r="E686">
        <v>2.5</v>
      </c>
      <c r="F686">
        <v>247.4</v>
      </c>
      <c r="G686">
        <f t="shared" si="260"/>
        <v>6.4</v>
      </c>
      <c r="H686">
        <f t="shared" si="261"/>
        <v>1</v>
      </c>
      <c r="I686">
        <f t="shared" si="262"/>
        <v>247.4</v>
      </c>
      <c r="J686">
        <f t="shared" si="263"/>
        <v>0</v>
      </c>
      <c r="K686" s="3">
        <f t="shared" si="264"/>
        <v>0</v>
      </c>
      <c r="L686" s="3">
        <f t="shared" si="248"/>
        <v>0</v>
      </c>
      <c r="M686" s="3">
        <f t="shared" si="265"/>
        <v>0</v>
      </c>
      <c r="N686">
        <f t="shared" si="266"/>
        <v>247.4</v>
      </c>
      <c r="O686">
        <v>31</v>
      </c>
      <c r="P686" s="12">
        <v>8.5759939999999997</v>
      </c>
      <c r="Q686">
        <f t="shared" si="249"/>
        <v>0.90786095781042042</v>
      </c>
      <c r="R686" s="1">
        <v>2</v>
      </c>
      <c r="S686" s="1">
        <v>300.84575000000001</v>
      </c>
      <c r="T686" s="1">
        <v>50.85</v>
      </c>
      <c r="U686">
        <f t="shared" si="250"/>
        <v>104.15424999999999</v>
      </c>
      <c r="V686">
        <f t="shared" si="251"/>
        <v>3.4906584999999997E-2</v>
      </c>
      <c r="W686">
        <f t="shared" si="252"/>
        <v>1.8178345903681248</v>
      </c>
      <c r="X686">
        <f t="shared" si="253"/>
        <v>0.88749992362499996</v>
      </c>
      <c r="Y686">
        <f t="shared" si="254"/>
        <v>0.84763110502400341</v>
      </c>
      <c r="Z686">
        <f t="shared" si="255"/>
        <v>13.950062688995327</v>
      </c>
      <c r="AA686" s="1">
        <v>56</v>
      </c>
      <c r="AB686" s="4">
        <f t="shared" si="269"/>
        <v>56</v>
      </c>
      <c r="AC686" s="3">
        <f t="shared" si="267"/>
        <v>56</v>
      </c>
      <c r="AD686">
        <f t="shared" si="268"/>
        <v>3619.5340146123499</v>
      </c>
      <c r="AE686">
        <f t="shared" si="256"/>
        <v>3866.93401461235</v>
      </c>
      <c r="AF686" s="10">
        <f t="shared" si="257"/>
        <v>13.950062688995327</v>
      </c>
      <c r="AG686" s="8">
        <f t="shared" si="258"/>
        <v>13.950062688995327</v>
      </c>
      <c r="AH686" s="9">
        <f t="shared" si="259"/>
        <v>247.4</v>
      </c>
      <c r="AI686" s="11">
        <f t="shared" si="246"/>
        <v>0</v>
      </c>
    </row>
    <row r="687" spans="1:35" x14ac:dyDescent="0.35">
      <c r="A687" t="str">
        <f t="shared" si="247"/>
        <v>2014_2</v>
      </c>
      <c r="B687">
        <v>2014</v>
      </c>
      <c r="C687">
        <v>2</v>
      </c>
      <c r="D687">
        <v>10.4</v>
      </c>
      <c r="E687">
        <v>4</v>
      </c>
      <c r="F687">
        <v>184</v>
      </c>
      <c r="G687">
        <f t="shared" si="260"/>
        <v>7.2</v>
      </c>
      <c r="H687">
        <f t="shared" si="261"/>
        <v>1</v>
      </c>
      <c r="I687">
        <f t="shared" si="262"/>
        <v>184</v>
      </c>
      <c r="J687">
        <f t="shared" si="263"/>
        <v>0</v>
      </c>
      <c r="K687" s="3">
        <f t="shared" si="264"/>
        <v>0</v>
      </c>
      <c r="L687" s="3">
        <f t="shared" si="248"/>
        <v>0</v>
      </c>
      <c r="M687" s="3">
        <f t="shared" si="265"/>
        <v>0</v>
      </c>
      <c r="N687">
        <f t="shared" si="266"/>
        <v>184</v>
      </c>
      <c r="O687">
        <v>29</v>
      </c>
      <c r="P687" s="12">
        <v>10.021737999999999</v>
      </c>
      <c r="Q687">
        <f t="shared" si="249"/>
        <v>0.95271852037128046</v>
      </c>
      <c r="R687" s="1">
        <v>2</v>
      </c>
      <c r="S687" s="1">
        <v>300.84575000000001</v>
      </c>
      <c r="T687" s="1">
        <v>50.85</v>
      </c>
      <c r="U687">
        <f t="shared" si="250"/>
        <v>104.15424999999999</v>
      </c>
      <c r="V687">
        <f t="shared" si="251"/>
        <v>3.4906584999999997E-2</v>
      </c>
      <c r="W687">
        <f t="shared" si="252"/>
        <v>1.8178345903681248</v>
      </c>
      <c r="X687">
        <f t="shared" si="253"/>
        <v>0.88749992362499996</v>
      </c>
      <c r="Y687">
        <f t="shared" si="254"/>
        <v>0.84763110502400341</v>
      </c>
      <c r="Z687">
        <f t="shared" si="255"/>
        <v>17.952644485728253</v>
      </c>
      <c r="AA687" s="1">
        <v>56</v>
      </c>
      <c r="AB687" s="4">
        <f t="shared" si="269"/>
        <v>56</v>
      </c>
      <c r="AC687" s="3">
        <f t="shared" si="267"/>
        <v>56</v>
      </c>
      <c r="AD687">
        <f t="shared" si="268"/>
        <v>1086.2460489082507</v>
      </c>
      <c r="AE687">
        <f t="shared" si="256"/>
        <v>1270.2460489082507</v>
      </c>
      <c r="AF687" s="10">
        <f t="shared" si="257"/>
        <v>17.952644485728253</v>
      </c>
      <c r="AG687" s="8">
        <f t="shared" si="258"/>
        <v>17.952644485728253</v>
      </c>
      <c r="AH687" s="9">
        <f t="shared" si="259"/>
        <v>184</v>
      </c>
      <c r="AI687" s="11">
        <f t="shared" si="246"/>
        <v>0</v>
      </c>
    </row>
    <row r="688" spans="1:35" x14ac:dyDescent="0.35">
      <c r="A688" t="str">
        <f t="shared" si="247"/>
        <v>2014_3</v>
      </c>
      <c r="B688">
        <v>2014</v>
      </c>
      <c r="C688">
        <v>3</v>
      </c>
      <c r="D688">
        <v>12.9</v>
      </c>
      <c r="E688">
        <v>2.7</v>
      </c>
      <c r="F688">
        <v>53.2</v>
      </c>
      <c r="G688">
        <f t="shared" si="260"/>
        <v>7.8000000000000007</v>
      </c>
      <c r="H688">
        <f t="shared" si="261"/>
        <v>1</v>
      </c>
      <c r="I688">
        <f t="shared" si="262"/>
        <v>53.2</v>
      </c>
      <c r="J688">
        <f t="shared" si="263"/>
        <v>0</v>
      </c>
      <c r="K688" s="3">
        <f t="shared" si="264"/>
        <v>0</v>
      </c>
      <c r="L688" s="3">
        <f t="shared" si="248"/>
        <v>0</v>
      </c>
      <c r="M688" s="3">
        <f t="shared" si="265"/>
        <v>0</v>
      </c>
      <c r="N688">
        <f t="shared" si="266"/>
        <v>53.2</v>
      </c>
      <c r="O688">
        <v>31</v>
      </c>
      <c r="P688" s="12">
        <v>11.819653000000001</v>
      </c>
      <c r="Q688">
        <f t="shared" si="249"/>
        <v>0.98763231957314723</v>
      </c>
      <c r="R688" s="1">
        <v>2</v>
      </c>
      <c r="S688" s="1">
        <v>300.84575000000001</v>
      </c>
      <c r="T688" s="1">
        <v>50.85</v>
      </c>
      <c r="U688">
        <f t="shared" si="250"/>
        <v>104.15424999999999</v>
      </c>
      <c r="V688">
        <f t="shared" si="251"/>
        <v>3.4906584999999997E-2</v>
      </c>
      <c r="W688">
        <f t="shared" si="252"/>
        <v>1.8178345903681248</v>
      </c>
      <c r="X688">
        <f t="shared" si="253"/>
        <v>0.88749992362499996</v>
      </c>
      <c r="Y688">
        <f t="shared" si="254"/>
        <v>0.84763110502400341</v>
      </c>
      <c r="Z688">
        <f t="shared" si="255"/>
        <v>25.364051166738605</v>
      </c>
      <c r="AA688" s="1">
        <v>56</v>
      </c>
      <c r="AB688" s="4">
        <f t="shared" si="269"/>
        <v>56</v>
      </c>
      <c r="AC688" s="3">
        <f t="shared" si="267"/>
        <v>56</v>
      </c>
      <c r="AD688">
        <f t="shared" si="268"/>
        <v>92.058312300270089</v>
      </c>
      <c r="AE688">
        <f t="shared" si="256"/>
        <v>145.25831230027009</v>
      </c>
      <c r="AF688" s="10">
        <f t="shared" si="257"/>
        <v>25.364051166738605</v>
      </c>
      <c r="AG688" s="8">
        <f t="shared" si="258"/>
        <v>25.364051166738605</v>
      </c>
      <c r="AH688" s="9">
        <f t="shared" si="259"/>
        <v>53.2</v>
      </c>
      <c r="AI688" s="11">
        <f t="shared" si="246"/>
        <v>0</v>
      </c>
    </row>
    <row r="689" spans="1:35" x14ac:dyDescent="0.35">
      <c r="A689" t="str">
        <f t="shared" si="247"/>
        <v>2014_4</v>
      </c>
      <c r="B689">
        <v>2014</v>
      </c>
      <c r="C689">
        <v>4</v>
      </c>
      <c r="D689">
        <v>14.7</v>
      </c>
      <c r="E689">
        <v>5.5</v>
      </c>
      <c r="F689">
        <v>115.2</v>
      </c>
      <c r="G689">
        <f t="shared" si="260"/>
        <v>10.1</v>
      </c>
      <c r="H689">
        <f t="shared" si="261"/>
        <v>1</v>
      </c>
      <c r="I689">
        <f t="shared" si="262"/>
        <v>115.2</v>
      </c>
      <c r="J689">
        <f t="shared" si="263"/>
        <v>0</v>
      </c>
      <c r="K689" s="3">
        <f t="shared" si="264"/>
        <v>0</v>
      </c>
      <c r="L689" s="3">
        <f t="shared" si="248"/>
        <v>0</v>
      </c>
      <c r="M689" s="3">
        <f t="shared" si="265"/>
        <v>0</v>
      </c>
      <c r="N689">
        <f t="shared" si="266"/>
        <v>115.2</v>
      </c>
      <c r="O689">
        <v>30</v>
      </c>
      <c r="P689" s="12">
        <v>13.758759</v>
      </c>
      <c r="Q689">
        <f t="shared" si="249"/>
        <v>1.132138541325356</v>
      </c>
      <c r="R689" s="1">
        <v>2</v>
      </c>
      <c r="S689" s="1">
        <v>300.84575000000001</v>
      </c>
      <c r="T689" s="1">
        <v>50.85</v>
      </c>
      <c r="U689">
        <f t="shared" si="250"/>
        <v>104.15424999999999</v>
      </c>
      <c r="V689">
        <f t="shared" si="251"/>
        <v>3.4906584999999997E-2</v>
      </c>
      <c r="W689">
        <f t="shared" si="252"/>
        <v>1.8178345903681248</v>
      </c>
      <c r="X689">
        <f t="shared" si="253"/>
        <v>0.88749992362499996</v>
      </c>
      <c r="Y689">
        <f t="shared" si="254"/>
        <v>0.84763110502400341</v>
      </c>
      <c r="Z689">
        <f t="shared" si="255"/>
        <v>42.067312813084648</v>
      </c>
      <c r="AA689" s="1">
        <v>56</v>
      </c>
      <c r="AB689" s="4">
        <f t="shared" si="269"/>
        <v>56</v>
      </c>
      <c r="AC689" s="3">
        <f t="shared" si="267"/>
        <v>56</v>
      </c>
      <c r="AD689">
        <f t="shared" si="268"/>
        <v>206.70497464073941</v>
      </c>
      <c r="AE689">
        <f t="shared" si="256"/>
        <v>321.9049746407394</v>
      </c>
      <c r="AF689" s="10">
        <f t="shared" si="257"/>
        <v>42.067312813084648</v>
      </c>
      <c r="AG689" s="8">
        <f t="shared" si="258"/>
        <v>42.067312813084648</v>
      </c>
      <c r="AH689" s="9">
        <f t="shared" si="259"/>
        <v>115.2</v>
      </c>
      <c r="AI689" s="11">
        <f t="shared" si="246"/>
        <v>0</v>
      </c>
    </row>
    <row r="690" spans="1:35" x14ac:dyDescent="0.35">
      <c r="A690" t="str">
        <f t="shared" si="247"/>
        <v>2014_5</v>
      </c>
      <c r="B690">
        <v>2014</v>
      </c>
      <c r="C690">
        <v>5</v>
      </c>
      <c r="D690">
        <v>16.8</v>
      </c>
      <c r="E690">
        <v>8.1</v>
      </c>
      <c r="F690">
        <v>102.4</v>
      </c>
      <c r="G690">
        <f t="shared" si="260"/>
        <v>12.45</v>
      </c>
      <c r="H690">
        <f t="shared" si="261"/>
        <v>1</v>
      </c>
      <c r="I690">
        <f t="shared" si="262"/>
        <v>102.4</v>
      </c>
      <c r="J690">
        <f t="shared" si="263"/>
        <v>0</v>
      </c>
      <c r="K690" s="3">
        <f t="shared" si="264"/>
        <v>0</v>
      </c>
      <c r="L690" s="3">
        <f t="shared" si="248"/>
        <v>0</v>
      </c>
      <c r="M690" s="3">
        <f t="shared" si="265"/>
        <v>0</v>
      </c>
      <c r="N690">
        <f t="shared" si="266"/>
        <v>102.4</v>
      </c>
      <c r="O690">
        <v>31</v>
      </c>
      <c r="P690" s="12">
        <v>15.514859</v>
      </c>
      <c r="Q690">
        <f t="shared" si="249"/>
        <v>1.2986935973146132</v>
      </c>
      <c r="R690" s="1">
        <v>2</v>
      </c>
      <c r="S690" s="1">
        <v>300.84575000000001</v>
      </c>
      <c r="T690" s="1">
        <v>50.85</v>
      </c>
      <c r="U690">
        <f t="shared" si="250"/>
        <v>104.15424999999999</v>
      </c>
      <c r="V690">
        <f t="shared" si="251"/>
        <v>3.4906584999999997E-2</v>
      </c>
      <c r="W690">
        <f t="shared" si="252"/>
        <v>1.8178345903681248</v>
      </c>
      <c r="X690">
        <f t="shared" si="253"/>
        <v>0.88749992362499996</v>
      </c>
      <c r="Y690">
        <f t="shared" si="254"/>
        <v>0.84763110502400341</v>
      </c>
      <c r="Z690">
        <f t="shared" si="255"/>
        <v>68.742051386672969</v>
      </c>
      <c r="AA690" s="1">
        <v>56</v>
      </c>
      <c r="AB690" s="4">
        <f t="shared" si="269"/>
        <v>56</v>
      </c>
      <c r="AC690" s="3">
        <f t="shared" si="267"/>
        <v>56</v>
      </c>
      <c r="AD690">
        <f t="shared" si="268"/>
        <v>102.14429673022337</v>
      </c>
      <c r="AE690">
        <f t="shared" si="256"/>
        <v>204.54429673022338</v>
      </c>
      <c r="AF690" s="10">
        <f t="shared" si="257"/>
        <v>68.742051386672969</v>
      </c>
      <c r="AG690" s="8">
        <f t="shared" si="258"/>
        <v>68.742051386672969</v>
      </c>
      <c r="AH690" s="9">
        <f t="shared" si="259"/>
        <v>102.4</v>
      </c>
      <c r="AI690" s="11">
        <f t="shared" si="246"/>
        <v>0</v>
      </c>
    </row>
    <row r="691" spans="1:35" x14ac:dyDescent="0.35">
      <c r="A691" t="str">
        <f t="shared" si="247"/>
        <v>2014_6</v>
      </c>
      <c r="B691">
        <v>2014</v>
      </c>
      <c r="C691">
        <v>6</v>
      </c>
      <c r="D691">
        <v>21.1</v>
      </c>
      <c r="E691">
        <v>10.6</v>
      </c>
      <c r="F691">
        <v>33.799999999999997</v>
      </c>
      <c r="G691">
        <f t="shared" si="260"/>
        <v>15.850000000000001</v>
      </c>
      <c r="H691">
        <f t="shared" si="261"/>
        <v>1</v>
      </c>
      <c r="I691">
        <f t="shared" si="262"/>
        <v>33.799999999999997</v>
      </c>
      <c r="J691">
        <f t="shared" si="263"/>
        <v>0</v>
      </c>
      <c r="K691" s="3">
        <f t="shared" si="264"/>
        <v>0</v>
      </c>
      <c r="L691" s="3">
        <f t="shared" si="248"/>
        <v>0</v>
      </c>
      <c r="M691" s="3">
        <f t="shared" si="265"/>
        <v>0</v>
      </c>
      <c r="N691">
        <f t="shared" si="266"/>
        <v>33.799999999999997</v>
      </c>
      <c r="O691">
        <v>30</v>
      </c>
      <c r="P691" s="12">
        <v>16.439261999999999</v>
      </c>
      <c r="Q691">
        <f t="shared" si="249"/>
        <v>1.5777247595933612</v>
      </c>
      <c r="R691" s="1">
        <v>2</v>
      </c>
      <c r="S691" s="1">
        <v>300.84575000000001</v>
      </c>
      <c r="T691" s="1">
        <v>50.85</v>
      </c>
      <c r="U691">
        <f t="shared" si="250"/>
        <v>104.15424999999999</v>
      </c>
      <c r="V691">
        <f t="shared" si="251"/>
        <v>3.4906584999999997E-2</v>
      </c>
      <c r="W691">
        <f t="shared" si="252"/>
        <v>1.8178345903681248</v>
      </c>
      <c r="X691">
        <f t="shared" si="253"/>
        <v>0.88749992362499996</v>
      </c>
      <c r="Y691">
        <f t="shared" si="254"/>
        <v>0.84763110502400341</v>
      </c>
      <c r="Z691">
        <f t="shared" si="255"/>
        <v>107.73679013805301</v>
      </c>
      <c r="AA691" s="1">
        <v>56</v>
      </c>
      <c r="AB691" s="4">
        <f t="shared" si="269"/>
        <v>56</v>
      </c>
      <c r="AC691" s="3">
        <f t="shared" si="267"/>
        <v>0</v>
      </c>
      <c r="AD691">
        <f t="shared" si="268"/>
        <v>14.955092343812439</v>
      </c>
      <c r="AE691">
        <f t="shared" si="256"/>
        <v>48.755092343812436</v>
      </c>
      <c r="AF691" s="10">
        <f t="shared" si="257"/>
        <v>48.755092343812436</v>
      </c>
      <c r="AG691" s="8">
        <f t="shared" si="258"/>
        <v>107.73679013805301</v>
      </c>
      <c r="AH691" s="9">
        <f t="shared" si="259"/>
        <v>33.799999999999997</v>
      </c>
      <c r="AI691" s="11">
        <f t="shared" si="246"/>
        <v>58.981697794240574</v>
      </c>
    </row>
    <row r="692" spans="1:35" x14ac:dyDescent="0.35">
      <c r="A692" t="str">
        <f t="shared" si="247"/>
        <v>2014_7</v>
      </c>
      <c r="B692">
        <v>2014</v>
      </c>
      <c r="C692">
        <v>7</v>
      </c>
      <c r="D692">
        <v>24.5</v>
      </c>
      <c r="E692">
        <v>12.4</v>
      </c>
      <c r="F692">
        <v>24</v>
      </c>
      <c r="G692">
        <f t="shared" si="260"/>
        <v>18.45</v>
      </c>
      <c r="H692">
        <f t="shared" si="261"/>
        <v>1</v>
      </c>
      <c r="I692">
        <f t="shared" si="262"/>
        <v>24</v>
      </c>
      <c r="J692">
        <f t="shared" si="263"/>
        <v>0</v>
      </c>
      <c r="K692" s="3">
        <f t="shared" si="264"/>
        <v>0</v>
      </c>
      <c r="L692" s="3">
        <f t="shared" si="248"/>
        <v>0</v>
      </c>
      <c r="M692" s="3">
        <f t="shared" si="265"/>
        <v>0</v>
      </c>
      <c r="N692">
        <f t="shared" si="266"/>
        <v>24</v>
      </c>
      <c r="O692">
        <v>31</v>
      </c>
      <c r="P692" s="12">
        <v>15.868332000000001</v>
      </c>
      <c r="Q692">
        <f t="shared" si="249"/>
        <v>1.8253153915586884</v>
      </c>
      <c r="R692" s="1">
        <v>2</v>
      </c>
      <c r="S692" s="1">
        <v>300.84575000000001</v>
      </c>
      <c r="T692" s="1">
        <v>50.85</v>
      </c>
      <c r="U692">
        <f t="shared" si="250"/>
        <v>104.15424999999999</v>
      </c>
      <c r="V692">
        <f t="shared" si="251"/>
        <v>3.4906584999999997E-2</v>
      </c>
      <c r="W692">
        <f t="shared" si="252"/>
        <v>1.8178345903681248</v>
      </c>
      <c r="X692">
        <f t="shared" si="253"/>
        <v>0.88749992362499996</v>
      </c>
      <c r="Y692">
        <f t="shared" si="254"/>
        <v>0.84763110502400341</v>
      </c>
      <c r="Z692">
        <f t="shared" si="255"/>
        <v>143.42984967947521</v>
      </c>
      <c r="AA692" s="1">
        <v>56</v>
      </c>
      <c r="AB692" s="4">
        <f t="shared" si="269"/>
        <v>0</v>
      </c>
      <c r="AC692" s="3">
        <f t="shared" si="267"/>
        <v>0</v>
      </c>
      <c r="AD692">
        <f t="shared" si="268"/>
        <v>0</v>
      </c>
      <c r="AE692">
        <f t="shared" si="256"/>
        <v>24</v>
      </c>
      <c r="AF692" s="10">
        <f t="shared" si="257"/>
        <v>24</v>
      </c>
      <c r="AG692" s="8">
        <f t="shared" si="258"/>
        <v>143.42984967947521</v>
      </c>
      <c r="AH692" s="9">
        <f t="shared" si="259"/>
        <v>24</v>
      </c>
      <c r="AI692" s="11">
        <f t="shared" si="246"/>
        <v>119.42984967947521</v>
      </c>
    </row>
    <row r="693" spans="1:35" x14ac:dyDescent="0.35">
      <c r="A693" t="str">
        <f t="shared" si="247"/>
        <v>2014_8</v>
      </c>
      <c r="B693">
        <v>2014</v>
      </c>
      <c r="C693">
        <v>8</v>
      </c>
      <c r="D693">
        <v>21.2</v>
      </c>
      <c r="E693">
        <v>10.6</v>
      </c>
      <c r="F693">
        <v>89.8</v>
      </c>
      <c r="G693">
        <f t="shared" si="260"/>
        <v>15.899999999999999</v>
      </c>
      <c r="H693">
        <f t="shared" si="261"/>
        <v>1</v>
      </c>
      <c r="I693">
        <f t="shared" si="262"/>
        <v>89.8</v>
      </c>
      <c r="J693">
        <f t="shared" si="263"/>
        <v>0</v>
      </c>
      <c r="K693" s="3">
        <f t="shared" si="264"/>
        <v>0</v>
      </c>
      <c r="L693" s="3">
        <f t="shared" si="248"/>
        <v>0</v>
      </c>
      <c r="M693" s="3">
        <f t="shared" si="265"/>
        <v>0</v>
      </c>
      <c r="N693">
        <f t="shared" si="266"/>
        <v>89.8</v>
      </c>
      <c r="O693">
        <v>31</v>
      </c>
      <c r="P693" s="12">
        <v>14.198074</v>
      </c>
      <c r="Q693">
        <f t="shared" si="249"/>
        <v>1.5821928423673441</v>
      </c>
      <c r="R693" s="1">
        <v>2</v>
      </c>
      <c r="S693" s="1">
        <v>300.84575000000001</v>
      </c>
      <c r="T693" s="1">
        <v>50.85</v>
      </c>
      <c r="U693">
        <f t="shared" si="250"/>
        <v>104.15424999999999</v>
      </c>
      <c r="V693">
        <f t="shared" si="251"/>
        <v>3.4906584999999997E-2</v>
      </c>
      <c r="W693">
        <f t="shared" si="252"/>
        <v>1.8178345903681248</v>
      </c>
      <c r="X693">
        <f t="shared" si="253"/>
        <v>0.88749992362499996</v>
      </c>
      <c r="Y693">
        <f t="shared" si="254"/>
        <v>0.84763110502400341</v>
      </c>
      <c r="Z693">
        <f t="shared" si="255"/>
        <v>96.710255321403366</v>
      </c>
      <c r="AA693" s="1">
        <v>56</v>
      </c>
      <c r="AB693" s="4">
        <f t="shared" si="269"/>
        <v>0</v>
      </c>
      <c r="AC693" s="3">
        <f t="shared" si="267"/>
        <v>0</v>
      </c>
      <c r="AD693">
        <f t="shared" si="268"/>
        <v>0</v>
      </c>
      <c r="AE693">
        <f t="shared" si="256"/>
        <v>89.8</v>
      </c>
      <c r="AF693" s="10">
        <f t="shared" si="257"/>
        <v>89.8</v>
      </c>
      <c r="AG693" s="8">
        <f t="shared" si="258"/>
        <v>96.710255321403366</v>
      </c>
      <c r="AH693" s="9">
        <f t="shared" si="259"/>
        <v>89.8</v>
      </c>
      <c r="AI693" s="11">
        <f t="shared" si="246"/>
        <v>6.9102553214033691</v>
      </c>
    </row>
    <row r="694" spans="1:35" x14ac:dyDescent="0.35">
      <c r="A694" t="str">
        <f t="shared" si="247"/>
        <v>2014_9</v>
      </c>
      <c r="B694">
        <v>2014</v>
      </c>
      <c r="C694">
        <v>9</v>
      </c>
      <c r="D694">
        <v>21.3</v>
      </c>
      <c r="E694">
        <v>9.9</v>
      </c>
      <c r="F694">
        <v>20</v>
      </c>
      <c r="G694">
        <f t="shared" si="260"/>
        <v>15.600000000000001</v>
      </c>
      <c r="H694">
        <f t="shared" si="261"/>
        <v>1</v>
      </c>
      <c r="I694">
        <f t="shared" si="262"/>
        <v>20</v>
      </c>
      <c r="J694">
        <f t="shared" si="263"/>
        <v>0</v>
      </c>
      <c r="K694" s="3">
        <f t="shared" si="264"/>
        <v>0</v>
      </c>
      <c r="L694" s="3">
        <f t="shared" si="248"/>
        <v>0</v>
      </c>
      <c r="M694" s="3">
        <f t="shared" si="265"/>
        <v>0</v>
      </c>
      <c r="N694">
        <f t="shared" si="266"/>
        <v>20</v>
      </c>
      <c r="O694">
        <v>30</v>
      </c>
      <c r="P694" s="12">
        <v>12.243238</v>
      </c>
      <c r="Q694">
        <f t="shared" si="249"/>
        <v>1.555550052844223</v>
      </c>
      <c r="R694" s="1">
        <v>2</v>
      </c>
      <c r="S694" s="1">
        <v>300.84575000000001</v>
      </c>
      <c r="T694" s="1">
        <v>50.85</v>
      </c>
      <c r="U694">
        <f t="shared" si="250"/>
        <v>104.15424999999999</v>
      </c>
      <c r="V694">
        <f t="shared" si="251"/>
        <v>3.4906584999999997E-2</v>
      </c>
      <c r="W694">
        <f t="shared" si="252"/>
        <v>1.8178345903681248</v>
      </c>
      <c r="X694">
        <f t="shared" si="253"/>
        <v>0.88749992362499996</v>
      </c>
      <c r="Y694">
        <f t="shared" si="254"/>
        <v>0.84763110502400341</v>
      </c>
      <c r="Z694">
        <f t="shared" si="255"/>
        <v>77.929473585189484</v>
      </c>
      <c r="AA694" s="1">
        <v>56</v>
      </c>
      <c r="AB694" s="4">
        <f t="shared" si="269"/>
        <v>0</v>
      </c>
      <c r="AC694" s="3">
        <f t="shared" si="267"/>
        <v>0</v>
      </c>
      <c r="AD694">
        <f t="shared" si="268"/>
        <v>0</v>
      </c>
      <c r="AE694">
        <f t="shared" si="256"/>
        <v>20</v>
      </c>
      <c r="AF694" s="10">
        <f t="shared" si="257"/>
        <v>20</v>
      </c>
      <c r="AG694" s="8">
        <f t="shared" si="258"/>
        <v>77.929473585189484</v>
      </c>
      <c r="AH694" s="9">
        <f t="shared" si="259"/>
        <v>20</v>
      </c>
      <c r="AI694" s="11">
        <f t="shared" si="246"/>
        <v>57.929473585189484</v>
      </c>
    </row>
    <row r="695" spans="1:35" x14ac:dyDescent="0.35">
      <c r="A695" t="str">
        <f t="shared" si="247"/>
        <v>2014_10</v>
      </c>
      <c r="B695">
        <v>2014</v>
      </c>
      <c r="C695">
        <v>10</v>
      </c>
      <c r="D695">
        <v>16.8</v>
      </c>
      <c r="E695">
        <v>9.6999999999999993</v>
      </c>
      <c r="F695">
        <v>138.19999999999999</v>
      </c>
      <c r="G695">
        <f t="shared" si="260"/>
        <v>13.25</v>
      </c>
      <c r="H695">
        <f t="shared" si="261"/>
        <v>1</v>
      </c>
      <c r="I695">
        <f t="shared" si="262"/>
        <v>138.19999999999999</v>
      </c>
      <c r="J695">
        <f t="shared" si="263"/>
        <v>0</v>
      </c>
      <c r="K695" s="3">
        <f t="shared" si="264"/>
        <v>0</v>
      </c>
      <c r="L695" s="3">
        <f t="shared" si="248"/>
        <v>0</v>
      </c>
      <c r="M695" s="3">
        <f t="shared" si="265"/>
        <v>0</v>
      </c>
      <c r="N695">
        <f t="shared" si="266"/>
        <v>138.19999999999999</v>
      </c>
      <c r="O695">
        <v>31</v>
      </c>
      <c r="P695" s="12">
        <v>10.329917999999999</v>
      </c>
      <c r="Q695">
        <f t="shared" si="249"/>
        <v>1.3601141035280386</v>
      </c>
      <c r="R695" s="1">
        <v>2</v>
      </c>
      <c r="S695" s="1">
        <v>300.84575000000001</v>
      </c>
      <c r="T695" s="1">
        <v>50.85</v>
      </c>
      <c r="U695">
        <f t="shared" si="250"/>
        <v>104.15424999999999</v>
      </c>
      <c r="V695">
        <f t="shared" si="251"/>
        <v>3.4906584999999997E-2</v>
      </c>
      <c r="W695">
        <f t="shared" si="252"/>
        <v>1.8178345903681248</v>
      </c>
      <c r="X695">
        <f t="shared" si="253"/>
        <v>0.88749992362499996</v>
      </c>
      <c r="Y695">
        <f t="shared" si="254"/>
        <v>0.84763110502400341</v>
      </c>
      <c r="Z695">
        <f t="shared" si="255"/>
        <v>50.87126378119838</v>
      </c>
      <c r="AA695" s="1">
        <v>56</v>
      </c>
      <c r="AB695" s="4">
        <f t="shared" si="269"/>
        <v>0</v>
      </c>
      <c r="AC695" s="3">
        <f t="shared" si="267"/>
        <v>56</v>
      </c>
      <c r="AD695">
        <f t="shared" si="268"/>
        <v>0</v>
      </c>
      <c r="AE695">
        <f t="shared" si="256"/>
        <v>138.19999999999999</v>
      </c>
      <c r="AF695" s="10">
        <f t="shared" si="257"/>
        <v>50.87126378119838</v>
      </c>
      <c r="AG695" s="8">
        <f t="shared" si="258"/>
        <v>50.87126378119838</v>
      </c>
      <c r="AH695" s="9">
        <f t="shared" si="259"/>
        <v>138.19999999999999</v>
      </c>
      <c r="AI695" s="11">
        <f t="shared" si="246"/>
        <v>0</v>
      </c>
    </row>
    <row r="696" spans="1:35" x14ac:dyDescent="0.35">
      <c r="A696" t="str">
        <f t="shared" si="247"/>
        <v>2014_11</v>
      </c>
      <c r="B696">
        <v>2014</v>
      </c>
      <c r="C696">
        <v>11</v>
      </c>
      <c r="D696">
        <v>12.6</v>
      </c>
      <c r="E696">
        <v>5.9</v>
      </c>
      <c r="F696">
        <v>163.6</v>
      </c>
      <c r="G696">
        <f t="shared" si="260"/>
        <v>9.25</v>
      </c>
      <c r="H696">
        <f t="shared" si="261"/>
        <v>1</v>
      </c>
      <c r="I696">
        <f t="shared" si="262"/>
        <v>163.6</v>
      </c>
      <c r="J696">
        <f t="shared" si="263"/>
        <v>0</v>
      </c>
      <c r="K696" s="3">
        <f t="shared" si="264"/>
        <v>0</v>
      </c>
      <c r="L696" s="3">
        <f t="shared" si="248"/>
        <v>0</v>
      </c>
      <c r="M696" s="3">
        <f t="shared" si="265"/>
        <v>0</v>
      </c>
      <c r="N696">
        <f t="shared" si="266"/>
        <v>163.6</v>
      </c>
      <c r="O696">
        <v>30</v>
      </c>
      <c r="P696" s="12">
        <v>8.7307649999999999</v>
      </c>
      <c r="Q696">
        <f t="shared" si="249"/>
        <v>1.0767014271963811</v>
      </c>
      <c r="R696" s="1">
        <v>2</v>
      </c>
      <c r="S696" s="1">
        <v>300.84575000000001</v>
      </c>
      <c r="T696" s="1">
        <v>50.85</v>
      </c>
      <c r="U696">
        <f t="shared" si="250"/>
        <v>104.15424999999999</v>
      </c>
      <c r="V696">
        <f t="shared" si="251"/>
        <v>3.4906584999999997E-2</v>
      </c>
      <c r="W696">
        <f t="shared" si="252"/>
        <v>1.8178345903681248</v>
      </c>
      <c r="X696">
        <f t="shared" si="253"/>
        <v>0.88749992362499996</v>
      </c>
      <c r="Y696">
        <f t="shared" si="254"/>
        <v>0.84763110502400341</v>
      </c>
      <c r="Z696">
        <f t="shared" si="255"/>
        <v>23.320529810596941</v>
      </c>
      <c r="AA696" s="1">
        <v>56</v>
      </c>
      <c r="AB696" s="4">
        <f t="shared" si="269"/>
        <v>56</v>
      </c>
      <c r="AC696" s="3">
        <f t="shared" si="267"/>
        <v>56</v>
      </c>
      <c r="AD696">
        <f t="shared" si="268"/>
        <v>685.63281534825819</v>
      </c>
      <c r="AE696">
        <f t="shared" si="256"/>
        <v>849.23281534825821</v>
      </c>
      <c r="AF696" s="10">
        <f t="shared" si="257"/>
        <v>23.320529810596941</v>
      </c>
      <c r="AG696" s="8">
        <f t="shared" si="258"/>
        <v>23.320529810596941</v>
      </c>
      <c r="AH696" s="9">
        <f t="shared" si="259"/>
        <v>163.6</v>
      </c>
      <c r="AI696" s="11">
        <f t="shared" si="246"/>
        <v>0</v>
      </c>
    </row>
    <row r="697" spans="1:35" x14ac:dyDescent="0.35">
      <c r="A697" t="str">
        <f t="shared" si="247"/>
        <v>2014_12</v>
      </c>
      <c r="B697">
        <v>2014</v>
      </c>
      <c r="C697">
        <v>12</v>
      </c>
      <c r="D697">
        <v>9.6999999999999993</v>
      </c>
      <c r="E697">
        <v>1.4</v>
      </c>
      <c r="F697">
        <v>45.6</v>
      </c>
      <c r="G697">
        <f t="shared" si="260"/>
        <v>5.55</v>
      </c>
      <c r="H697">
        <f t="shared" si="261"/>
        <v>0.92499999629999996</v>
      </c>
      <c r="I697">
        <f t="shared" si="262"/>
        <v>42.17999983128</v>
      </c>
      <c r="J697">
        <f t="shared" si="263"/>
        <v>3.4200001687200019</v>
      </c>
      <c r="K697" s="3">
        <f t="shared" si="264"/>
        <v>0</v>
      </c>
      <c r="L697" s="3">
        <f t="shared" si="248"/>
        <v>3.1635001434120009</v>
      </c>
      <c r="M697" s="3">
        <f t="shared" si="265"/>
        <v>0.25650002530800092</v>
      </c>
      <c r="N697">
        <f t="shared" si="266"/>
        <v>45.343499974692001</v>
      </c>
      <c r="O697">
        <v>31</v>
      </c>
      <c r="P697" s="12">
        <v>7.9967740000000003</v>
      </c>
      <c r="Q697">
        <f t="shared" si="249"/>
        <v>0.86225011885937597</v>
      </c>
      <c r="R697" s="1">
        <v>2</v>
      </c>
      <c r="S697" s="1">
        <v>300.84575000000001</v>
      </c>
      <c r="T697" s="1">
        <v>50.85</v>
      </c>
      <c r="U697">
        <f t="shared" si="250"/>
        <v>104.15424999999999</v>
      </c>
      <c r="V697">
        <f t="shared" si="251"/>
        <v>3.4906584999999997E-2</v>
      </c>
      <c r="W697">
        <f t="shared" si="252"/>
        <v>1.8178345903681248</v>
      </c>
      <c r="X697">
        <f t="shared" si="253"/>
        <v>0.88749992362499996</v>
      </c>
      <c r="Y697">
        <f t="shared" si="254"/>
        <v>0.84763110502400341</v>
      </c>
      <c r="Z697">
        <f t="shared" si="255"/>
        <v>10.746208508335</v>
      </c>
      <c r="AA697" s="1">
        <v>56</v>
      </c>
      <c r="AB697" s="4">
        <f t="shared" si="269"/>
        <v>56</v>
      </c>
      <c r="AC697" s="3">
        <f t="shared" si="267"/>
        <v>56</v>
      </c>
      <c r="AD697">
        <f t="shared" si="268"/>
        <v>103.87211374280754</v>
      </c>
      <c r="AE697">
        <f t="shared" si="256"/>
        <v>149.21561371749954</v>
      </c>
      <c r="AF697" s="10">
        <f t="shared" si="257"/>
        <v>10.746208508335</v>
      </c>
      <c r="AG697" s="8">
        <f t="shared" si="258"/>
        <v>10.746208508335</v>
      </c>
      <c r="AH697" s="9">
        <f t="shared" si="259"/>
        <v>45.343499974692001</v>
      </c>
      <c r="AI697" s="11">
        <f t="shared" si="246"/>
        <v>0</v>
      </c>
    </row>
    <row r="698" spans="1:35" x14ac:dyDescent="0.35">
      <c r="A698" t="str">
        <f t="shared" si="247"/>
        <v>2015_1</v>
      </c>
      <c r="B698">
        <v>2015</v>
      </c>
      <c r="C698">
        <v>1</v>
      </c>
      <c r="D698">
        <v>9.6</v>
      </c>
      <c r="E698">
        <v>1.4</v>
      </c>
      <c r="F698">
        <v>101.6</v>
      </c>
      <c r="G698">
        <f t="shared" si="260"/>
        <v>5.5</v>
      </c>
      <c r="H698">
        <f t="shared" si="261"/>
        <v>0.91666666299999999</v>
      </c>
      <c r="I698">
        <f t="shared" si="262"/>
        <v>93.13333296079999</v>
      </c>
      <c r="J698">
        <f t="shared" si="263"/>
        <v>8.4666670392000007</v>
      </c>
      <c r="K698" s="3">
        <f t="shared" si="264"/>
        <v>0.25650002530800092</v>
      </c>
      <c r="L698" s="3">
        <f t="shared" si="248"/>
        <v>7.9962364438140545</v>
      </c>
      <c r="M698" s="3">
        <f t="shared" si="265"/>
        <v>0.72693062069394598</v>
      </c>
      <c r="N698">
        <f t="shared" si="266"/>
        <v>101.12956940461405</v>
      </c>
      <c r="O698">
        <v>31</v>
      </c>
      <c r="P698" s="12">
        <v>8.5759939999999997</v>
      </c>
      <c r="Q698">
        <f t="shared" si="249"/>
        <v>0.85963122529865132</v>
      </c>
      <c r="R698" s="1">
        <v>2</v>
      </c>
      <c r="S698" s="1">
        <v>300.84575000000001</v>
      </c>
      <c r="T698" s="1">
        <v>50.85</v>
      </c>
      <c r="U698">
        <f t="shared" si="250"/>
        <v>104.15424999999999</v>
      </c>
      <c r="V698">
        <f t="shared" si="251"/>
        <v>3.4906584999999997E-2</v>
      </c>
      <c r="W698">
        <f t="shared" si="252"/>
        <v>1.8178345903681248</v>
      </c>
      <c r="X698">
        <f t="shared" si="253"/>
        <v>0.88749992362499996</v>
      </c>
      <c r="Y698">
        <f t="shared" si="254"/>
        <v>0.84763110502400341</v>
      </c>
      <c r="Z698">
        <f t="shared" si="255"/>
        <v>11.388103729785664</v>
      </c>
      <c r="AA698" s="1">
        <v>56</v>
      </c>
      <c r="AB698" s="4">
        <f t="shared" si="269"/>
        <v>56</v>
      </c>
      <c r="AC698" s="3">
        <f t="shared" si="267"/>
        <v>56</v>
      </c>
      <c r="AD698">
        <f t="shared" si="268"/>
        <v>278.07138561071548</v>
      </c>
      <c r="AE698">
        <f t="shared" si="256"/>
        <v>379.20095501532955</v>
      </c>
      <c r="AF698" s="10">
        <f t="shared" si="257"/>
        <v>11.388103729785664</v>
      </c>
      <c r="AG698" s="8">
        <f t="shared" si="258"/>
        <v>11.388103729785664</v>
      </c>
      <c r="AH698" s="9">
        <f t="shared" si="259"/>
        <v>101.12956940461405</v>
      </c>
      <c r="AI698" s="11">
        <f t="shared" si="246"/>
        <v>0</v>
      </c>
    </row>
    <row r="699" spans="1:35" x14ac:dyDescent="0.35">
      <c r="A699" t="str">
        <f t="shared" si="247"/>
        <v>2015_2</v>
      </c>
      <c r="B699">
        <v>2015</v>
      </c>
      <c r="C699">
        <v>2</v>
      </c>
      <c r="D699">
        <v>8.1999999999999993</v>
      </c>
      <c r="E699">
        <v>-0.2</v>
      </c>
      <c r="F699">
        <v>53</v>
      </c>
      <c r="G699">
        <f t="shared" si="260"/>
        <v>3.9999999999999996</v>
      </c>
      <c r="H699">
        <f t="shared" si="261"/>
        <v>0.66666666399999985</v>
      </c>
      <c r="I699">
        <f t="shared" si="262"/>
        <v>35.333333191999991</v>
      </c>
      <c r="J699">
        <f t="shared" si="263"/>
        <v>17.666666808000009</v>
      </c>
      <c r="K699" s="3">
        <f t="shared" si="264"/>
        <v>0.72693062069394598</v>
      </c>
      <c r="L699" s="3">
        <f t="shared" si="248"/>
        <v>12.262398236746375</v>
      </c>
      <c r="M699" s="3">
        <f t="shared" si="265"/>
        <v>6.1311991919475801</v>
      </c>
      <c r="N699">
        <f t="shared" si="266"/>
        <v>47.595731428746362</v>
      </c>
      <c r="O699">
        <v>28</v>
      </c>
      <c r="P699" s="12">
        <v>10.021737999999999</v>
      </c>
      <c r="Q699">
        <f t="shared" si="249"/>
        <v>0.78425655772205694</v>
      </c>
      <c r="R699" s="1">
        <v>2</v>
      </c>
      <c r="S699" s="1">
        <v>300.84575000000001</v>
      </c>
      <c r="T699" s="1">
        <v>50.85</v>
      </c>
      <c r="U699">
        <f t="shared" si="250"/>
        <v>104.15424999999999</v>
      </c>
      <c r="V699">
        <f t="shared" si="251"/>
        <v>3.4906584999999997E-2</v>
      </c>
      <c r="W699">
        <f t="shared" si="252"/>
        <v>1.8178345903681248</v>
      </c>
      <c r="X699">
        <f t="shared" si="253"/>
        <v>0.88749992362499996</v>
      </c>
      <c r="Y699">
        <f t="shared" si="254"/>
        <v>0.84763110502400341</v>
      </c>
      <c r="Z699">
        <f t="shared" si="255"/>
        <v>8.0184884153903404</v>
      </c>
      <c r="AA699" s="1">
        <v>56</v>
      </c>
      <c r="AB699" s="4">
        <f t="shared" si="269"/>
        <v>56</v>
      </c>
      <c r="AC699" s="3">
        <f t="shared" si="267"/>
        <v>56</v>
      </c>
      <c r="AD699">
        <f t="shared" si="268"/>
        <v>113.53239027897783</v>
      </c>
      <c r="AE699">
        <f t="shared" si="256"/>
        <v>161.12812170772418</v>
      </c>
      <c r="AF699" s="10">
        <f t="shared" si="257"/>
        <v>8.0184884153903404</v>
      </c>
      <c r="AG699" s="8">
        <f t="shared" si="258"/>
        <v>8.0184884153903404</v>
      </c>
      <c r="AH699" s="9">
        <f t="shared" si="259"/>
        <v>47.595731428746362</v>
      </c>
      <c r="AI699" s="11">
        <f t="shared" si="246"/>
        <v>0</v>
      </c>
    </row>
    <row r="700" spans="1:35" x14ac:dyDescent="0.35">
      <c r="A700" t="str">
        <f t="shared" si="247"/>
        <v>2015_3</v>
      </c>
      <c r="B700">
        <v>2015</v>
      </c>
      <c r="C700">
        <v>3</v>
      </c>
      <c r="D700">
        <v>11.1</v>
      </c>
      <c r="E700">
        <v>2.5</v>
      </c>
      <c r="F700">
        <v>24.6</v>
      </c>
      <c r="G700">
        <f t="shared" si="260"/>
        <v>6.8</v>
      </c>
      <c r="H700">
        <f t="shared" si="261"/>
        <v>1</v>
      </c>
      <c r="I700">
        <f t="shared" si="262"/>
        <v>24.6</v>
      </c>
      <c r="J700">
        <f t="shared" si="263"/>
        <v>0</v>
      </c>
      <c r="K700" s="3">
        <f t="shared" si="264"/>
        <v>6.1311991919475801</v>
      </c>
      <c r="L700" s="3">
        <f t="shared" si="248"/>
        <v>6.1311991919475801</v>
      </c>
      <c r="M700" s="3">
        <f t="shared" si="265"/>
        <v>0</v>
      </c>
      <c r="N700">
        <f t="shared" si="266"/>
        <v>30.731199191947582</v>
      </c>
      <c r="O700">
        <v>31</v>
      </c>
      <c r="P700" s="12">
        <v>11.819653000000001</v>
      </c>
      <c r="Q700">
        <f t="shared" si="249"/>
        <v>0.93005136547389911</v>
      </c>
      <c r="R700" s="1">
        <v>2</v>
      </c>
      <c r="S700" s="1">
        <v>300.84575000000001</v>
      </c>
      <c r="T700" s="1">
        <v>50.85</v>
      </c>
      <c r="U700">
        <f t="shared" si="250"/>
        <v>104.15424999999999</v>
      </c>
      <c r="V700">
        <f t="shared" si="251"/>
        <v>3.4906584999999997E-2</v>
      </c>
      <c r="W700">
        <f t="shared" si="252"/>
        <v>1.8178345903681248</v>
      </c>
      <c r="X700">
        <f t="shared" si="253"/>
        <v>0.88749992362499996</v>
      </c>
      <c r="Y700">
        <f t="shared" si="254"/>
        <v>0.84763110502400341</v>
      </c>
      <c r="Z700">
        <f t="shared" si="255"/>
        <v>20.897402548631032</v>
      </c>
      <c r="AA700" s="1">
        <v>56</v>
      </c>
      <c r="AB700" s="4">
        <f t="shared" si="269"/>
        <v>56</v>
      </c>
      <c r="AC700" s="3">
        <f t="shared" si="267"/>
        <v>56</v>
      </c>
      <c r="AD700">
        <f t="shared" si="268"/>
        <v>66.750060404944932</v>
      </c>
      <c r="AE700">
        <f t="shared" si="256"/>
        <v>97.481259596892514</v>
      </c>
      <c r="AF700" s="10">
        <f t="shared" si="257"/>
        <v>20.897402548631032</v>
      </c>
      <c r="AG700" s="8">
        <f t="shared" si="258"/>
        <v>20.897402548631032</v>
      </c>
      <c r="AH700" s="9">
        <f t="shared" si="259"/>
        <v>30.731199191947582</v>
      </c>
      <c r="AI700" s="11">
        <f t="shared" si="246"/>
        <v>0</v>
      </c>
    </row>
    <row r="701" spans="1:35" x14ac:dyDescent="0.35">
      <c r="D701"/>
      <c r="E701"/>
      <c r="F701"/>
      <c r="K701" s="3"/>
      <c r="L701" s="3"/>
      <c r="M701" s="3"/>
      <c r="P701" s="12"/>
      <c r="AB701" s="4"/>
      <c r="AC701" s="3"/>
      <c r="AF701" s="10"/>
      <c r="AG701" s="8"/>
      <c r="AH701" s="9"/>
      <c r="AI701" s="11"/>
    </row>
    <row r="702" spans="1:35" x14ac:dyDescent="0.35">
      <c r="D702"/>
      <c r="E702"/>
      <c r="F702"/>
      <c r="K702" s="3"/>
      <c r="L702" s="3"/>
      <c r="M702" s="3"/>
      <c r="P702" s="12"/>
      <c r="AB702" s="4"/>
      <c r="AC702" s="3"/>
      <c r="AF702" s="10"/>
      <c r="AG702" s="8"/>
      <c r="AH702" s="9"/>
      <c r="AI702" s="11"/>
    </row>
    <row r="703" spans="1:35" x14ac:dyDescent="0.35">
      <c r="D703"/>
      <c r="E703"/>
      <c r="F703"/>
      <c r="K703" s="3"/>
      <c r="L703" s="3"/>
      <c r="M703" s="3"/>
      <c r="P703" s="12"/>
      <c r="AB703" s="4"/>
      <c r="AC703" s="3"/>
      <c r="AF703" s="10"/>
      <c r="AG703" s="8"/>
      <c r="AH703" s="9"/>
      <c r="AI703" s="11"/>
    </row>
    <row r="704" spans="1:35" x14ac:dyDescent="0.35">
      <c r="D704"/>
      <c r="E704"/>
      <c r="F704"/>
      <c r="K704" s="3"/>
      <c r="L704" s="3"/>
      <c r="M704" s="3"/>
      <c r="P704" s="12"/>
      <c r="AB704" s="4"/>
      <c r="AC704" s="3"/>
      <c r="AF704" s="10"/>
      <c r="AG704" s="8"/>
      <c r="AH704" s="9"/>
      <c r="AI704" s="11"/>
    </row>
    <row r="705" spans="4:35" x14ac:dyDescent="0.35">
      <c r="D705"/>
      <c r="E705"/>
      <c r="F705"/>
      <c r="K705" s="3"/>
      <c r="L705" s="3"/>
      <c r="M705" s="3"/>
      <c r="P705" s="12"/>
      <c r="AB705" s="4"/>
      <c r="AC705" s="3"/>
      <c r="AF705" s="10"/>
      <c r="AG705" s="8"/>
      <c r="AH705" s="9"/>
      <c r="AI705" s="11"/>
    </row>
    <row r="706" spans="4:35" x14ac:dyDescent="0.35">
      <c r="D706"/>
      <c r="E706"/>
      <c r="F706"/>
      <c r="K706" s="3"/>
      <c r="L706" s="3"/>
      <c r="M706" s="3"/>
      <c r="P706" s="12"/>
      <c r="AB706" s="4"/>
      <c r="AC706" s="3"/>
      <c r="AF706" s="10"/>
      <c r="AG706" s="8"/>
      <c r="AH706" s="9"/>
      <c r="AI706" s="11"/>
    </row>
    <row r="707" spans="4:35" x14ac:dyDescent="0.35">
      <c r="D707"/>
      <c r="E707"/>
      <c r="F707"/>
      <c r="K707" s="3"/>
      <c r="L707" s="3"/>
      <c r="M707" s="3"/>
      <c r="P707" s="12"/>
      <c r="AB707" s="4"/>
      <c r="AC707" s="3"/>
      <c r="AF707" s="10"/>
      <c r="AG707" s="8"/>
      <c r="AH707" s="9"/>
      <c r="AI707" s="11"/>
    </row>
    <row r="708" spans="4:35" x14ac:dyDescent="0.35">
      <c r="D708"/>
      <c r="E708"/>
      <c r="F708"/>
      <c r="K708" s="3"/>
      <c r="L708" s="3"/>
      <c r="M708" s="3"/>
      <c r="P708" s="12"/>
      <c r="AB708" s="4"/>
      <c r="AC708" s="3"/>
      <c r="AF708" s="10"/>
      <c r="AG708" s="8"/>
      <c r="AH708" s="9"/>
      <c r="AI708" s="11"/>
    </row>
    <row r="709" spans="4:35" x14ac:dyDescent="0.35">
      <c r="D709"/>
      <c r="E709"/>
      <c r="F709"/>
      <c r="K709" s="3"/>
      <c r="L709" s="3"/>
      <c r="M709" s="3"/>
      <c r="P709" s="12"/>
      <c r="AB709" s="4"/>
      <c r="AC709" s="3"/>
      <c r="AF709" s="10"/>
      <c r="AG709" s="8"/>
      <c r="AH709" s="9"/>
      <c r="AI709" s="11"/>
    </row>
    <row r="710" spans="4:35" x14ac:dyDescent="0.35">
      <c r="D710"/>
      <c r="E710"/>
      <c r="F710"/>
      <c r="K710" s="3"/>
      <c r="L710" s="3"/>
      <c r="M710" s="3"/>
      <c r="P710" s="12"/>
      <c r="AB710" s="4"/>
      <c r="AC710" s="3"/>
      <c r="AF710" s="10"/>
      <c r="AG710" s="8"/>
      <c r="AH710" s="9"/>
      <c r="AI710" s="11"/>
    </row>
    <row r="711" spans="4:35" x14ac:dyDescent="0.35">
      <c r="D711"/>
      <c r="E711"/>
      <c r="F711"/>
      <c r="K711" s="3"/>
      <c r="L711" s="3"/>
      <c r="M711" s="3"/>
      <c r="P711" s="12"/>
      <c r="AB711" s="4"/>
      <c r="AC711" s="3"/>
      <c r="AF711" s="10"/>
      <c r="AG711" s="8"/>
      <c r="AH711" s="9"/>
      <c r="AI711" s="11"/>
    </row>
    <row r="712" spans="4:35" x14ac:dyDescent="0.35">
      <c r="D712"/>
      <c r="E712"/>
      <c r="F712"/>
      <c r="K712" s="3"/>
      <c r="L712" s="3"/>
      <c r="M712" s="3"/>
      <c r="P712" s="12"/>
      <c r="AB712" s="4"/>
      <c r="AC712" s="3"/>
      <c r="AF712" s="10"/>
      <c r="AG712" s="8"/>
      <c r="AH712" s="9"/>
      <c r="AI712" s="11"/>
    </row>
    <row r="713" spans="4:35" x14ac:dyDescent="0.35">
      <c r="D713"/>
      <c r="E713"/>
      <c r="F713"/>
      <c r="K713" s="3"/>
      <c r="L713" s="3"/>
      <c r="M713" s="3"/>
      <c r="P713" s="12"/>
      <c r="AB713" s="4"/>
      <c r="AC713" s="3"/>
      <c r="AF713" s="10"/>
      <c r="AG713" s="8"/>
      <c r="AH713" s="9"/>
      <c r="AI713" s="11"/>
    </row>
    <row r="714" spans="4:35" x14ac:dyDescent="0.35">
      <c r="D714"/>
      <c r="E714"/>
      <c r="F714"/>
      <c r="K714" s="3"/>
      <c r="L714" s="3"/>
      <c r="M714" s="3"/>
      <c r="P714" s="12"/>
      <c r="AB714" s="4"/>
      <c r="AC714" s="3"/>
      <c r="AF714" s="10"/>
      <c r="AG714" s="8"/>
      <c r="AH714" s="9"/>
      <c r="AI714" s="11"/>
    </row>
    <row r="715" spans="4:35" x14ac:dyDescent="0.35">
      <c r="D715"/>
      <c r="E715"/>
      <c r="F715"/>
      <c r="K715" s="3"/>
      <c r="L715" s="3"/>
      <c r="M715" s="3"/>
      <c r="P715" s="12"/>
      <c r="AB715" s="4"/>
      <c r="AC715" s="3"/>
      <c r="AF715" s="10"/>
      <c r="AG715" s="8"/>
      <c r="AH715" s="9"/>
      <c r="AI715" s="11"/>
    </row>
    <row r="716" spans="4:35" x14ac:dyDescent="0.35">
      <c r="D716"/>
      <c r="E716"/>
      <c r="F716"/>
      <c r="K716" s="3"/>
      <c r="L716" s="3"/>
      <c r="M716" s="3"/>
      <c r="P716" s="12"/>
      <c r="AB716" s="4"/>
      <c r="AC716" s="3"/>
      <c r="AF716" s="10"/>
      <c r="AG716" s="8"/>
      <c r="AH716" s="9"/>
      <c r="AI716" s="11"/>
    </row>
    <row r="717" spans="4:35" x14ac:dyDescent="0.35">
      <c r="D717"/>
      <c r="E717"/>
      <c r="F717"/>
      <c r="K717" s="3"/>
      <c r="L717" s="3"/>
      <c r="M717" s="3"/>
      <c r="P717" s="12"/>
      <c r="AB717" s="4"/>
      <c r="AC717" s="3"/>
      <c r="AF717" s="10"/>
      <c r="AG717" s="8"/>
      <c r="AH717" s="9"/>
      <c r="AI717" s="11"/>
    </row>
    <row r="718" spans="4:35" x14ac:dyDescent="0.35">
      <c r="D718"/>
      <c r="E718"/>
      <c r="F718"/>
      <c r="K718" s="3"/>
      <c r="L718" s="3"/>
      <c r="M718" s="3"/>
      <c r="P718" s="12"/>
      <c r="AB718" s="4"/>
      <c r="AC718" s="3"/>
      <c r="AF718" s="10"/>
      <c r="AG718" s="8"/>
      <c r="AH718" s="9"/>
      <c r="AI718" s="11"/>
    </row>
    <row r="719" spans="4:35" x14ac:dyDescent="0.35">
      <c r="D719"/>
      <c r="E719"/>
      <c r="F719"/>
      <c r="K719" s="3"/>
      <c r="L719" s="3"/>
      <c r="M719" s="3"/>
      <c r="P719" s="12"/>
      <c r="AB719" s="4"/>
      <c r="AC719" s="3"/>
      <c r="AF719" s="10"/>
      <c r="AG719" s="8"/>
      <c r="AH719" s="9"/>
      <c r="AI719" s="11"/>
    </row>
    <row r="720" spans="4:35" x14ac:dyDescent="0.35">
      <c r="D720"/>
      <c r="E720"/>
      <c r="F720"/>
      <c r="K720" s="3"/>
      <c r="L720" s="3"/>
      <c r="M720" s="3"/>
      <c r="P720" s="12"/>
      <c r="AB720" s="4"/>
      <c r="AC720" s="3"/>
      <c r="AF720" s="10"/>
      <c r="AG720" s="8"/>
      <c r="AH720" s="9"/>
      <c r="AI720" s="11"/>
    </row>
    <row r="721" spans="4:35" x14ac:dyDescent="0.35">
      <c r="D721"/>
      <c r="E721"/>
      <c r="F721"/>
      <c r="K721" s="3"/>
      <c r="L721" s="3"/>
      <c r="M721" s="3"/>
      <c r="P721" s="12"/>
      <c r="AB721" s="4"/>
      <c r="AC721" s="3"/>
      <c r="AF721" s="10"/>
      <c r="AG721" s="8"/>
      <c r="AH721" s="9"/>
      <c r="AI721" s="11"/>
    </row>
    <row r="722" spans="4:35" x14ac:dyDescent="0.35">
      <c r="D722"/>
      <c r="E722"/>
      <c r="F722"/>
      <c r="K722" s="3"/>
      <c r="L722" s="3"/>
      <c r="M722" s="3"/>
      <c r="P722" s="12"/>
      <c r="AB722" s="4"/>
      <c r="AC722" s="3"/>
      <c r="AF722" s="10"/>
      <c r="AG722" s="8"/>
      <c r="AH722" s="9"/>
      <c r="AI722" s="11"/>
    </row>
    <row r="723" spans="4:35" x14ac:dyDescent="0.35">
      <c r="D723"/>
      <c r="E723"/>
      <c r="F723"/>
      <c r="K723" s="3"/>
      <c r="L723" s="3"/>
      <c r="M723" s="3"/>
      <c r="P723" s="12"/>
      <c r="AB723" s="4"/>
      <c r="AC723" s="3"/>
      <c r="AF723" s="10"/>
      <c r="AG723" s="8"/>
      <c r="AH723" s="9"/>
      <c r="AI723" s="11"/>
    </row>
    <row r="724" spans="4:35" x14ac:dyDescent="0.35">
      <c r="D724"/>
      <c r="E724"/>
      <c r="F724"/>
      <c r="K724" s="3"/>
      <c r="L724" s="3"/>
      <c r="M724" s="3"/>
      <c r="P724" s="12"/>
      <c r="AB724" s="4"/>
      <c r="AC724" s="3"/>
      <c r="AF724" s="10"/>
      <c r="AG724" s="8"/>
      <c r="AH724" s="9"/>
      <c r="AI724" s="11"/>
    </row>
    <row r="725" spans="4:35" x14ac:dyDescent="0.35">
      <c r="D725"/>
      <c r="E725"/>
      <c r="F725"/>
      <c r="K725" s="3"/>
      <c r="L725" s="3"/>
      <c r="M725" s="3"/>
      <c r="P725" s="12"/>
      <c r="AB725" s="4"/>
      <c r="AC725" s="3"/>
      <c r="AF725" s="10"/>
      <c r="AG725" s="8"/>
      <c r="AH725" s="9"/>
      <c r="AI725" s="11"/>
    </row>
    <row r="726" spans="4:35" x14ac:dyDescent="0.35">
      <c r="D726"/>
      <c r="E726"/>
      <c r="F726"/>
      <c r="K726" s="3"/>
      <c r="L726" s="3"/>
      <c r="M726" s="3"/>
      <c r="P726" s="12"/>
      <c r="AB726" s="4"/>
      <c r="AC726" s="3"/>
      <c r="AF726" s="10"/>
      <c r="AG726" s="8"/>
      <c r="AH726" s="9"/>
      <c r="AI726" s="11"/>
    </row>
    <row r="727" spans="4:35" x14ac:dyDescent="0.35">
      <c r="D727"/>
      <c r="E727"/>
      <c r="F727"/>
      <c r="K727" s="3"/>
      <c r="L727" s="3"/>
      <c r="M727" s="3"/>
      <c r="P727" s="12"/>
      <c r="AB727" s="4"/>
      <c r="AC727" s="3"/>
      <c r="AF727" s="10"/>
      <c r="AG727" s="8"/>
      <c r="AH727" s="9"/>
      <c r="AI727" s="11"/>
    </row>
    <row r="728" spans="4:35" x14ac:dyDescent="0.35">
      <c r="D728"/>
      <c r="E728"/>
      <c r="F728"/>
      <c r="K728" s="3"/>
      <c r="L728" s="3"/>
      <c r="M728" s="3"/>
      <c r="P728" s="12"/>
      <c r="AB728" s="4"/>
      <c r="AC728" s="3"/>
      <c r="AF728" s="10"/>
      <c r="AG728" s="8"/>
      <c r="AH728" s="9"/>
      <c r="AI728" s="11"/>
    </row>
    <row r="729" spans="4:35" x14ac:dyDescent="0.35">
      <c r="D729"/>
      <c r="E729"/>
      <c r="F729"/>
      <c r="K729" s="3"/>
      <c r="L729" s="3"/>
      <c r="M729" s="3"/>
      <c r="P729" s="12"/>
      <c r="AB729" s="4"/>
      <c r="AC729" s="3"/>
      <c r="AF729" s="10"/>
      <c r="AG729" s="8"/>
      <c r="AH729" s="9"/>
      <c r="AI729" s="11"/>
    </row>
    <row r="730" spans="4:35" x14ac:dyDescent="0.35">
      <c r="D730"/>
      <c r="E730"/>
      <c r="F730"/>
      <c r="K730" s="3"/>
      <c r="L730" s="3"/>
      <c r="M730" s="3"/>
      <c r="P730" s="12"/>
      <c r="AB730" s="4"/>
      <c r="AC730" s="3"/>
      <c r="AF730" s="10"/>
      <c r="AG730" s="8"/>
      <c r="AH730" s="9"/>
      <c r="AI730" s="11"/>
    </row>
    <row r="731" spans="4:35" x14ac:dyDescent="0.35">
      <c r="D731"/>
      <c r="E731"/>
      <c r="F731"/>
      <c r="K731" s="3"/>
      <c r="L731" s="3"/>
      <c r="M731" s="3"/>
      <c r="P731" s="12"/>
      <c r="AB731" s="4"/>
      <c r="AC731" s="3"/>
      <c r="AF731" s="10"/>
      <c r="AG731" s="8"/>
      <c r="AH731" s="9"/>
      <c r="AI731" s="11"/>
    </row>
    <row r="732" spans="4:35" x14ac:dyDescent="0.35">
      <c r="D732"/>
      <c r="E732"/>
      <c r="F732"/>
      <c r="K732" s="3"/>
      <c r="L732" s="3"/>
      <c r="M732" s="3"/>
      <c r="P732" s="12"/>
      <c r="AB732" s="4"/>
      <c r="AC732" s="3"/>
      <c r="AF732" s="10"/>
      <c r="AG732" s="8"/>
      <c r="AH732" s="9"/>
      <c r="AI732" s="11"/>
    </row>
    <row r="733" spans="4:35" x14ac:dyDescent="0.35">
      <c r="D733"/>
      <c r="E733"/>
      <c r="F733"/>
      <c r="K733" s="3"/>
      <c r="L733" s="3"/>
      <c r="M733" s="3"/>
      <c r="P733" s="12"/>
      <c r="AB733" s="4"/>
      <c r="AC733" s="3"/>
      <c r="AF733" s="10"/>
      <c r="AG733" s="8"/>
      <c r="AH733" s="9"/>
      <c r="AI733" s="11"/>
    </row>
    <row r="734" spans="4:35" x14ac:dyDescent="0.35">
      <c r="D734"/>
      <c r="E734"/>
      <c r="F734"/>
      <c r="K734" s="3"/>
      <c r="L734" s="3"/>
      <c r="M734" s="3"/>
      <c r="P734" s="12"/>
      <c r="AB734" s="4"/>
      <c r="AC734" s="3"/>
      <c r="AF734" s="10"/>
      <c r="AG734" s="8"/>
      <c r="AH734" s="9"/>
      <c r="AI734" s="11"/>
    </row>
    <row r="735" spans="4:35" x14ac:dyDescent="0.35">
      <c r="D735"/>
      <c r="E735"/>
      <c r="F735"/>
      <c r="K735" s="3"/>
      <c r="L735" s="3"/>
      <c r="M735" s="3"/>
      <c r="P735" s="12"/>
      <c r="AB735" s="4"/>
      <c r="AC735" s="3"/>
      <c r="AF735" s="10"/>
      <c r="AG735" s="8"/>
      <c r="AH735" s="9"/>
      <c r="AI735" s="11"/>
    </row>
    <row r="736" spans="4:35" x14ac:dyDescent="0.35">
      <c r="D736"/>
      <c r="E736"/>
      <c r="F736"/>
      <c r="K736" s="3"/>
      <c r="L736" s="3"/>
      <c r="M736" s="3"/>
      <c r="P736" s="12"/>
      <c r="AB736" s="4"/>
      <c r="AC736" s="3"/>
      <c r="AF736" s="10"/>
      <c r="AG736" s="8"/>
      <c r="AH736" s="9"/>
      <c r="AI736" s="11"/>
    </row>
    <row r="737" spans="4:35" x14ac:dyDescent="0.35">
      <c r="D737"/>
      <c r="E737"/>
      <c r="F737"/>
      <c r="K737" s="3"/>
      <c r="L737" s="3"/>
      <c r="M737" s="3"/>
      <c r="P737" s="12"/>
      <c r="AB737" s="4"/>
      <c r="AC737" s="3"/>
      <c r="AF737" s="10"/>
      <c r="AG737" s="8"/>
      <c r="AH737" s="9"/>
      <c r="AI737" s="11"/>
    </row>
    <row r="738" spans="4:35" x14ac:dyDescent="0.35">
      <c r="D738"/>
      <c r="E738"/>
      <c r="F738"/>
      <c r="K738" s="3"/>
      <c r="L738" s="3"/>
      <c r="M738" s="3"/>
      <c r="P738" s="12"/>
      <c r="AB738" s="4"/>
      <c r="AC738" s="3"/>
      <c r="AF738" s="10"/>
      <c r="AG738" s="8"/>
      <c r="AH738" s="9"/>
      <c r="AI738" s="11"/>
    </row>
    <row r="739" spans="4:35" x14ac:dyDescent="0.35">
      <c r="D739"/>
      <c r="E739"/>
      <c r="F739"/>
      <c r="K739" s="3"/>
      <c r="L739" s="3"/>
      <c r="M739" s="3"/>
      <c r="P739" s="12"/>
      <c r="AB739" s="4"/>
      <c r="AC739" s="3"/>
      <c r="AF739" s="10"/>
      <c r="AG739" s="8"/>
      <c r="AH739" s="9"/>
      <c r="AI739" s="11"/>
    </row>
    <row r="740" spans="4:35" x14ac:dyDescent="0.35">
      <c r="D740"/>
      <c r="E740"/>
      <c r="F740"/>
      <c r="K740" s="3"/>
      <c r="L740" s="3"/>
      <c r="M740" s="3"/>
      <c r="P740" s="12"/>
      <c r="AB740" s="4"/>
      <c r="AC740" s="3"/>
      <c r="AF740" s="10"/>
      <c r="AG740" s="8"/>
      <c r="AH740" s="9"/>
      <c r="AI740" s="11"/>
    </row>
    <row r="741" spans="4:35" x14ac:dyDescent="0.35">
      <c r="D741"/>
      <c r="E741"/>
      <c r="F741"/>
      <c r="K741" s="3"/>
      <c r="L741" s="3"/>
      <c r="M741" s="3"/>
      <c r="P741" s="12"/>
      <c r="AB741" s="4"/>
      <c r="AC741" s="3"/>
      <c r="AF741" s="10"/>
      <c r="AG741" s="8"/>
      <c r="AH741" s="9"/>
      <c r="AI741" s="11"/>
    </row>
    <row r="742" spans="4:35" x14ac:dyDescent="0.35">
      <c r="D742"/>
      <c r="E742"/>
      <c r="F742"/>
      <c r="K742" s="3"/>
      <c r="L742" s="3"/>
      <c r="M742" s="3"/>
      <c r="P742" s="12"/>
      <c r="AB742" s="4"/>
      <c r="AC742" s="3"/>
      <c r="AF742" s="10"/>
      <c r="AG742" s="8"/>
      <c r="AH742" s="9"/>
      <c r="AI742" s="11"/>
    </row>
    <row r="743" spans="4:35" x14ac:dyDescent="0.35">
      <c r="D743"/>
      <c r="E743"/>
      <c r="F743"/>
      <c r="K743" s="3"/>
      <c r="L743" s="3"/>
      <c r="M743" s="3"/>
      <c r="P743" s="12"/>
      <c r="AB743" s="4"/>
      <c r="AC743" s="3"/>
      <c r="AF743" s="10"/>
      <c r="AG743" s="8"/>
      <c r="AH743" s="9"/>
      <c r="AI743" s="11"/>
    </row>
    <row r="744" spans="4:35" x14ac:dyDescent="0.35">
      <c r="D744"/>
      <c r="E744"/>
      <c r="F744"/>
      <c r="K744" s="3"/>
      <c r="L744" s="3"/>
      <c r="M744" s="3"/>
      <c r="P744" s="12"/>
      <c r="AB744" s="4"/>
      <c r="AC744" s="3"/>
      <c r="AF744" s="10"/>
      <c r="AG744" s="8"/>
      <c r="AH744" s="9"/>
      <c r="AI744" s="11"/>
    </row>
    <row r="745" spans="4:35" x14ac:dyDescent="0.35">
      <c r="D745"/>
      <c r="E745"/>
      <c r="F745"/>
      <c r="K745" s="3"/>
      <c r="L745" s="3"/>
      <c r="M745" s="3"/>
      <c r="P745" s="12"/>
      <c r="AB745" s="4"/>
      <c r="AC745" s="3"/>
      <c r="AF745" s="10"/>
      <c r="AG745" s="8"/>
      <c r="AH745" s="9"/>
      <c r="AI745" s="11"/>
    </row>
    <row r="746" spans="4:35" x14ac:dyDescent="0.35">
      <c r="D746"/>
      <c r="E746"/>
      <c r="F746"/>
      <c r="K746" s="3"/>
      <c r="L746" s="3"/>
      <c r="M746" s="3"/>
      <c r="P746" s="12"/>
      <c r="AB746" s="4"/>
      <c r="AC746" s="3"/>
      <c r="AF746" s="10"/>
      <c r="AG746" s="8"/>
      <c r="AH746" s="9"/>
      <c r="AI746" s="11"/>
    </row>
    <row r="747" spans="4:35" x14ac:dyDescent="0.35">
      <c r="D747"/>
      <c r="E747"/>
      <c r="F747"/>
      <c r="K747" s="3"/>
      <c r="L747" s="3"/>
      <c r="M747" s="3"/>
      <c r="P747" s="12"/>
      <c r="AB747" s="4"/>
      <c r="AC747" s="3"/>
      <c r="AF747" s="10"/>
      <c r="AG747" s="8"/>
      <c r="AH747" s="9"/>
      <c r="AI747" s="11"/>
    </row>
    <row r="748" spans="4:35" x14ac:dyDescent="0.35">
      <c r="D748"/>
      <c r="E748"/>
      <c r="F748"/>
      <c r="K748" s="3"/>
      <c r="L748" s="3"/>
      <c r="M748" s="3"/>
      <c r="P748" s="12"/>
      <c r="AB748" s="4"/>
      <c r="AC748" s="3"/>
      <c r="AF748" s="10"/>
      <c r="AG748" s="8"/>
      <c r="AH748" s="9"/>
      <c r="AI748" s="11"/>
    </row>
    <row r="749" spans="4:35" x14ac:dyDescent="0.35">
      <c r="D749"/>
      <c r="E749"/>
      <c r="F749"/>
      <c r="K749" s="3"/>
      <c r="L749" s="3"/>
      <c r="M749" s="3"/>
      <c r="P749" s="12"/>
      <c r="AB749" s="4"/>
      <c r="AC749" s="3"/>
      <c r="AF749" s="10"/>
      <c r="AG749" s="8"/>
      <c r="AH749" s="9"/>
      <c r="AI749" s="11"/>
    </row>
    <row r="750" spans="4:35" x14ac:dyDescent="0.35">
      <c r="D750"/>
      <c r="E750"/>
      <c r="F750"/>
      <c r="K750" s="3"/>
      <c r="L750" s="3"/>
      <c r="M750" s="3"/>
      <c r="P750" s="12"/>
      <c r="AB750" s="4"/>
      <c r="AC750" s="3"/>
      <c r="AF750" s="10"/>
      <c r="AG750" s="8"/>
      <c r="AH750" s="9"/>
      <c r="AI750" s="11"/>
    </row>
    <row r="751" spans="4:35" x14ac:dyDescent="0.35">
      <c r="D751"/>
      <c r="E751"/>
      <c r="F751"/>
      <c r="K751" s="3"/>
      <c r="L751" s="3"/>
      <c r="M751" s="3"/>
      <c r="P751" s="12"/>
      <c r="AB751" s="4"/>
      <c r="AC751" s="3"/>
      <c r="AF751" s="10"/>
      <c r="AG751" s="8"/>
      <c r="AH751" s="9"/>
      <c r="AI751" s="11"/>
    </row>
    <row r="752" spans="4:35" x14ac:dyDescent="0.35">
      <c r="D752"/>
      <c r="E752"/>
      <c r="F752"/>
      <c r="K752" s="3"/>
      <c r="L752" s="3"/>
      <c r="M752" s="3"/>
      <c r="P752" s="12"/>
      <c r="AB752" s="4"/>
      <c r="AC752" s="3"/>
      <c r="AF752" s="10"/>
      <c r="AG752" s="8"/>
      <c r="AH752" s="9"/>
      <c r="AI752" s="11"/>
    </row>
    <row r="753" spans="4:35" x14ac:dyDescent="0.35">
      <c r="D753"/>
      <c r="E753"/>
      <c r="F753"/>
      <c r="K753" s="3"/>
      <c r="L753" s="3"/>
      <c r="M753" s="3"/>
      <c r="P753" s="12"/>
      <c r="AB753" s="4"/>
      <c r="AC753" s="3"/>
      <c r="AF753" s="10"/>
      <c r="AG753" s="8"/>
      <c r="AH753" s="9"/>
      <c r="AI753" s="11"/>
    </row>
    <row r="754" spans="4:35" x14ac:dyDescent="0.35">
      <c r="D754"/>
      <c r="E754"/>
      <c r="F754"/>
      <c r="K754" s="3"/>
      <c r="L754" s="3"/>
      <c r="M754" s="3"/>
      <c r="P754" s="12"/>
      <c r="AB754" s="4"/>
      <c r="AC754" s="3"/>
      <c r="AF754" s="10"/>
      <c r="AG754" s="8"/>
      <c r="AH754" s="9"/>
      <c r="AI754" s="11"/>
    </row>
    <row r="755" spans="4:35" x14ac:dyDescent="0.35">
      <c r="D755"/>
      <c r="E755"/>
      <c r="F755"/>
      <c r="K755" s="3"/>
      <c r="L755" s="3"/>
      <c r="M755" s="3"/>
      <c r="P755" s="12"/>
      <c r="AB755" s="4"/>
      <c r="AC755" s="3"/>
      <c r="AF755" s="10"/>
      <c r="AG755" s="8"/>
      <c r="AH755" s="9"/>
      <c r="AI755" s="11"/>
    </row>
    <row r="756" spans="4:35" x14ac:dyDescent="0.35">
      <c r="D756"/>
      <c r="E756"/>
      <c r="F756"/>
      <c r="K756" s="3"/>
      <c r="L756" s="3"/>
      <c r="M756" s="3"/>
      <c r="P756" s="12"/>
      <c r="AB756" s="4"/>
      <c r="AC756" s="3"/>
      <c r="AF756" s="10"/>
      <c r="AG756" s="8"/>
      <c r="AH756" s="9"/>
      <c r="AI756" s="11"/>
    </row>
    <row r="757" spans="4:35" x14ac:dyDescent="0.35">
      <c r="D757"/>
      <c r="E757"/>
      <c r="F757"/>
      <c r="K757" s="3"/>
      <c r="L757" s="3"/>
      <c r="M757" s="3"/>
      <c r="P757" s="12"/>
      <c r="AB757" s="4"/>
      <c r="AC757" s="3"/>
      <c r="AF757" s="10"/>
      <c r="AG757" s="8"/>
      <c r="AH757" s="9"/>
      <c r="AI757" s="11"/>
    </row>
    <row r="758" spans="4:35" x14ac:dyDescent="0.35">
      <c r="D758"/>
      <c r="E758"/>
      <c r="F758"/>
      <c r="K758" s="3"/>
      <c r="L758" s="3"/>
      <c r="M758" s="3"/>
      <c r="P758" s="12"/>
      <c r="AB758" s="4"/>
      <c r="AC758" s="3"/>
      <c r="AF758" s="10"/>
      <c r="AG758" s="8"/>
      <c r="AH758" s="9"/>
      <c r="AI758" s="11"/>
    </row>
    <row r="759" spans="4:35" x14ac:dyDescent="0.35">
      <c r="D759"/>
      <c r="E759"/>
      <c r="F759"/>
      <c r="K759" s="3"/>
      <c r="L759" s="3"/>
      <c r="M759" s="3"/>
      <c r="P759" s="12"/>
      <c r="AB759" s="4"/>
      <c r="AC759" s="3"/>
      <c r="AF759" s="10"/>
      <c r="AG759" s="8"/>
      <c r="AH759" s="9"/>
      <c r="AI759" s="11"/>
    </row>
    <row r="760" spans="4:35" x14ac:dyDescent="0.35">
      <c r="D760"/>
      <c r="E760"/>
      <c r="F760"/>
      <c r="K760" s="3"/>
      <c r="L760" s="3"/>
      <c r="M760" s="3"/>
      <c r="P760" s="12"/>
      <c r="AB760" s="4"/>
      <c r="AC760" s="3"/>
      <c r="AF760" s="10"/>
      <c r="AG760" s="8"/>
      <c r="AH760" s="9"/>
      <c r="AI760" s="11"/>
    </row>
    <row r="761" spans="4:35" x14ac:dyDescent="0.35">
      <c r="D761"/>
      <c r="E761"/>
      <c r="F761"/>
      <c r="K761" s="3"/>
      <c r="L761" s="3"/>
      <c r="M761" s="3"/>
      <c r="P761" s="12"/>
      <c r="AB761" s="4"/>
      <c r="AC761" s="3"/>
      <c r="AF761" s="10"/>
      <c r="AG761" s="8"/>
      <c r="AH761" s="9"/>
      <c r="AI761" s="11"/>
    </row>
    <row r="762" spans="4:35" x14ac:dyDescent="0.35">
      <c r="D762"/>
      <c r="E762"/>
      <c r="F762"/>
      <c r="K762" s="3"/>
      <c r="L762" s="3"/>
      <c r="M762" s="3"/>
      <c r="P762" s="12"/>
      <c r="AB762" s="4"/>
      <c r="AC762" s="3"/>
      <c r="AF762" s="10"/>
      <c r="AG762" s="8"/>
      <c r="AH762" s="9"/>
      <c r="AI762" s="11"/>
    </row>
    <row r="763" spans="4:35" x14ac:dyDescent="0.35">
      <c r="D763"/>
      <c r="E763"/>
      <c r="F763"/>
      <c r="K763" s="3"/>
      <c r="L763" s="3"/>
      <c r="M763" s="3"/>
      <c r="P763" s="12"/>
      <c r="AB763" s="4"/>
      <c r="AC763" s="3"/>
      <c r="AF763" s="10"/>
      <c r="AG763" s="8"/>
      <c r="AH763" s="9"/>
      <c r="AI763" s="11"/>
    </row>
    <row r="764" spans="4:35" x14ac:dyDescent="0.35">
      <c r="D764"/>
      <c r="E764"/>
      <c r="F764"/>
      <c r="K764" s="3"/>
      <c r="L764" s="3"/>
      <c r="M764" s="3"/>
      <c r="P764" s="12"/>
      <c r="AB764" s="4"/>
      <c r="AC764" s="3"/>
      <c r="AF764" s="10"/>
      <c r="AG764" s="8"/>
      <c r="AH764" s="9"/>
      <c r="AI764" s="11"/>
    </row>
    <row r="765" spans="4:35" x14ac:dyDescent="0.35">
      <c r="D765"/>
      <c r="E765"/>
      <c r="F765"/>
      <c r="K765" s="3"/>
      <c r="L765" s="3"/>
      <c r="M765" s="3"/>
      <c r="P765" s="12"/>
      <c r="AB765" s="4"/>
      <c r="AC765" s="3"/>
      <c r="AF765" s="10"/>
      <c r="AG765" s="8"/>
      <c r="AH765" s="9"/>
      <c r="AI765" s="11"/>
    </row>
    <row r="766" spans="4:35" x14ac:dyDescent="0.35">
      <c r="D766"/>
      <c r="E766"/>
      <c r="F766"/>
      <c r="K766" s="3"/>
      <c r="L766" s="3"/>
      <c r="M766" s="3"/>
      <c r="P766" s="12"/>
      <c r="AB766" s="4"/>
      <c r="AC766" s="3"/>
      <c r="AF766" s="10"/>
      <c r="AG766" s="8"/>
      <c r="AH766" s="9"/>
      <c r="AI766" s="11"/>
    </row>
    <row r="767" spans="4:35" x14ac:dyDescent="0.35">
      <c r="D767"/>
      <c r="E767"/>
      <c r="F767"/>
      <c r="K767" s="3"/>
      <c r="L767" s="3"/>
      <c r="M767" s="3"/>
      <c r="P767" s="12"/>
      <c r="AB767" s="4"/>
      <c r="AC767" s="3"/>
      <c r="AF767" s="10"/>
      <c r="AG767" s="8"/>
      <c r="AH767" s="9"/>
      <c r="AI767" s="11"/>
    </row>
    <row r="768" spans="4:35" x14ac:dyDescent="0.35">
      <c r="D768"/>
      <c r="E768"/>
      <c r="F768"/>
      <c r="K768" s="3"/>
      <c r="L768" s="3"/>
      <c r="M768" s="3"/>
      <c r="P768" s="12"/>
      <c r="AB768" s="4"/>
      <c r="AC768" s="3"/>
      <c r="AF768" s="10"/>
      <c r="AG768" s="8"/>
      <c r="AH768" s="9"/>
      <c r="AI768" s="11"/>
    </row>
    <row r="769" spans="4:35" x14ac:dyDescent="0.35">
      <c r="D769"/>
      <c r="E769"/>
      <c r="F769"/>
      <c r="K769" s="3"/>
      <c r="L769" s="3"/>
      <c r="M769" s="3"/>
      <c r="P769" s="12"/>
      <c r="AB769" s="4"/>
      <c r="AC769" s="3"/>
      <c r="AF769" s="10"/>
      <c r="AG769" s="8"/>
      <c r="AH769" s="9"/>
      <c r="AI769" s="11"/>
    </row>
    <row r="770" spans="4:35" x14ac:dyDescent="0.35">
      <c r="D770"/>
      <c r="E770"/>
      <c r="F770"/>
      <c r="K770" s="3"/>
      <c r="L770" s="3"/>
      <c r="M770" s="3"/>
      <c r="P770" s="12"/>
      <c r="AB770" s="4"/>
      <c r="AC770" s="3"/>
      <c r="AF770" s="10"/>
      <c r="AG770" s="8"/>
      <c r="AH770" s="9"/>
      <c r="AI770" s="11"/>
    </row>
    <row r="771" spans="4:35" x14ac:dyDescent="0.35">
      <c r="D771"/>
      <c r="E771"/>
      <c r="F771"/>
      <c r="K771" s="3"/>
      <c r="L771" s="3"/>
      <c r="M771" s="3"/>
      <c r="P771" s="12"/>
      <c r="AB771" s="4"/>
      <c r="AC771" s="3"/>
      <c r="AF771" s="10"/>
      <c r="AG771" s="8"/>
      <c r="AH771" s="9"/>
      <c r="AI771" s="11"/>
    </row>
    <row r="772" spans="4:35" x14ac:dyDescent="0.35">
      <c r="D772"/>
      <c r="E772"/>
      <c r="F772"/>
      <c r="K772" s="3"/>
      <c r="L772" s="3"/>
      <c r="M772" s="3"/>
      <c r="P772" s="12"/>
      <c r="AB772" s="4"/>
      <c r="AC772" s="3"/>
      <c r="AF772" s="10"/>
      <c r="AG772" s="8"/>
      <c r="AH772" s="9"/>
      <c r="AI772" s="11"/>
    </row>
    <row r="773" spans="4:35" x14ac:dyDescent="0.35">
      <c r="D773"/>
      <c r="E773"/>
      <c r="F773"/>
      <c r="K773" s="3"/>
      <c r="L773" s="3"/>
      <c r="M773" s="3"/>
      <c r="P773" s="12"/>
      <c r="AB773" s="4"/>
      <c r="AC773" s="3"/>
      <c r="AF773" s="10"/>
      <c r="AG773" s="8"/>
      <c r="AH773" s="9"/>
      <c r="AI773" s="11"/>
    </row>
    <row r="774" spans="4:35" x14ac:dyDescent="0.35">
      <c r="D774"/>
      <c r="E774"/>
      <c r="F774"/>
      <c r="K774" s="3"/>
      <c r="L774" s="3"/>
      <c r="M774" s="3"/>
      <c r="P774" s="12"/>
      <c r="AB774" s="4"/>
      <c r="AC774" s="3"/>
      <c r="AF774" s="10"/>
      <c r="AG774" s="8"/>
      <c r="AH774" s="9"/>
      <c r="AI774" s="11"/>
    </row>
    <row r="775" spans="4:35" x14ac:dyDescent="0.35">
      <c r="D775"/>
      <c r="E775"/>
      <c r="F775"/>
      <c r="K775" s="3"/>
      <c r="L775" s="3"/>
      <c r="M775" s="3"/>
      <c r="P775" s="12"/>
      <c r="AB775" s="4"/>
      <c r="AC775" s="3"/>
      <c r="AF775" s="10"/>
      <c r="AG775" s="8"/>
      <c r="AH775" s="9"/>
      <c r="AI775" s="11"/>
    </row>
    <row r="776" spans="4:35" x14ac:dyDescent="0.35">
      <c r="D776"/>
      <c r="E776"/>
      <c r="F776"/>
      <c r="K776" s="3"/>
      <c r="L776" s="3"/>
      <c r="M776" s="3"/>
      <c r="P776" s="12"/>
      <c r="AB776" s="4"/>
      <c r="AC776" s="3"/>
      <c r="AF776" s="10"/>
      <c r="AG776" s="8"/>
      <c r="AH776" s="9"/>
      <c r="AI776" s="11"/>
    </row>
    <row r="777" spans="4:35" x14ac:dyDescent="0.35">
      <c r="D777"/>
      <c r="E777"/>
      <c r="F777"/>
      <c r="K777" s="3"/>
      <c r="L777" s="3"/>
      <c r="M777" s="3"/>
      <c r="P777" s="12"/>
      <c r="AB777" s="4"/>
      <c r="AC777" s="3"/>
      <c r="AF777" s="10"/>
      <c r="AG777" s="8"/>
      <c r="AH777" s="9"/>
      <c r="AI777" s="11"/>
    </row>
    <row r="778" spans="4:35" x14ac:dyDescent="0.35">
      <c r="D778"/>
      <c r="E778"/>
      <c r="F778"/>
      <c r="K778" s="3"/>
      <c r="L778" s="3"/>
      <c r="M778" s="3"/>
      <c r="P778" s="12"/>
      <c r="AB778" s="4"/>
      <c r="AC778" s="3"/>
      <c r="AF778" s="10"/>
      <c r="AG778" s="8"/>
      <c r="AH778" s="9"/>
      <c r="AI778" s="11"/>
    </row>
    <row r="779" spans="4:35" x14ac:dyDescent="0.35">
      <c r="D779"/>
      <c r="E779"/>
      <c r="F779"/>
      <c r="K779" s="3"/>
      <c r="L779" s="3"/>
      <c r="M779" s="3"/>
      <c r="P779" s="12"/>
      <c r="AB779" s="4"/>
      <c r="AC779" s="3"/>
      <c r="AF779" s="10"/>
      <c r="AG779" s="8"/>
      <c r="AH779" s="9"/>
      <c r="AI779" s="11"/>
    </row>
    <row r="780" spans="4:35" x14ac:dyDescent="0.35">
      <c r="D780"/>
      <c r="E780"/>
      <c r="F780"/>
      <c r="K780" s="3"/>
      <c r="L780" s="3"/>
      <c r="M780" s="3"/>
      <c r="P780" s="12"/>
      <c r="AB780" s="4"/>
      <c r="AC780" s="3"/>
      <c r="AF780" s="10"/>
      <c r="AG780" s="8"/>
      <c r="AH780" s="9"/>
      <c r="AI780" s="11"/>
    </row>
    <row r="781" spans="4:35" x14ac:dyDescent="0.35">
      <c r="D781"/>
      <c r="E781"/>
      <c r="F781"/>
      <c r="K781" s="3"/>
      <c r="L781" s="3"/>
      <c r="M781" s="3"/>
      <c r="P781" s="12"/>
      <c r="AB781" s="4"/>
      <c r="AC781" s="3"/>
      <c r="AF781" s="10"/>
      <c r="AG781" s="8"/>
      <c r="AH781" s="9"/>
      <c r="AI781" s="11"/>
    </row>
    <row r="782" spans="4:35" x14ac:dyDescent="0.35">
      <c r="D782"/>
      <c r="E782"/>
      <c r="F782"/>
      <c r="K782" s="3"/>
      <c r="L782" s="3"/>
      <c r="M782" s="3"/>
      <c r="P782" s="12"/>
      <c r="AB782" s="4"/>
      <c r="AC782" s="3"/>
      <c r="AF782" s="10"/>
      <c r="AG782" s="8"/>
      <c r="AH782" s="9"/>
      <c r="AI782" s="11"/>
    </row>
    <row r="783" spans="4:35" x14ac:dyDescent="0.35">
      <c r="D783"/>
      <c r="E783"/>
      <c r="F783"/>
      <c r="K783" s="3"/>
      <c r="L783" s="3"/>
      <c r="M783" s="3"/>
      <c r="P783" s="12"/>
      <c r="AB783" s="4"/>
      <c r="AC783" s="3"/>
      <c r="AF783" s="10"/>
      <c r="AG783" s="8"/>
      <c r="AH783" s="9"/>
      <c r="AI783" s="11"/>
    </row>
    <row r="784" spans="4:35" x14ac:dyDescent="0.35">
      <c r="D784"/>
      <c r="E784"/>
      <c r="F784"/>
      <c r="K784" s="3"/>
      <c r="L784" s="3"/>
      <c r="M784" s="3"/>
      <c r="P784" s="12"/>
      <c r="AB784" s="4"/>
      <c r="AC784" s="3"/>
      <c r="AF784" s="10"/>
      <c r="AG784" s="8"/>
      <c r="AH784" s="9"/>
      <c r="AI784" s="11"/>
    </row>
    <row r="785" spans="4:35" x14ac:dyDescent="0.35">
      <c r="D785"/>
      <c r="E785"/>
      <c r="F785"/>
      <c r="K785" s="3"/>
      <c r="L785" s="3"/>
      <c r="M785" s="3"/>
      <c r="P785" s="12"/>
      <c r="AB785" s="4"/>
      <c r="AC785" s="3"/>
      <c r="AF785" s="10"/>
      <c r="AG785" s="8"/>
      <c r="AH785" s="9"/>
      <c r="AI785" s="11"/>
    </row>
    <row r="786" spans="4:35" x14ac:dyDescent="0.35">
      <c r="D786"/>
      <c r="E786"/>
      <c r="F786"/>
      <c r="K786" s="3"/>
      <c r="L786" s="3"/>
      <c r="M786" s="3"/>
      <c r="P786" s="12"/>
      <c r="AB786" s="4"/>
      <c r="AC786" s="3"/>
      <c r="AF786" s="10"/>
      <c r="AG786" s="8"/>
      <c r="AH786" s="9"/>
      <c r="AI786" s="11"/>
    </row>
    <row r="787" spans="4:35" x14ac:dyDescent="0.35">
      <c r="D787"/>
      <c r="E787"/>
      <c r="F787"/>
      <c r="K787" s="3"/>
      <c r="L787" s="3"/>
      <c r="M787" s="3"/>
      <c r="P787" s="12"/>
      <c r="AB787" s="4"/>
      <c r="AC787" s="3"/>
      <c r="AF787" s="10"/>
      <c r="AG787" s="8"/>
      <c r="AH787" s="9"/>
      <c r="AI787" s="11"/>
    </row>
    <row r="788" spans="4:35" x14ac:dyDescent="0.35">
      <c r="D788"/>
      <c r="E788"/>
      <c r="F788"/>
      <c r="K788" s="3"/>
      <c r="L788" s="3"/>
      <c r="M788" s="3"/>
      <c r="P788" s="12"/>
      <c r="AB788" s="4"/>
      <c r="AC788" s="3"/>
      <c r="AF788" s="10"/>
      <c r="AG788" s="8"/>
      <c r="AH788" s="9"/>
      <c r="AI788" s="11"/>
    </row>
    <row r="789" spans="4:35" x14ac:dyDescent="0.35">
      <c r="D789"/>
      <c r="E789"/>
      <c r="F789"/>
      <c r="K789" s="3"/>
      <c r="L789" s="3"/>
      <c r="M789" s="3"/>
      <c r="P789" s="12"/>
      <c r="AB789" s="4"/>
      <c r="AC789" s="3"/>
      <c r="AF789" s="10"/>
      <c r="AG789" s="8"/>
      <c r="AH789" s="9"/>
      <c r="AI789" s="11"/>
    </row>
    <row r="790" spans="4:35" x14ac:dyDescent="0.35">
      <c r="D790"/>
      <c r="E790"/>
      <c r="F790"/>
      <c r="K790" s="3"/>
      <c r="L790" s="3"/>
      <c r="M790" s="3"/>
      <c r="P790" s="12"/>
      <c r="AB790" s="4"/>
      <c r="AC790" s="3"/>
      <c r="AF790" s="10"/>
      <c r="AG790" s="8"/>
      <c r="AH790" s="9"/>
      <c r="AI790" s="11"/>
    </row>
    <row r="791" spans="4:35" x14ac:dyDescent="0.35">
      <c r="D791"/>
      <c r="E791"/>
      <c r="F791"/>
      <c r="K791" s="3"/>
      <c r="L791" s="3"/>
      <c r="M791" s="3"/>
      <c r="P791" s="12"/>
      <c r="AB791" s="4"/>
      <c r="AC791" s="3"/>
      <c r="AF791" s="10"/>
      <c r="AG791" s="8"/>
      <c r="AH791" s="9"/>
      <c r="AI791" s="11"/>
    </row>
    <row r="792" spans="4:35" x14ac:dyDescent="0.35">
      <c r="D792"/>
      <c r="E792"/>
      <c r="F792"/>
      <c r="K792" s="3"/>
      <c r="L792" s="3"/>
      <c r="M792" s="3"/>
      <c r="P792" s="12"/>
      <c r="AB792" s="4"/>
      <c r="AC792" s="3"/>
      <c r="AF792" s="10"/>
      <c r="AG792" s="8"/>
      <c r="AH792" s="9"/>
      <c r="AI792" s="11"/>
    </row>
    <row r="793" spans="4:35" x14ac:dyDescent="0.35">
      <c r="D793"/>
      <c r="E793"/>
      <c r="F793"/>
      <c r="K793" s="3"/>
      <c r="L793" s="3"/>
      <c r="M793" s="3"/>
      <c r="P793" s="12"/>
      <c r="AB793" s="4"/>
      <c r="AC793" s="3"/>
      <c r="AF793" s="10"/>
      <c r="AG793" s="8"/>
      <c r="AH793" s="9"/>
      <c r="AI793" s="11"/>
    </row>
    <row r="794" spans="4:35" x14ac:dyDescent="0.35">
      <c r="D794"/>
      <c r="E794"/>
      <c r="F794"/>
      <c r="K794" s="3"/>
      <c r="L794" s="3"/>
      <c r="M794" s="3"/>
      <c r="P794" s="12"/>
      <c r="AB794" s="4"/>
      <c r="AC794" s="3"/>
      <c r="AF794" s="10"/>
      <c r="AG794" s="8"/>
      <c r="AH794" s="9"/>
      <c r="AI794" s="11"/>
    </row>
    <row r="795" spans="4:35" x14ac:dyDescent="0.35">
      <c r="D795"/>
      <c r="E795"/>
      <c r="F795"/>
      <c r="K795" s="3"/>
      <c r="L795" s="3"/>
      <c r="M795" s="3"/>
      <c r="P795" s="12"/>
      <c r="AB795" s="4"/>
      <c r="AC795" s="3"/>
      <c r="AF795" s="10"/>
      <c r="AG795" s="8"/>
      <c r="AH795" s="9"/>
      <c r="AI795" s="11"/>
    </row>
    <row r="796" spans="4:35" x14ac:dyDescent="0.35">
      <c r="D796"/>
      <c r="E796"/>
      <c r="F796"/>
      <c r="K796" s="3"/>
      <c r="L796" s="3"/>
      <c r="M796" s="3"/>
      <c r="P796" s="12"/>
      <c r="AB796" s="4"/>
      <c r="AC796" s="3"/>
      <c r="AF796" s="10"/>
      <c r="AG796" s="8"/>
      <c r="AH796" s="9"/>
      <c r="AI796" s="11"/>
    </row>
    <row r="797" spans="4:35" x14ac:dyDescent="0.35">
      <c r="D797"/>
      <c r="E797"/>
      <c r="F797"/>
      <c r="K797" s="3"/>
      <c r="L797" s="3"/>
      <c r="M797" s="3"/>
      <c r="P797" s="12"/>
      <c r="AB797" s="4"/>
      <c r="AC797" s="3"/>
      <c r="AF797" s="10"/>
      <c r="AG797" s="8"/>
      <c r="AH797" s="9"/>
      <c r="AI797" s="11"/>
    </row>
    <row r="798" spans="4:35" x14ac:dyDescent="0.35">
      <c r="D798"/>
      <c r="E798"/>
      <c r="F798"/>
      <c r="K798" s="3"/>
      <c r="L798" s="3"/>
      <c r="M798" s="3"/>
      <c r="P798" s="12"/>
      <c r="AB798" s="4"/>
      <c r="AC798" s="3"/>
      <c r="AF798" s="10"/>
      <c r="AG798" s="8"/>
      <c r="AH798" s="9"/>
      <c r="AI798" s="11"/>
    </row>
    <row r="799" spans="4:35" x14ac:dyDescent="0.35">
      <c r="D799"/>
      <c r="E799"/>
      <c r="F799"/>
      <c r="K799" s="3"/>
      <c r="L799" s="3"/>
      <c r="M799" s="3"/>
      <c r="P799" s="12"/>
      <c r="AB799" s="4"/>
      <c r="AC799" s="3"/>
      <c r="AF799" s="10"/>
      <c r="AG799" s="8"/>
      <c r="AH799" s="9"/>
      <c r="AI799" s="11"/>
    </row>
    <row r="800" spans="4:35" x14ac:dyDescent="0.35">
      <c r="D800"/>
      <c r="E800"/>
      <c r="F800"/>
      <c r="K800" s="3"/>
      <c r="L800" s="3"/>
      <c r="M800" s="3"/>
      <c r="P800" s="12"/>
      <c r="AB800" s="4"/>
      <c r="AC800" s="3"/>
      <c r="AF800" s="10"/>
      <c r="AG800" s="8"/>
      <c r="AH800" s="9"/>
      <c r="AI800" s="11"/>
    </row>
    <row r="801" spans="4:35" x14ac:dyDescent="0.35">
      <c r="D801"/>
      <c r="E801"/>
      <c r="F801"/>
      <c r="K801" s="3"/>
      <c r="L801" s="3"/>
      <c r="M801" s="3"/>
      <c r="P801" s="12"/>
      <c r="AB801" s="4"/>
      <c r="AC801" s="3"/>
      <c r="AF801" s="10"/>
      <c r="AG801" s="8"/>
      <c r="AH801" s="9"/>
      <c r="AI801" s="11"/>
    </row>
    <row r="802" spans="4:35" x14ac:dyDescent="0.35">
      <c r="D802"/>
      <c r="E802"/>
      <c r="F802"/>
      <c r="K802" s="3"/>
      <c r="L802" s="3"/>
      <c r="M802" s="3"/>
      <c r="P802" s="12"/>
      <c r="AB802" s="4"/>
      <c r="AC802" s="3"/>
      <c r="AF802" s="10"/>
      <c r="AG802" s="8"/>
      <c r="AH802" s="9"/>
      <c r="AI802" s="11"/>
    </row>
    <row r="803" spans="4:35" x14ac:dyDescent="0.35">
      <c r="D803"/>
      <c r="E803"/>
      <c r="F803"/>
      <c r="K803" s="3"/>
      <c r="L803" s="3"/>
      <c r="M803" s="3"/>
      <c r="P803" s="12"/>
      <c r="AB803" s="4"/>
      <c r="AC803" s="3"/>
      <c r="AF803" s="10"/>
      <c r="AG803" s="8"/>
      <c r="AH803" s="9"/>
      <c r="AI803" s="11"/>
    </row>
    <row r="804" spans="4:35" x14ac:dyDescent="0.35">
      <c r="D804"/>
      <c r="E804"/>
      <c r="F804"/>
      <c r="K804" s="3"/>
      <c r="L804" s="3"/>
      <c r="M804" s="3"/>
      <c r="P804" s="12"/>
      <c r="AB804" s="4"/>
      <c r="AC804" s="3"/>
      <c r="AF804" s="10"/>
      <c r="AG804" s="8"/>
      <c r="AH804" s="9"/>
      <c r="AI804" s="11"/>
    </row>
    <row r="805" spans="4:35" x14ac:dyDescent="0.35">
      <c r="D805"/>
      <c r="E805"/>
      <c r="F805"/>
      <c r="K805" s="3"/>
      <c r="L805" s="3"/>
      <c r="M805" s="3"/>
      <c r="P805" s="12"/>
      <c r="AB805" s="4"/>
      <c r="AC805" s="3"/>
      <c r="AF805" s="10"/>
      <c r="AG805" s="8"/>
      <c r="AH805" s="9"/>
      <c r="AI805" s="11"/>
    </row>
    <row r="806" spans="4:35" x14ac:dyDescent="0.35">
      <c r="D806"/>
      <c r="E806"/>
      <c r="F806"/>
      <c r="K806" s="3"/>
      <c r="L806" s="3"/>
      <c r="M806" s="3"/>
      <c r="P806" s="12"/>
      <c r="AB806" s="4"/>
      <c r="AC806" s="3"/>
      <c r="AF806" s="10"/>
      <c r="AG806" s="8"/>
      <c r="AH806" s="9"/>
      <c r="AI806" s="11"/>
    </row>
    <row r="807" spans="4:35" x14ac:dyDescent="0.35">
      <c r="D807"/>
      <c r="E807"/>
      <c r="F807"/>
      <c r="K807" s="3"/>
      <c r="L807" s="3"/>
      <c r="M807" s="3"/>
      <c r="P807" s="12"/>
      <c r="AB807" s="4"/>
      <c r="AC807" s="3"/>
      <c r="AF807" s="10"/>
      <c r="AG807" s="8"/>
      <c r="AH807" s="9"/>
      <c r="AI807" s="11"/>
    </row>
    <row r="808" spans="4:35" x14ac:dyDescent="0.35">
      <c r="D808"/>
      <c r="E808"/>
      <c r="F808"/>
      <c r="K808" s="3"/>
      <c r="L808" s="3"/>
      <c r="M808" s="3"/>
      <c r="P808" s="12"/>
      <c r="AB808" s="4"/>
      <c r="AC808" s="3"/>
      <c r="AF808" s="10"/>
      <c r="AG808" s="8"/>
      <c r="AH808" s="9"/>
      <c r="AI808" s="11"/>
    </row>
    <row r="809" spans="4:35" x14ac:dyDescent="0.35">
      <c r="D809"/>
      <c r="E809"/>
      <c r="F809"/>
      <c r="K809" s="3"/>
      <c r="L809" s="3"/>
      <c r="M809" s="3"/>
      <c r="P809" s="12"/>
      <c r="AB809" s="4"/>
      <c r="AC809" s="3"/>
      <c r="AF809" s="10"/>
      <c r="AG809" s="8"/>
      <c r="AH809" s="9"/>
      <c r="AI809" s="11"/>
    </row>
    <row r="810" spans="4:35" x14ac:dyDescent="0.35">
      <c r="D810"/>
      <c r="E810"/>
      <c r="F810"/>
      <c r="K810" s="3"/>
      <c r="L810" s="3"/>
      <c r="M810" s="3"/>
      <c r="P810" s="12"/>
      <c r="AB810" s="4"/>
      <c r="AC810" s="3"/>
      <c r="AF810" s="10"/>
      <c r="AG810" s="8"/>
      <c r="AH810" s="9"/>
      <c r="AI810" s="11"/>
    </row>
    <row r="811" spans="4:35" x14ac:dyDescent="0.35">
      <c r="D811"/>
      <c r="E811"/>
      <c r="F811"/>
      <c r="K811" s="3"/>
      <c r="L811" s="3"/>
      <c r="M811" s="3"/>
      <c r="P811" s="12"/>
      <c r="AB811" s="4"/>
      <c r="AC811" s="3"/>
      <c r="AF811" s="10"/>
      <c r="AG811" s="8"/>
      <c r="AH811" s="9"/>
      <c r="AI811" s="11"/>
    </row>
    <row r="812" spans="4:35" x14ac:dyDescent="0.35">
      <c r="D812"/>
      <c r="E812"/>
      <c r="F812"/>
      <c r="K812" s="3"/>
      <c r="L812" s="3"/>
      <c r="M812" s="3"/>
      <c r="P812" s="12"/>
      <c r="AB812" s="4"/>
      <c r="AC812" s="3"/>
      <c r="AF812" s="10"/>
      <c r="AG812" s="8"/>
      <c r="AH812" s="9"/>
      <c r="AI812" s="11"/>
    </row>
    <row r="813" spans="4:35" x14ac:dyDescent="0.35">
      <c r="D813"/>
      <c r="E813"/>
      <c r="F813"/>
      <c r="K813" s="3"/>
      <c r="L813" s="3"/>
      <c r="M813" s="3"/>
      <c r="P813" s="12"/>
      <c r="AB813" s="4"/>
      <c r="AC813" s="3"/>
      <c r="AF813" s="10"/>
      <c r="AG813" s="8"/>
      <c r="AH813" s="9"/>
      <c r="AI813" s="11"/>
    </row>
    <row r="814" spans="4:35" x14ac:dyDescent="0.35">
      <c r="D814"/>
      <c r="E814"/>
      <c r="F814"/>
      <c r="K814" s="3"/>
      <c r="L814" s="3"/>
      <c r="M814" s="3"/>
      <c r="P814" s="12"/>
      <c r="AB814" s="4"/>
      <c r="AC814" s="3"/>
      <c r="AF814" s="10"/>
      <c r="AG814" s="8"/>
      <c r="AH814" s="9"/>
      <c r="AI814" s="11"/>
    </row>
    <row r="815" spans="4:35" x14ac:dyDescent="0.35">
      <c r="D815"/>
      <c r="E815"/>
      <c r="F815"/>
      <c r="K815" s="3"/>
      <c r="L815" s="3"/>
      <c r="M815" s="3"/>
      <c r="P815" s="12"/>
      <c r="AB815" s="4"/>
      <c r="AC815" s="3"/>
      <c r="AF815" s="10"/>
      <c r="AG815" s="8"/>
      <c r="AH815" s="9"/>
      <c r="AI815" s="11"/>
    </row>
    <row r="816" spans="4:35" x14ac:dyDescent="0.35">
      <c r="D816"/>
      <c r="E816"/>
      <c r="F816"/>
      <c r="K816" s="3"/>
      <c r="L816" s="3"/>
      <c r="M816" s="3"/>
      <c r="P816" s="12"/>
      <c r="AB816" s="4"/>
      <c r="AC816" s="3"/>
      <c r="AF816" s="10"/>
      <c r="AG816" s="8"/>
      <c r="AH816" s="9"/>
      <c r="AI816" s="11"/>
    </row>
    <row r="817" spans="4:35" x14ac:dyDescent="0.35">
      <c r="D817"/>
      <c r="E817"/>
      <c r="F817"/>
      <c r="K817" s="3"/>
      <c r="L817" s="3"/>
      <c r="M817" s="3"/>
      <c r="P817" s="12"/>
      <c r="AB817" s="4"/>
      <c r="AC817" s="3"/>
      <c r="AF817" s="10"/>
      <c r="AG817" s="8"/>
      <c r="AH817" s="9"/>
      <c r="AI817" s="11"/>
    </row>
    <row r="818" spans="4:35" x14ac:dyDescent="0.35">
      <c r="D818"/>
      <c r="E818"/>
      <c r="F818"/>
      <c r="K818" s="3"/>
      <c r="L818" s="3"/>
      <c r="M818" s="3"/>
      <c r="P818" s="12"/>
      <c r="AB818" s="4"/>
      <c r="AC818" s="3"/>
      <c r="AF818" s="10"/>
      <c r="AG818" s="8"/>
      <c r="AH818" s="9"/>
      <c r="AI818" s="11"/>
    </row>
    <row r="819" spans="4:35" x14ac:dyDescent="0.35">
      <c r="D819"/>
      <c r="E819"/>
      <c r="F819"/>
      <c r="K819" s="3"/>
      <c r="L819" s="3"/>
      <c r="M819" s="3"/>
      <c r="P819" s="12"/>
      <c r="AB819" s="4"/>
      <c r="AC819" s="3"/>
      <c r="AF819" s="10"/>
      <c r="AG819" s="8"/>
      <c r="AH819" s="9"/>
      <c r="AI819" s="11"/>
    </row>
    <row r="820" spans="4:35" x14ac:dyDescent="0.35">
      <c r="D820"/>
      <c r="E820"/>
      <c r="F820"/>
      <c r="K820" s="3"/>
      <c r="L820" s="3"/>
      <c r="M820" s="3"/>
      <c r="P820" s="12"/>
      <c r="AB820" s="4"/>
      <c r="AC820" s="3"/>
      <c r="AF820" s="10"/>
      <c r="AG820" s="8"/>
      <c r="AH820" s="9"/>
      <c r="AI820" s="11"/>
    </row>
    <row r="821" spans="4:35" x14ac:dyDescent="0.35">
      <c r="D821"/>
      <c r="E821"/>
      <c r="F821"/>
      <c r="K821" s="3"/>
      <c r="L821" s="3"/>
      <c r="M821" s="3"/>
      <c r="P821" s="12"/>
      <c r="AB821" s="4"/>
      <c r="AC821" s="3"/>
      <c r="AF821" s="10"/>
      <c r="AG821" s="8"/>
      <c r="AH821" s="9"/>
      <c r="AI821" s="11"/>
    </row>
    <row r="822" spans="4:35" x14ac:dyDescent="0.35">
      <c r="D822"/>
      <c r="E822"/>
      <c r="F822"/>
      <c r="K822" s="3"/>
      <c r="L822" s="3"/>
      <c r="M822" s="3"/>
      <c r="P822" s="12"/>
      <c r="AB822" s="4"/>
      <c r="AC822" s="3"/>
      <c r="AF822" s="10"/>
      <c r="AG822" s="8"/>
      <c r="AH822" s="9"/>
      <c r="AI822" s="11"/>
    </row>
    <row r="823" spans="4:35" x14ac:dyDescent="0.35">
      <c r="D823"/>
      <c r="E823"/>
      <c r="F823"/>
      <c r="K823" s="3"/>
      <c r="L823" s="3"/>
      <c r="M823" s="3"/>
      <c r="P823" s="12"/>
      <c r="AB823" s="4"/>
      <c r="AC823" s="3"/>
      <c r="AF823" s="10"/>
      <c r="AG823" s="8"/>
      <c r="AH823" s="9"/>
      <c r="AI823" s="11"/>
    </row>
    <row r="824" spans="4:35" x14ac:dyDescent="0.35">
      <c r="D824"/>
      <c r="E824"/>
      <c r="F824"/>
      <c r="K824" s="3"/>
      <c r="L824" s="3"/>
      <c r="M824" s="3"/>
      <c r="P824" s="12"/>
      <c r="AB824" s="4"/>
      <c r="AC824" s="3"/>
      <c r="AF824" s="10"/>
      <c r="AG824" s="8"/>
      <c r="AH824" s="9"/>
      <c r="AI824" s="11"/>
    </row>
    <row r="825" spans="4:35" x14ac:dyDescent="0.35">
      <c r="D825"/>
      <c r="E825"/>
      <c r="F825"/>
      <c r="K825" s="3"/>
      <c r="L825" s="3"/>
      <c r="M825" s="3"/>
      <c r="P825" s="12"/>
      <c r="AB825" s="4"/>
      <c r="AC825" s="3"/>
      <c r="AF825" s="10"/>
      <c r="AG825" s="8"/>
      <c r="AH825" s="9"/>
      <c r="AI825" s="11"/>
    </row>
    <row r="826" spans="4:35" x14ac:dyDescent="0.35">
      <c r="D826"/>
      <c r="E826"/>
      <c r="F826"/>
      <c r="K826" s="3"/>
      <c r="L826" s="3"/>
      <c r="M826" s="3"/>
      <c r="P826" s="12"/>
      <c r="AB826" s="4"/>
      <c r="AC826" s="3"/>
      <c r="AF826" s="10"/>
      <c r="AG826" s="8"/>
      <c r="AH826" s="9"/>
      <c r="AI826" s="11"/>
    </row>
    <row r="827" spans="4:35" x14ac:dyDescent="0.35">
      <c r="D827"/>
      <c r="E827"/>
      <c r="F827"/>
      <c r="K827" s="3"/>
      <c r="L827" s="3"/>
      <c r="M827" s="3"/>
      <c r="P827" s="12"/>
      <c r="AB827" s="4"/>
      <c r="AC827" s="3"/>
      <c r="AF827" s="10"/>
      <c r="AG827" s="8"/>
      <c r="AH827" s="9"/>
      <c r="AI827" s="11"/>
    </row>
    <row r="828" spans="4:35" x14ac:dyDescent="0.35">
      <c r="D828"/>
      <c r="E828"/>
      <c r="F828"/>
      <c r="K828" s="3"/>
      <c r="L828" s="3"/>
      <c r="M828" s="3"/>
      <c r="P828" s="12"/>
      <c r="AB828" s="4"/>
      <c r="AC828" s="3"/>
      <c r="AF828" s="10"/>
      <c r="AG828" s="8"/>
      <c r="AH828" s="9"/>
      <c r="AI828" s="11"/>
    </row>
    <row r="829" spans="4:35" x14ac:dyDescent="0.35">
      <c r="D829"/>
      <c r="E829"/>
      <c r="F829"/>
      <c r="K829" s="3"/>
      <c r="L829" s="3"/>
      <c r="M829" s="3"/>
      <c r="P829" s="12"/>
      <c r="AB829" s="4"/>
      <c r="AC829" s="3"/>
      <c r="AF829" s="10"/>
      <c r="AG829" s="8"/>
      <c r="AH829" s="9"/>
      <c r="AI829" s="11"/>
    </row>
    <row r="830" spans="4:35" x14ac:dyDescent="0.35">
      <c r="D830"/>
      <c r="E830"/>
      <c r="F830"/>
      <c r="K830" s="3"/>
      <c r="L830" s="3"/>
      <c r="M830" s="3"/>
      <c r="P830" s="12"/>
      <c r="AB830" s="4"/>
      <c r="AC830" s="3"/>
      <c r="AF830" s="10"/>
      <c r="AG830" s="8"/>
      <c r="AH830" s="9"/>
      <c r="AI830" s="11"/>
    </row>
    <row r="831" spans="4:35" x14ac:dyDescent="0.35">
      <c r="D831"/>
      <c r="E831"/>
      <c r="F831"/>
      <c r="K831" s="3"/>
      <c r="L831" s="3"/>
      <c r="M831" s="3"/>
      <c r="P831" s="12"/>
      <c r="AB831" s="4"/>
      <c r="AC831" s="3"/>
      <c r="AF831" s="10"/>
      <c r="AG831" s="8"/>
      <c r="AH831" s="9"/>
      <c r="AI831" s="11"/>
    </row>
    <row r="832" spans="4:35" x14ac:dyDescent="0.35">
      <c r="D832"/>
      <c r="E832"/>
      <c r="F832"/>
      <c r="K832" s="3"/>
      <c r="L832" s="3"/>
      <c r="M832" s="3"/>
      <c r="P832" s="12"/>
      <c r="AB832" s="4"/>
      <c r="AC832" s="3"/>
      <c r="AF832" s="10"/>
      <c r="AG832" s="8"/>
      <c r="AH832" s="9"/>
      <c r="AI832" s="11"/>
    </row>
    <row r="833" spans="4:35" x14ac:dyDescent="0.35">
      <c r="D833"/>
      <c r="E833"/>
      <c r="F833"/>
      <c r="K833" s="3"/>
      <c r="L833" s="3"/>
      <c r="M833" s="3"/>
      <c r="P833" s="12"/>
      <c r="AB833" s="4"/>
      <c r="AC833" s="3"/>
      <c r="AF833" s="10"/>
      <c r="AG833" s="8"/>
      <c r="AH833" s="9"/>
      <c r="AI833" s="11"/>
    </row>
    <row r="834" spans="4:35" x14ac:dyDescent="0.35">
      <c r="D834"/>
      <c r="E834"/>
      <c r="F834"/>
      <c r="K834" s="3"/>
      <c r="L834" s="3"/>
      <c r="M834" s="3"/>
      <c r="P834" s="12"/>
      <c r="AB834" s="4"/>
      <c r="AC834" s="3"/>
      <c r="AF834" s="10"/>
      <c r="AG834" s="8"/>
      <c r="AH834" s="9"/>
      <c r="AI834" s="11"/>
    </row>
    <row r="835" spans="4:35" x14ac:dyDescent="0.35">
      <c r="D835"/>
      <c r="E835"/>
      <c r="F835"/>
      <c r="K835" s="3"/>
      <c r="L835" s="3"/>
      <c r="M835" s="3"/>
      <c r="P835" s="12"/>
      <c r="AB835" s="4"/>
      <c r="AC835" s="3"/>
      <c r="AF835" s="10"/>
      <c r="AG835" s="8"/>
      <c r="AH835" s="9"/>
      <c r="AI835" s="11"/>
    </row>
    <row r="836" spans="4:35" x14ac:dyDescent="0.35">
      <c r="D836"/>
      <c r="E836"/>
      <c r="F836"/>
      <c r="K836" s="3"/>
      <c r="L836" s="3"/>
      <c r="M836" s="3"/>
      <c r="P836" s="12"/>
      <c r="AB836" s="4"/>
      <c r="AC836" s="3"/>
      <c r="AF836" s="10"/>
      <c r="AG836" s="8"/>
      <c r="AH836" s="9"/>
      <c r="AI836" s="11"/>
    </row>
    <row r="837" spans="4:35" x14ac:dyDescent="0.35">
      <c r="D837"/>
      <c r="E837"/>
      <c r="F837"/>
      <c r="K837" s="3"/>
      <c r="L837" s="3"/>
      <c r="M837" s="3"/>
      <c r="P837" s="12"/>
      <c r="AB837" s="4"/>
      <c r="AC837" s="3"/>
      <c r="AF837" s="10"/>
      <c r="AG837" s="8"/>
      <c r="AH837" s="9"/>
      <c r="AI837" s="11"/>
    </row>
    <row r="838" spans="4:35" x14ac:dyDescent="0.35">
      <c r="D838"/>
      <c r="E838"/>
      <c r="F838"/>
      <c r="K838" s="3"/>
      <c r="L838" s="3"/>
      <c r="M838" s="3"/>
      <c r="P838" s="12"/>
      <c r="AB838" s="4"/>
      <c r="AC838" s="3"/>
      <c r="AF838" s="10"/>
      <c r="AG838" s="8"/>
      <c r="AH838" s="9"/>
      <c r="AI838" s="11"/>
    </row>
    <row r="839" spans="4:35" x14ac:dyDescent="0.35">
      <c r="D839"/>
      <c r="E839"/>
      <c r="F839"/>
      <c r="K839" s="3"/>
      <c r="L839" s="3"/>
      <c r="M839" s="3"/>
      <c r="P839" s="12"/>
      <c r="AB839" s="4"/>
      <c r="AC839" s="3"/>
      <c r="AF839" s="10"/>
      <c r="AG839" s="8"/>
      <c r="AH839" s="9"/>
      <c r="AI839" s="11"/>
    </row>
    <row r="840" spans="4:35" x14ac:dyDescent="0.35">
      <c r="D840"/>
      <c r="E840"/>
      <c r="F840"/>
      <c r="K840" s="3"/>
      <c r="L840" s="3"/>
      <c r="M840" s="3"/>
      <c r="P840" s="12"/>
      <c r="AB840" s="4"/>
      <c r="AC840" s="3"/>
      <c r="AF840" s="10"/>
      <c r="AG840" s="8"/>
      <c r="AH840" s="9"/>
      <c r="AI840" s="11"/>
    </row>
    <row r="841" spans="4:35" x14ac:dyDescent="0.35">
      <c r="D841"/>
      <c r="E841"/>
      <c r="F841"/>
      <c r="K841" s="3"/>
      <c r="L841" s="3"/>
      <c r="M841" s="3"/>
      <c r="P841" s="12"/>
      <c r="AB841" s="4"/>
      <c r="AC841" s="3"/>
      <c r="AF841" s="10"/>
      <c r="AG841" s="8"/>
      <c r="AH841" s="9"/>
      <c r="AI841" s="11"/>
    </row>
    <row r="842" spans="4:35" x14ac:dyDescent="0.35">
      <c r="D842"/>
      <c r="E842"/>
      <c r="F842"/>
      <c r="K842" s="3"/>
      <c r="L842" s="3"/>
      <c r="M842" s="3"/>
      <c r="P842" s="12"/>
      <c r="AB842" s="4"/>
      <c r="AC842" s="3"/>
      <c r="AF842" s="10"/>
      <c r="AG842" s="8"/>
      <c r="AH842" s="9"/>
      <c r="AI842" s="11"/>
    </row>
    <row r="843" spans="4:35" x14ac:dyDescent="0.35">
      <c r="D843"/>
      <c r="E843"/>
      <c r="F843"/>
      <c r="K843" s="3"/>
      <c r="L843" s="3"/>
      <c r="M843" s="3"/>
      <c r="P843" s="12"/>
      <c r="AB843" s="4"/>
      <c r="AC843" s="3"/>
      <c r="AF843" s="10"/>
      <c r="AG843" s="8"/>
      <c r="AH843" s="9"/>
      <c r="AI843" s="11"/>
    </row>
    <row r="844" spans="4:35" x14ac:dyDescent="0.35">
      <c r="D844"/>
      <c r="E844"/>
      <c r="F844"/>
      <c r="K844" s="3"/>
      <c r="L844" s="3"/>
      <c r="M844" s="3"/>
      <c r="P844" s="12"/>
      <c r="AB844" s="4"/>
      <c r="AC844" s="3"/>
      <c r="AF844" s="10"/>
      <c r="AG844" s="8"/>
      <c r="AH844" s="9"/>
      <c r="AI844" s="11"/>
    </row>
    <row r="845" spans="4:35" x14ac:dyDescent="0.35">
      <c r="D845"/>
      <c r="E845"/>
      <c r="F845"/>
      <c r="K845" s="3"/>
      <c r="L845" s="3"/>
      <c r="M845" s="3"/>
      <c r="P845" s="12"/>
      <c r="AB845" s="4"/>
      <c r="AC845" s="3"/>
      <c r="AF845" s="10"/>
      <c r="AG845" s="8"/>
      <c r="AH845" s="9"/>
      <c r="AI845" s="11"/>
    </row>
    <row r="846" spans="4:35" x14ac:dyDescent="0.35">
      <c r="D846"/>
      <c r="E846"/>
      <c r="F846"/>
      <c r="K846" s="3"/>
      <c r="L846" s="3"/>
      <c r="M846" s="3"/>
      <c r="P846" s="12"/>
      <c r="AB846" s="4"/>
      <c r="AC846" s="3"/>
      <c r="AF846" s="10"/>
      <c r="AG846" s="8"/>
      <c r="AH846" s="9"/>
      <c r="AI846" s="11"/>
    </row>
    <row r="847" spans="4:35" x14ac:dyDescent="0.35">
      <c r="D847"/>
      <c r="E847"/>
      <c r="F847"/>
      <c r="K847" s="3"/>
      <c r="L847" s="3"/>
      <c r="M847" s="3"/>
      <c r="P847" s="12"/>
      <c r="AB847" s="4"/>
      <c r="AC847" s="3"/>
      <c r="AF847" s="10"/>
      <c r="AG847" s="8"/>
      <c r="AH847" s="9"/>
      <c r="AI847" s="11"/>
    </row>
    <row r="848" spans="4:35" x14ac:dyDescent="0.35">
      <c r="D848"/>
      <c r="E848"/>
      <c r="F848"/>
      <c r="K848" s="3"/>
      <c r="L848" s="3"/>
      <c r="M848" s="3"/>
      <c r="P848" s="12"/>
      <c r="AB848" s="4"/>
      <c r="AC848" s="3"/>
      <c r="AF848" s="10"/>
      <c r="AG848" s="8"/>
      <c r="AH848" s="9"/>
      <c r="AI848" s="11"/>
    </row>
    <row r="849" spans="4:35" x14ac:dyDescent="0.35">
      <c r="D849"/>
      <c r="E849"/>
      <c r="F849"/>
      <c r="K849" s="3"/>
      <c r="L849" s="3"/>
      <c r="M849" s="3"/>
      <c r="P849" s="12"/>
      <c r="AB849" s="4"/>
      <c r="AC849" s="3"/>
      <c r="AF849" s="10"/>
      <c r="AG849" s="8"/>
      <c r="AH849" s="9"/>
      <c r="AI849" s="11"/>
    </row>
    <row r="850" spans="4:35" x14ac:dyDescent="0.35">
      <c r="D850"/>
      <c r="E850"/>
      <c r="F850"/>
      <c r="K850" s="3"/>
      <c r="L850" s="3"/>
      <c r="M850" s="3"/>
      <c r="P850" s="12"/>
      <c r="AB850" s="4"/>
      <c r="AC850" s="3"/>
      <c r="AF850" s="10"/>
      <c r="AG850" s="8"/>
      <c r="AH850" s="9"/>
      <c r="AI850" s="11"/>
    </row>
    <row r="851" spans="4:35" x14ac:dyDescent="0.35">
      <c r="D851"/>
      <c r="E851"/>
      <c r="F851"/>
      <c r="K851" s="3"/>
      <c r="L851" s="3"/>
      <c r="M851" s="3"/>
      <c r="P851" s="12"/>
      <c r="AB851" s="4"/>
      <c r="AC851" s="3"/>
      <c r="AF851" s="10"/>
      <c r="AG851" s="8"/>
      <c r="AH851" s="9"/>
      <c r="AI851" s="11"/>
    </row>
    <row r="852" spans="4:35" x14ac:dyDescent="0.35">
      <c r="D852"/>
      <c r="E852"/>
      <c r="F852"/>
      <c r="K852" s="3"/>
      <c r="L852" s="3"/>
      <c r="M852" s="3"/>
      <c r="P852" s="12"/>
      <c r="AB852" s="4"/>
      <c r="AC852" s="3"/>
      <c r="AF852" s="10"/>
      <c r="AG852" s="8"/>
      <c r="AH852" s="9"/>
      <c r="AI852" s="11"/>
    </row>
    <row r="853" spans="4:35" x14ac:dyDescent="0.35">
      <c r="D853"/>
      <c r="E853"/>
      <c r="F853"/>
      <c r="K853" s="3"/>
      <c r="L853" s="3"/>
      <c r="M853" s="3"/>
      <c r="P853" s="12"/>
      <c r="AB853" s="4"/>
      <c r="AC853" s="3"/>
      <c r="AF853" s="10"/>
      <c r="AG853" s="8"/>
      <c r="AH853" s="9"/>
      <c r="AI853" s="11"/>
    </row>
    <row r="854" spans="4:35" x14ac:dyDescent="0.35">
      <c r="D854"/>
      <c r="E854"/>
      <c r="F854"/>
      <c r="K854" s="3"/>
      <c r="L854" s="3"/>
      <c r="M854" s="3"/>
      <c r="P854" s="12"/>
      <c r="AB854" s="4"/>
      <c r="AC854" s="3"/>
      <c r="AF854" s="10"/>
      <c r="AG854" s="8"/>
      <c r="AH854" s="9"/>
      <c r="AI854" s="11"/>
    </row>
    <row r="855" spans="4:35" x14ac:dyDescent="0.35">
      <c r="D855"/>
      <c r="E855"/>
      <c r="F855"/>
      <c r="K855" s="3"/>
      <c r="L855" s="3"/>
      <c r="M855" s="3"/>
      <c r="P855" s="12"/>
      <c r="AB855" s="4"/>
      <c r="AC855" s="3"/>
      <c r="AF855" s="10"/>
      <c r="AG855" s="8"/>
      <c r="AH855" s="9"/>
      <c r="AI855" s="11"/>
    </row>
    <row r="856" spans="4:35" x14ac:dyDescent="0.35">
      <c r="D856"/>
      <c r="E856"/>
      <c r="F856"/>
      <c r="K856" s="3"/>
      <c r="L856" s="3"/>
      <c r="M856" s="3"/>
      <c r="P856" s="12"/>
      <c r="AB856" s="4"/>
      <c r="AC856" s="3"/>
      <c r="AF856" s="10"/>
      <c r="AG856" s="8"/>
      <c r="AH856" s="9"/>
      <c r="AI856" s="11"/>
    </row>
    <row r="857" spans="4:35" x14ac:dyDescent="0.35">
      <c r="D857"/>
      <c r="E857"/>
      <c r="F857"/>
      <c r="K857" s="3"/>
      <c r="L857" s="3"/>
      <c r="M857" s="3"/>
      <c r="P857" s="12"/>
      <c r="AB857" s="4"/>
      <c r="AC857" s="3"/>
      <c r="AF857" s="10"/>
      <c r="AG857" s="8"/>
      <c r="AH857" s="9"/>
      <c r="AI857" s="11"/>
    </row>
    <row r="858" spans="4:35" x14ac:dyDescent="0.35">
      <c r="D858"/>
      <c r="E858"/>
      <c r="F858"/>
      <c r="K858" s="3"/>
      <c r="L858" s="3"/>
      <c r="M858" s="3"/>
      <c r="P858" s="12"/>
      <c r="AB858" s="4"/>
      <c r="AC858" s="3"/>
      <c r="AF858" s="10"/>
      <c r="AG858" s="8"/>
      <c r="AH858" s="9"/>
      <c r="AI858" s="11"/>
    </row>
    <row r="859" spans="4:35" x14ac:dyDescent="0.35">
      <c r="D859"/>
      <c r="E859"/>
      <c r="F859"/>
      <c r="K859" s="3"/>
      <c r="L859" s="3"/>
      <c r="M859" s="3"/>
      <c r="P859" s="12"/>
      <c r="AB859" s="4"/>
      <c r="AC859" s="3"/>
      <c r="AF859" s="10"/>
      <c r="AG859" s="8"/>
      <c r="AH859" s="9"/>
      <c r="AI859" s="11"/>
    </row>
    <row r="860" spans="4:35" x14ac:dyDescent="0.35">
      <c r="D860"/>
      <c r="E860"/>
      <c r="F860"/>
      <c r="K860" s="3"/>
      <c r="L860" s="3"/>
      <c r="M860" s="3"/>
      <c r="P860" s="12"/>
      <c r="AB860" s="4"/>
      <c r="AC860" s="3"/>
      <c r="AF860" s="10"/>
      <c r="AG860" s="8"/>
      <c r="AH860" s="9"/>
      <c r="AI860" s="11"/>
    </row>
    <row r="861" spans="4:35" x14ac:dyDescent="0.35">
      <c r="D861"/>
      <c r="E861"/>
      <c r="F861"/>
      <c r="K861" s="3"/>
      <c r="L861" s="3"/>
      <c r="M861" s="3"/>
      <c r="P861" s="12"/>
      <c r="AB861" s="4"/>
      <c r="AC861" s="3"/>
      <c r="AF861" s="10"/>
      <c r="AG861" s="8"/>
      <c r="AH861" s="9"/>
      <c r="AI861" s="11"/>
    </row>
    <row r="862" spans="4:35" x14ac:dyDescent="0.35">
      <c r="D862"/>
      <c r="E862"/>
      <c r="F862"/>
      <c r="K862" s="3"/>
      <c r="L862" s="3"/>
      <c r="M862" s="3"/>
      <c r="P862" s="12"/>
      <c r="AB862" s="4"/>
      <c r="AC862" s="3"/>
      <c r="AF862" s="10"/>
      <c r="AG862" s="8"/>
      <c r="AH862" s="9"/>
      <c r="AI862" s="11"/>
    </row>
    <row r="863" spans="4:35" x14ac:dyDescent="0.35">
      <c r="D863"/>
      <c r="E863"/>
      <c r="F863"/>
      <c r="K863" s="3"/>
      <c r="L863" s="3"/>
      <c r="M863" s="3"/>
      <c r="P863" s="12"/>
      <c r="AB863" s="4"/>
      <c r="AC863" s="3"/>
      <c r="AF863" s="10"/>
      <c r="AG863" s="8"/>
      <c r="AH863" s="9"/>
      <c r="AI863" s="11"/>
    </row>
    <row r="864" spans="4:35" x14ac:dyDescent="0.35">
      <c r="D864"/>
      <c r="E864"/>
      <c r="F864"/>
      <c r="K864" s="3"/>
      <c r="L864" s="3"/>
      <c r="M864" s="3"/>
      <c r="P864" s="12"/>
      <c r="AB864" s="4"/>
      <c r="AC864" s="3"/>
      <c r="AF864" s="10"/>
      <c r="AG864" s="8"/>
      <c r="AH864" s="9"/>
      <c r="AI864" s="11"/>
    </row>
    <row r="865" spans="4:35" x14ac:dyDescent="0.35">
      <c r="D865"/>
      <c r="E865"/>
      <c r="F865"/>
      <c r="K865" s="3"/>
      <c r="L865" s="3"/>
      <c r="M865" s="3"/>
      <c r="P865" s="12"/>
      <c r="AB865" s="4"/>
      <c r="AC865" s="3"/>
      <c r="AF865" s="10"/>
      <c r="AG865" s="8"/>
      <c r="AH865" s="9"/>
      <c r="AI865" s="11"/>
    </row>
    <row r="866" spans="4:35" x14ac:dyDescent="0.35">
      <c r="D866"/>
      <c r="E866"/>
      <c r="F866"/>
      <c r="K866" s="3"/>
      <c r="L866" s="3"/>
      <c r="M866" s="3"/>
      <c r="P866" s="12"/>
      <c r="AB866" s="4"/>
      <c r="AC866" s="3"/>
      <c r="AF866" s="10"/>
      <c r="AG866" s="8"/>
      <c r="AH866" s="9"/>
      <c r="AI866" s="11"/>
    </row>
    <row r="867" spans="4:35" x14ac:dyDescent="0.35">
      <c r="D867"/>
      <c r="E867"/>
      <c r="F867"/>
      <c r="K867" s="3"/>
      <c r="L867" s="3"/>
      <c r="M867" s="3"/>
      <c r="P867" s="12"/>
      <c r="AB867" s="4"/>
      <c r="AC867" s="3"/>
      <c r="AF867" s="10"/>
      <c r="AG867" s="8"/>
      <c r="AH867" s="9"/>
      <c r="AI867" s="11"/>
    </row>
    <row r="868" spans="4:35" x14ac:dyDescent="0.35">
      <c r="D868"/>
      <c r="E868"/>
      <c r="F868"/>
      <c r="K868" s="3"/>
      <c r="L868" s="3"/>
      <c r="M868" s="3"/>
      <c r="P868" s="12"/>
      <c r="AB868" s="4"/>
      <c r="AC868" s="3"/>
      <c r="AF868" s="10"/>
      <c r="AG868" s="8"/>
      <c r="AH868" s="9"/>
      <c r="AI868" s="11"/>
    </row>
    <row r="869" spans="4:35" x14ac:dyDescent="0.35">
      <c r="D869"/>
      <c r="E869"/>
      <c r="F869"/>
      <c r="K869" s="3"/>
      <c r="L869" s="3"/>
      <c r="M869" s="3"/>
      <c r="P869" s="12"/>
      <c r="AB869" s="4"/>
      <c r="AC869" s="3"/>
      <c r="AF869" s="10"/>
      <c r="AG869" s="8"/>
      <c r="AH869" s="9"/>
      <c r="AI869" s="11"/>
    </row>
    <row r="870" spans="4:35" x14ac:dyDescent="0.35">
      <c r="D870"/>
      <c r="E870"/>
      <c r="F870"/>
      <c r="K870" s="3"/>
      <c r="L870" s="3"/>
      <c r="M870" s="3"/>
      <c r="P870" s="12"/>
      <c r="AB870" s="4"/>
      <c r="AC870" s="3"/>
      <c r="AF870" s="10"/>
      <c r="AG870" s="8"/>
      <c r="AH870" s="9"/>
      <c r="AI870" s="11"/>
    </row>
    <row r="871" spans="4:35" x14ac:dyDescent="0.35">
      <c r="D871"/>
      <c r="E871"/>
      <c r="F871"/>
      <c r="K871" s="3"/>
      <c r="L871" s="3"/>
      <c r="M871" s="3"/>
      <c r="P871" s="12"/>
      <c r="AB871" s="4"/>
      <c r="AC871" s="3"/>
      <c r="AF871" s="10"/>
      <c r="AG871" s="8"/>
      <c r="AH871" s="9"/>
      <c r="AI871" s="11"/>
    </row>
    <row r="872" spans="4:35" x14ac:dyDescent="0.35">
      <c r="D872"/>
      <c r="E872"/>
      <c r="F872"/>
      <c r="K872" s="3"/>
      <c r="L872" s="3"/>
      <c r="M872" s="3"/>
      <c r="P872" s="12"/>
      <c r="AB872" s="4"/>
      <c r="AC872" s="3"/>
      <c r="AF872" s="10"/>
      <c r="AG872" s="8"/>
      <c r="AH872" s="9"/>
      <c r="AI872" s="11"/>
    </row>
    <row r="873" spans="4:35" x14ac:dyDescent="0.35">
      <c r="D873"/>
      <c r="E873"/>
      <c r="F873"/>
      <c r="K873" s="3"/>
      <c r="L873" s="3"/>
      <c r="M873" s="3"/>
      <c r="P873" s="12"/>
      <c r="AB873" s="4"/>
      <c r="AC873" s="3"/>
      <c r="AF873" s="10"/>
      <c r="AG873" s="8"/>
      <c r="AH873" s="9"/>
      <c r="AI873" s="11"/>
    </row>
    <row r="874" spans="4:35" x14ac:dyDescent="0.35">
      <c r="D874"/>
      <c r="E874"/>
      <c r="F874"/>
      <c r="K874" s="3"/>
      <c r="L874" s="3"/>
      <c r="M874" s="3"/>
      <c r="P874" s="12"/>
      <c r="AB874" s="4"/>
      <c r="AC874" s="3"/>
      <c r="AF874" s="10"/>
      <c r="AG874" s="8"/>
      <c r="AH874" s="9"/>
      <c r="AI874" s="11"/>
    </row>
    <row r="875" spans="4:35" x14ac:dyDescent="0.35">
      <c r="D875"/>
      <c r="E875"/>
      <c r="F875"/>
      <c r="K875" s="3"/>
      <c r="L875" s="3"/>
      <c r="M875" s="3"/>
      <c r="P875" s="12"/>
      <c r="AB875" s="4"/>
      <c r="AC875" s="3"/>
      <c r="AF875" s="10"/>
      <c r="AG875" s="8"/>
      <c r="AH875" s="9"/>
      <c r="AI875" s="11"/>
    </row>
    <row r="876" spans="4:35" x14ac:dyDescent="0.35">
      <c r="D876"/>
      <c r="E876"/>
      <c r="F876"/>
      <c r="K876" s="3"/>
      <c r="L876" s="3"/>
      <c r="M876" s="3"/>
      <c r="P876" s="12"/>
      <c r="AB876" s="4"/>
      <c r="AC876" s="3"/>
      <c r="AF876" s="10"/>
      <c r="AG876" s="8"/>
      <c r="AH876" s="9"/>
      <c r="AI876" s="11"/>
    </row>
    <row r="877" spans="4:35" x14ac:dyDescent="0.35">
      <c r="D877"/>
      <c r="E877"/>
      <c r="F877"/>
      <c r="K877" s="3"/>
      <c r="L877" s="3"/>
      <c r="M877" s="3"/>
      <c r="P877" s="12"/>
      <c r="AB877" s="4"/>
      <c r="AC877" s="3"/>
      <c r="AF877" s="10"/>
      <c r="AG877" s="8"/>
      <c r="AH877" s="9"/>
      <c r="AI877" s="11"/>
    </row>
    <row r="878" spans="4:35" x14ac:dyDescent="0.35">
      <c r="D878"/>
      <c r="E878"/>
      <c r="F878"/>
      <c r="K878" s="3"/>
      <c r="L878" s="3"/>
      <c r="M878" s="3"/>
      <c r="P878" s="12"/>
      <c r="AB878" s="4"/>
      <c r="AC878" s="3"/>
      <c r="AF878" s="10"/>
      <c r="AG878" s="8"/>
      <c r="AH878" s="9"/>
      <c r="AI878" s="11"/>
    </row>
    <row r="879" spans="4:35" x14ac:dyDescent="0.35">
      <c r="D879"/>
      <c r="E879"/>
      <c r="F879"/>
      <c r="K879" s="3"/>
      <c r="L879" s="3"/>
      <c r="M879" s="3"/>
      <c r="P879" s="12"/>
      <c r="AB879" s="4"/>
      <c r="AC879" s="3"/>
      <c r="AF879" s="10"/>
      <c r="AG879" s="8"/>
      <c r="AH879" s="9"/>
      <c r="AI879" s="11"/>
    </row>
    <row r="880" spans="4:35" x14ac:dyDescent="0.35">
      <c r="D880"/>
      <c r="E880"/>
      <c r="F880"/>
      <c r="K880" s="3"/>
      <c r="L880" s="3"/>
      <c r="M880" s="3"/>
      <c r="P880" s="12"/>
      <c r="AB880" s="4"/>
      <c r="AC880" s="3"/>
      <c r="AF880" s="10"/>
      <c r="AG880" s="8"/>
      <c r="AH880" s="9"/>
      <c r="AI880" s="11"/>
    </row>
    <row r="881" spans="4:35" x14ac:dyDescent="0.35">
      <c r="D881"/>
      <c r="E881"/>
      <c r="F881"/>
      <c r="K881" s="3"/>
      <c r="L881" s="3"/>
      <c r="M881" s="3"/>
      <c r="P881" s="12"/>
      <c r="AB881" s="4"/>
      <c r="AC881" s="3"/>
      <c r="AF881" s="10"/>
      <c r="AG881" s="8"/>
      <c r="AH881" s="9"/>
      <c r="AI881" s="11"/>
    </row>
    <row r="882" spans="4:35" x14ac:dyDescent="0.35">
      <c r="D882"/>
      <c r="E882"/>
      <c r="F882"/>
      <c r="K882" s="3"/>
      <c r="L882" s="3"/>
      <c r="M882" s="3"/>
      <c r="P882" s="12"/>
      <c r="AB882" s="4"/>
      <c r="AC882" s="3"/>
      <c r="AF882" s="10"/>
      <c r="AG882" s="8"/>
      <c r="AH882" s="9"/>
      <c r="AI882" s="11"/>
    </row>
    <row r="883" spans="4:35" x14ac:dyDescent="0.35">
      <c r="D883"/>
      <c r="E883"/>
      <c r="F883"/>
      <c r="K883" s="3"/>
      <c r="L883" s="3"/>
      <c r="M883" s="3"/>
      <c r="P883" s="12"/>
      <c r="AB883" s="4"/>
      <c r="AC883" s="3"/>
      <c r="AF883" s="10"/>
      <c r="AG883" s="8"/>
      <c r="AH883" s="9"/>
      <c r="AI883" s="11"/>
    </row>
    <row r="884" spans="4:35" x14ac:dyDescent="0.35">
      <c r="D884"/>
      <c r="E884"/>
      <c r="F884"/>
      <c r="K884" s="3"/>
      <c r="L884" s="3"/>
      <c r="M884" s="3"/>
      <c r="P884" s="12"/>
      <c r="AB884" s="4"/>
      <c r="AC884" s="3"/>
      <c r="AF884" s="10"/>
      <c r="AG884" s="8"/>
      <c r="AH884" s="9"/>
      <c r="AI884" s="11"/>
    </row>
    <row r="885" spans="4:35" x14ac:dyDescent="0.35">
      <c r="D885"/>
      <c r="E885"/>
      <c r="F885"/>
      <c r="K885" s="3"/>
      <c r="L885" s="3"/>
      <c r="M885" s="3"/>
      <c r="P885" s="12"/>
      <c r="AB885" s="4"/>
      <c r="AC885" s="3"/>
      <c r="AF885" s="10"/>
      <c r="AG885" s="8"/>
      <c r="AH885" s="9"/>
      <c r="AI885" s="11"/>
    </row>
    <row r="886" spans="4:35" x14ac:dyDescent="0.35">
      <c r="D886"/>
      <c r="E886"/>
      <c r="F886"/>
      <c r="K886" s="3"/>
      <c r="L886" s="3"/>
      <c r="M886" s="3"/>
      <c r="P886" s="12"/>
      <c r="AB886" s="4"/>
      <c r="AC886" s="3"/>
      <c r="AF886" s="10"/>
      <c r="AG886" s="8"/>
      <c r="AH886" s="9"/>
      <c r="AI886" s="11"/>
    </row>
    <row r="887" spans="4:35" x14ac:dyDescent="0.35">
      <c r="D887"/>
      <c r="E887"/>
      <c r="F887"/>
      <c r="K887" s="3"/>
      <c r="L887" s="3"/>
      <c r="M887" s="3"/>
      <c r="P887" s="12"/>
      <c r="AB887" s="4"/>
      <c r="AC887" s="3"/>
      <c r="AF887" s="10"/>
      <c r="AG887" s="8"/>
      <c r="AH887" s="9"/>
      <c r="AI887" s="11"/>
    </row>
    <row r="888" spans="4:35" x14ac:dyDescent="0.35">
      <c r="D888"/>
      <c r="E888"/>
      <c r="F888"/>
      <c r="K888" s="3"/>
      <c r="L888" s="3"/>
      <c r="M888" s="3"/>
      <c r="P888" s="12"/>
      <c r="AB888" s="4"/>
      <c r="AC888" s="3"/>
      <c r="AF888" s="10"/>
      <c r="AG888" s="8"/>
      <c r="AH888" s="9"/>
      <c r="AI888" s="11"/>
    </row>
    <row r="889" spans="4:35" x14ac:dyDescent="0.35">
      <c r="D889"/>
      <c r="E889"/>
      <c r="F889"/>
      <c r="K889" s="3"/>
      <c r="L889" s="3"/>
      <c r="M889" s="3"/>
      <c r="P889" s="12"/>
      <c r="AB889" s="4"/>
      <c r="AC889" s="3"/>
      <c r="AF889" s="10"/>
      <c r="AG889" s="8"/>
      <c r="AH889" s="9"/>
      <c r="AI889" s="11"/>
    </row>
    <row r="890" spans="4:35" x14ac:dyDescent="0.35">
      <c r="D890"/>
      <c r="E890"/>
      <c r="F890"/>
      <c r="K890" s="3"/>
      <c r="L890" s="3"/>
      <c r="M890" s="3"/>
      <c r="P890" s="12"/>
      <c r="AB890" s="4"/>
      <c r="AC890" s="3"/>
      <c r="AF890" s="10"/>
      <c r="AG890" s="8"/>
      <c r="AH890" s="9"/>
      <c r="AI890" s="11"/>
    </row>
    <row r="891" spans="4:35" x14ac:dyDescent="0.35">
      <c r="D891"/>
      <c r="E891"/>
      <c r="F891"/>
      <c r="K891" s="3"/>
      <c r="L891" s="3"/>
      <c r="M891" s="3"/>
      <c r="P891" s="12"/>
      <c r="AB891" s="4"/>
      <c r="AC891" s="3"/>
      <c r="AF891" s="10"/>
      <c r="AG891" s="8"/>
      <c r="AH891" s="9"/>
      <c r="AI891" s="11"/>
    </row>
    <row r="892" spans="4:35" x14ac:dyDescent="0.35">
      <c r="D892"/>
      <c r="E892"/>
      <c r="F892"/>
      <c r="K892" s="3"/>
      <c r="L892" s="3"/>
      <c r="M892" s="3"/>
      <c r="P892" s="12"/>
      <c r="AB892" s="4"/>
      <c r="AC892" s="3"/>
      <c r="AF892" s="10"/>
      <c r="AG892" s="8"/>
      <c r="AH892" s="9"/>
      <c r="AI892" s="11"/>
    </row>
    <row r="893" spans="4:35" x14ac:dyDescent="0.35">
      <c r="D893"/>
      <c r="E893"/>
      <c r="F893"/>
      <c r="K893" s="3"/>
      <c r="L893" s="3"/>
      <c r="M893" s="3"/>
      <c r="P893" s="12"/>
      <c r="AB893" s="4"/>
      <c r="AC893" s="3"/>
      <c r="AF893" s="10"/>
      <c r="AG893" s="8"/>
      <c r="AH893" s="9"/>
      <c r="AI893" s="11"/>
    </row>
    <row r="894" spans="4:35" x14ac:dyDescent="0.35">
      <c r="D894"/>
      <c r="E894"/>
      <c r="F894"/>
      <c r="K894" s="3"/>
      <c r="L894" s="3"/>
      <c r="M894" s="3"/>
      <c r="P894" s="12"/>
      <c r="AB894" s="4"/>
      <c r="AC894" s="3"/>
      <c r="AF894" s="10"/>
      <c r="AG894" s="8"/>
      <c r="AH894" s="9"/>
      <c r="AI894" s="11"/>
    </row>
    <row r="895" spans="4:35" x14ac:dyDescent="0.35">
      <c r="D895"/>
      <c r="E895"/>
      <c r="F895"/>
      <c r="K895" s="3"/>
      <c r="L895" s="3"/>
      <c r="M895" s="3"/>
      <c r="P895" s="12"/>
      <c r="AB895" s="4"/>
      <c r="AC895" s="3"/>
      <c r="AF895" s="10"/>
      <c r="AG895" s="8"/>
      <c r="AH895" s="9"/>
      <c r="AI895" s="11"/>
    </row>
    <row r="896" spans="4:35" x14ac:dyDescent="0.35">
      <c r="D896"/>
      <c r="E896"/>
      <c r="F896"/>
      <c r="K896" s="3"/>
      <c r="L896" s="3"/>
      <c r="M896" s="3"/>
      <c r="P896" s="12"/>
      <c r="AB896" s="4"/>
      <c r="AC896" s="3"/>
      <c r="AF896" s="10"/>
      <c r="AG896" s="8"/>
      <c r="AH896" s="9"/>
      <c r="AI896" s="11"/>
    </row>
    <row r="897" spans="4:35" x14ac:dyDescent="0.35">
      <c r="D897"/>
      <c r="E897"/>
      <c r="F897"/>
      <c r="K897" s="3"/>
      <c r="L897" s="3"/>
      <c r="M897" s="3"/>
      <c r="P897" s="12"/>
      <c r="AB897" s="4"/>
      <c r="AC897" s="3"/>
      <c r="AF897" s="10"/>
      <c r="AG897" s="8"/>
      <c r="AH897" s="9"/>
      <c r="AI897" s="11"/>
    </row>
    <row r="898" spans="4:35" x14ac:dyDescent="0.35">
      <c r="D898"/>
      <c r="E898"/>
      <c r="F898"/>
      <c r="K898" s="3"/>
      <c r="L898" s="3"/>
      <c r="M898" s="3"/>
      <c r="P898" s="12"/>
      <c r="AB898" s="4"/>
      <c r="AC898" s="3"/>
      <c r="AF898" s="10"/>
      <c r="AG898" s="8"/>
      <c r="AH898" s="9"/>
      <c r="AI898" s="11"/>
    </row>
    <row r="899" spans="4:35" x14ac:dyDescent="0.35">
      <c r="D899"/>
      <c r="E899"/>
      <c r="F899"/>
      <c r="K899" s="3"/>
      <c r="L899" s="3"/>
      <c r="M899" s="3"/>
      <c r="P899" s="12"/>
      <c r="AB899" s="4"/>
      <c r="AC899" s="3"/>
      <c r="AF899" s="10"/>
      <c r="AG899" s="8"/>
      <c r="AH899" s="9"/>
      <c r="AI899" s="11"/>
    </row>
    <row r="900" spans="4:35" x14ac:dyDescent="0.35">
      <c r="D900"/>
      <c r="E900"/>
      <c r="F900"/>
      <c r="K900" s="3"/>
      <c r="L900" s="3"/>
      <c r="M900" s="3"/>
      <c r="P900" s="12"/>
      <c r="AB900" s="4"/>
      <c r="AC900" s="3"/>
      <c r="AF900" s="10"/>
      <c r="AG900" s="8"/>
      <c r="AH900" s="9"/>
      <c r="AI900" s="11"/>
    </row>
    <row r="901" spans="4:35" x14ac:dyDescent="0.35">
      <c r="D901"/>
      <c r="E901"/>
      <c r="F901"/>
      <c r="K901" s="3"/>
      <c r="L901" s="3"/>
      <c r="M901" s="3"/>
      <c r="P901" s="12"/>
      <c r="AB901" s="4"/>
      <c r="AC901" s="3"/>
      <c r="AF901" s="10"/>
      <c r="AG901" s="8"/>
      <c r="AH901" s="9"/>
      <c r="AI901" s="11"/>
    </row>
    <row r="902" spans="4:35" x14ac:dyDescent="0.35">
      <c r="D902"/>
      <c r="E902"/>
      <c r="F902"/>
      <c r="K902" s="3"/>
      <c r="L902" s="3"/>
      <c r="M902" s="3"/>
      <c r="P902" s="12"/>
      <c r="AB902" s="4"/>
      <c r="AC902" s="3"/>
      <c r="AF902" s="10"/>
      <c r="AG902" s="8"/>
      <c r="AH902" s="9"/>
      <c r="AI902" s="11"/>
    </row>
    <row r="903" spans="4:35" x14ac:dyDescent="0.35">
      <c r="D903"/>
      <c r="E903"/>
      <c r="F903"/>
      <c r="K903" s="3"/>
      <c r="L903" s="3"/>
      <c r="M903" s="3"/>
      <c r="P903" s="12"/>
      <c r="AB903" s="4"/>
      <c r="AC903" s="3"/>
      <c r="AF903" s="10"/>
      <c r="AG903" s="8"/>
      <c r="AH903" s="9"/>
      <c r="AI903" s="11"/>
    </row>
    <row r="904" spans="4:35" x14ac:dyDescent="0.35">
      <c r="D904"/>
      <c r="E904"/>
      <c r="F904"/>
      <c r="K904" s="3"/>
      <c r="L904" s="3"/>
      <c r="M904" s="3"/>
      <c r="P904" s="12"/>
      <c r="AB904" s="4"/>
      <c r="AC904" s="3"/>
      <c r="AF904" s="10"/>
      <c r="AG904" s="8"/>
      <c r="AH904" s="9"/>
      <c r="AI904" s="11"/>
    </row>
    <row r="905" spans="4:35" x14ac:dyDescent="0.35">
      <c r="D905"/>
      <c r="E905"/>
      <c r="F905"/>
      <c r="K905" s="3"/>
      <c r="L905" s="3"/>
      <c r="M905" s="3"/>
      <c r="P905" s="12"/>
      <c r="AB905" s="4"/>
      <c r="AC905" s="3"/>
      <c r="AF905" s="10"/>
      <c r="AG905" s="8"/>
      <c r="AH905" s="9"/>
      <c r="AI905" s="11"/>
    </row>
    <row r="906" spans="4:35" x14ac:dyDescent="0.35">
      <c r="D906"/>
      <c r="E906"/>
      <c r="F906"/>
      <c r="K906" s="3"/>
      <c r="L906" s="3"/>
      <c r="M906" s="3"/>
      <c r="P906" s="12"/>
      <c r="AB906" s="4"/>
      <c r="AC906" s="3"/>
      <c r="AF906" s="10"/>
      <c r="AG906" s="8"/>
      <c r="AH906" s="9"/>
      <c r="AI906" s="11"/>
    </row>
    <row r="907" spans="4:35" x14ac:dyDescent="0.35">
      <c r="D907"/>
      <c r="E907"/>
      <c r="F907"/>
      <c r="K907" s="3"/>
      <c r="L907" s="3"/>
      <c r="M907" s="3"/>
      <c r="P907" s="12"/>
      <c r="AB907" s="4"/>
      <c r="AC907" s="3"/>
      <c r="AF907" s="10"/>
      <c r="AG907" s="8"/>
      <c r="AH907" s="9"/>
      <c r="AI907" s="11"/>
    </row>
    <row r="908" spans="4:35" x14ac:dyDescent="0.35">
      <c r="D908"/>
      <c r="E908"/>
      <c r="F908"/>
      <c r="K908" s="3"/>
      <c r="L908" s="3"/>
      <c r="M908" s="3"/>
      <c r="P908" s="12"/>
      <c r="AB908" s="4"/>
      <c r="AC908" s="3"/>
      <c r="AF908" s="10"/>
      <c r="AG908" s="8"/>
      <c r="AH908" s="9"/>
      <c r="AI908" s="11"/>
    </row>
    <row r="909" spans="4:35" x14ac:dyDescent="0.35">
      <c r="D909"/>
      <c r="E909"/>
      <c r="F909"/>
      <c r="K909" s="3"/>
      <c r="L909" s="3"/>
      <c r="M909" s="3"/>
      <c r="P909" s="12"/>
      <c r="AB909" s="4"/>
      <c r="AC909" s="3"/>
      <c r="AF909" s="10"/>
      <c r="AG909" s="8"/>
      <c r="AH909" s="9"/>
      <c r="AI909" s="11"/>
    </row>
    <row r="910" spans="4:35" x14ac:dyDescent="0.35">
      <c r="D910"/>
      <c r="E910"/>
      <c r="F910"/>
      <c r="K910" s="3"/>
      <c r="L910" s="3"/>
      <c r="M910" s="3"/>
      <c r="P910" s="12"/>
      <c r="AB910" s="4"/>
      <c r="AC910" s="3"/>
      <c r="AF910" s="10"/>
      <c r="AG910" s="8"/>
      <c r="AH910" s="9"/>
      <c r="AI910" s="11"/>
    </row>
    <row r="911" spans="4:35" x14ac:dyDescent="0.35">
      <c r="D911"/>
      <c r="E911"/>
      <c r="F911"/>
      <c r="K911" s="3"/>
      <c r="L911" s="3"/>
      <c r="M911" s="3"/>
      <c r="P911" s="12"/>
      <c r="AB911" s="4"/>
      <c r="AC911" s="3"/>
      <c r="AF911" s="10"/>
      <c r="AG911" s="8"/>
      <c r="AH911" s="9"/>
      <c r="AI911" s="11"/>
    </row>
    <row r="912" spans="4:35" x14ac:dyDescent="0.35">
      <c r="D912"/>
      <c r="E912"/>
      <c r="F912"/>
      <c r="K912" s="3"/>
      <c r="L912" s="3"/>
      <c r="M912" s="3"/>
      <c r="P912" s="12"/>
      <c r="AB912" s="4"/>
      <c r="AC912" s="3"/>
      <c r="AF912" s="10"/>
      <c r="AG912" s="8"/>
      <c r="AH912" s="9"/>
      <c r="AI912" s="11"/>
    </row>
    <row r="913" spans="4:35" x14ac:dyDescent="0.35">
      <c r="D913"/>
      <c r="E913"/>
      <c r="F913"/>
      <c r="K913" s="3"/>
      <c r="L913" s="3"/>
      <c r="M913" s="3"/>
      <c r="P913" s="12"/>
      <c r="AB913" s="4"/>
      <c r="AC913" s="3"/>
      <c r="AF913" s="10"/>
      <c r="AG913" s="8"/>
      <c r="AH913" s="9"/>
      <c r="AI913" s="11"/>
    </row>
    <row r="914" spans="4:35" x14ac:dyDescent="0.35">
      <c r="D914"/>
      <c r="E914"/>
      <c r="F914"/>
      <c r="K914" s="3"/>
      <c r="L914" s="3"/>
      <c r="M914" s="3"/>
      <c r="P914" s="12"/>
      <c r="AB914" s="4"/>
      <c r="AC914" s="3"/>
      <c r="AF914" s="10"/>
      <c r="AG914" s="8"/>
      <c r="AH914" s="9"/>
      <c r="AI914" s="11"/>
    </row>
    <row r="915" spans="4:35" x14ac:dyDescent="0.35">
      <c r="D915"/>
      <c r="E915"/>
      <c r="F915"/>
      <c r="K915" s="3"/>
      <c r="L915" s="3"/>
      <c r="M915" s="3"/>
      <c r="P915" s="12"/>
      <c r="AB915" s="4"/>
      <c r="AC915" s="3"/>
      <c r="AF915" s="10"/>
      <c r="AG915" s="8"/>
      <c r="AH915" s="9"/>
      <c r="AI915" s="11"/>
    </row>
    <row r="916" spans="4:35" x14ac:dyDescent="0.35">
      <c r="D916"/>
      <c r="E916"/>
      <c r="F916"/>
      <c r="K916" s="3"/>
      <c r="L916" s="3"/>
      <c r="M916" s="3"/>
      <c r="P916" s="12"/>
      <c r="AB916" s="4"/>
      <c r="AC916" s="3"/>
      <c r="AF916" s="10"/>
      <c r="AG916" s="8"/>
      <c r="AH916" s="9"/>
      <c r="AI916" s="11"/>
    </row>
    <row r="917" spans="4:35" x14ac:dyDescent="0.35">
      <c r="D917"/>
      <c r="E917"/>
      <c r="F917"/>
      <c r="K917" s="3"/>
      <c r="L917" s="3"/>
      <c r="M917" s="3"/>
      <c r="P917" s="12"/>
      <c r="AB917" s="4"/>
      <c r="AC917" s="3"/>
      <c r="AF917" s="10"/>
      <c r="AG917" s="8"/>
      <c r="AH917" s="9"/>
      <c r="AI917" s="11"/>
    </row>
    <row r="918" spans="4:35" x14ac:dyDescent="0.35">
      <c r="D918"/>
      <c r="E918"/>
      <c r="F918"/>
      <c r="K918" s="3"/>
      <c r="L918" s="3"/>
      <c r="M918" s="3"/>
      <c r="P918" s="12"/>
      <c r="AB918" s="4"/>
      <c r="AC918" s="3"/>
      <c r="AF918" s="10"/>
      <c r="AG918" s="8"/>
      <c r="AH918" s="9"/>
      <c r="AI918" s="11"/>
    </row>
    <row r="919" spans="4:35" x14ac:dyDescent="0.35">
      <c r="D919"/>
      <c r="E919"/>
      <c r="F919"/>
      <c r="K919" s="3"/>
      <c r="L919" s="3"/>
      <c r="M919" s="3"/>
      <c r="P919" s="12"/>
      <c r="AB919" s="4"/>
      <c r="AC919" s="3"/>
      <c r="AF919" s="10"/>
      <c r="AG919" s="8"/>
      <c r="AH919" s="9"/>
      <c r="AI919" s="11"/>
    </row>
    <row r="920" spans="4:35" x14ac:dyDescent="0.35">
      <c r="D920"/>
      <c r="E920"/>
      <c r="F920"/>
      <c r="K920" s="3"/>
      <c r="L920" s="3"/>
      <c r="M920" s="3"/>
      <c r="P920" s="12"/>
      <c r="AB920" s="4"/>
      <c r="AC920" s="3"/>
      <c r="AF920" s="10"/>
      <c r="AG920" s="8"/>
      <c r="AH920" s="9"/>
      <c r="AI920" s="11"/>
    </row>
    <row r="921" spans="4:35" x14ac:dyDescent="0.35">
      <c r="D921"/>
      <c r="E921"/>
      <c r="F921"/>
      <c r="K921" s="3"/>
      <c r="L921" s="3"/>
      <c r="M921" s="3"/>
      <c r="P921" s="12"/>
      <c r="AB921" s="4"/>
      <c r="AC921" s="3"/>
      <c r="AF921" s="10"/>
      <c r="AG921" s="8"/>
      <c r="AH921" s="9"/>
      <c r="AI921" s="11"/>
    </row>
    <row r="922" spans="4:35" x14ac:dyDescent="0.35">
      <c r="D922"/>
      <c r="E922"/>
      <c r="F922"/>
      <c r="K922" s="3"/>
      <c r="L922" s="3"/>
      <c r="M922" s="3"/>
      <c r="P922" s="12"/>
      <c r="AB922" s="4"/>
      <c r="AC922" s="3"/>
      <c r="AF922" s="10"/>
      <c r="AG922" s="8"/>
      <c r="AH922" s="9"/>
      <c r="AI922" s="11"/>
    </row>
    <row r="923" spans="4:35" x14ac:dyDescent="0.35">
      <c r="D923"/>
      <c r="E923"/>
      <c r="F923"/>
      <c r="K923" s="3"/>
      <c r="L923" s="3"/>
      <c r="M923" s="3"/>
      <c r="P923" s="12"/>
      <c r="AB923" s="4"/>
      <c r="AC923" s="3"/>
      <c r="AF923" s="10"/>
      <c r="AG923" s="8"/>
      <c r="AH923" s="9"/>
      <c r="AI923" s="11"/>
    </row>
    <row r="924" spans="4:35" x14ac:dyDescent="0.35">
      <c r="D924"/>
      <c r="E924"/>
      <c r="F924"/>
      <c r="K924" s="3"/>
      <c r="L924" s="3"/>
      <c r="M924" s="3"/>
      <c r="P924" s="12"/>
      <c r="AB924" s="4"/>
      <c r="AC924" s="3"/>
      <c r="AF924" s="10"/>
      <c r="AG924" s="8"/>
      <c r="AH924" s="9"/>
      <c r="AI924" s="11"/>
    </row>
    <row r="925" spans="4:35" x14ac:dyDescent="0.35">
      <c r="D925"/>
      <c r="E925"/>
      <c r="F925"/>
      <c r="K925" s="3"/>
      <c r="L925" s="3"/>
      <c r="M925" s="3"/>
      <c r="P925" s="12"/>
      <c r="AB925" s="4"/>
      <c r="AC925" s="3"/>
      <c r="AF925" s="10"/>
      <c r="AG925" s="8"/>
      <c r="AH925" s="9"/>
      <c r="AI925" s="11"/>
    </row>
    <row r="926" spans="4:35" x14ac:dyDescent="0.35">
      <c r="D926"/>
      <c r="E926"/>
      <c r="F926"/>
      <c r="K926" s="3"/>
      <c r="L926" s="3"/>
      <c r="M926" s="3"/>
      <c r="P926" s="12"/>
      <c r="AB926" s="4"/>
      <c r="AC926" s="3"/>
      <c r="AF926" s="10"/>
      <c r="AG926" s="8"/>
      <c r="AH926" s="9"/>
      <c r="AI926" s="11"/>
    </row>
    <row r="927" spans="4:35" x14ac:dyDescent="0.35">
      <c r="D927"/>
      <c r="E927"/>
      <c r="F927"/>
      <c r="K927" s="3"/>
      <c r="L927" s="3"/>
      <c r="M927" s="3"/>
      <c r="P927" s="12"/>
      <c r="AB927" s="4"/>
      <c r="AC927" s="3"/>
      <c r="AF927" s="10"/>
      <c r="AG927" s="8"/>
      <c r="AH927" s="9"/>
      <c r="AI927" s="11"/>
    </row>
    <row r="928" spans="4:35" x14ac:dyDescent="0.35">
      <c r="D928"/>
      <c r="E928"/>
      <c r="F928"/>
      <c r="K928" s="3"/>
      <c r="L928" s="3"/>
      <c r="M928" s="3"/>
      <c r="P928" s="12"/>
      <c r="AB928" s="4"/>
      <c r="AC928" s="3"/>
      <c r="AF928" s="10"/>
      <c r="AG928" s="8"/>
      <c r="AH928" s="9"/>
      <c r="AI928" s="11"/>
    </row>
    <row r="929" spans="4:35" x14ac:dyDescent="0.35">
      <c r="D929"/>
      <c r="E929"/>
      <c r="F929"/>
      <c r="K929" s="3"/>
      <c r="L929" s="3"/>
      <c r="M929" s="3"/>
      <c r="P929" s="12"/>
      <c r="AB929" s="4"/>
      <c r="AC929" s="3"/>
      <c r="AF929" s="10"/>
      <c r="AG929" s="8"/>
      <c r="AH929" s="9"/>
      <c r="AI929" s="11"/>
    </row>
    <row r="930" spans="4:35" x14ac:dyDescent="0.35">
      <c r="D930"/>
      <c r="E930"/>
      <c r="F930"/>
      <c r="K930" s="3"/>
      <c r="L930" s="3"/>
      <c r="M930" s="3"/>
      <c r="P930" s="12"/>
      <c r="AB930" s="4"/>
      <c r="AC930" s="3"/>
      <c r="AF930" s="10"/>
      <c r="AG930" s="8"/>
      <c r="AH930" s="9"/>
      <c r="AI930" s="11"/>
    </row>
    <row r="931" spans="4:35" x14ac:dyDescent="0.35">
      <c r="D931"/>
      <c r="E931"/>
      <c r="F931"/>
      <c r="K931" s="3"/>
      <c r="L931" s="3"/>
      <c r="M931" s="3"/>
      <c r="P931" s="12"/>
      <c r="AB931" s="4"/>
      <c r="AC931" s="3"/>
      <c r="AF931" s="10"/>
      <c r="AG931" s="8"/>
      <c r="AH931" s="9"/>
      <c r="AI931" s="11"/>
    </row>
    <row r="932" spans="4:35" x14ac:dyDescent="0.35">
      <c r="D932"/>
      <c r="E932"/>
      <c r="F932"/>
      <c r="K932" s="3"/>
      <c r="L932" s="3"/>
      <c r="M932" s="3"/>
      <c r="P932" s="12"/>
      <c r="AB932" s="4"/>
      <c r="AC932" s="3"/>
      <c r="AF932" s="10"/>
      <c r="AG932" s="8"/>
      <c r="AH932" s="9"/>
      <c r="AI932" s="11"/>
    </row>
    <row r="933" spans="4:35" x14ac:dyDescent="0.35">
      <c r="D933"/>
      <c r="E933"/>
      <c r="F933"/>
      <c r="K933" s="3"/>
      <c r="L933" s="3"/>
      <c r="M933" s="3"/>
      <c r="P933" s="12"/>
      <c r="AB933" s="4"/>
      <c r="AC933" s="3"/>
      <c r="AF933" s="10"/>
      <c r="AG933" s="8"/>
      <c r="AH933" s="9"/>
      <c r="AI933" s="11"/>
    </row>
    <row r="934" spans="4:35" x14ac:dyDescent="0.35">
      <c r="D934"/>
      <c r="E934"/>
      <c r="F934"/>
      <c r="K934" s="3"/>
      <c r="L934" s="3"/>
      <c r="M934" s="3"/>
      <c r="P934" s="12"/>
      <c r="AB934" s="4"/>
      <c r="AC934" s="3"/>
      <c r="AF934" s="10"/>
      <c r="AG934" s="8"/>
      <c r="AH934" s="9"/>
      <c r="AI934" s="11"/>
    </row>
    <row r="935" spans="4:35" x14ac:dyDescent="0.35">
      <c r="D935"/>
      <c r="E935"/>
      <c r="F935"/>
      <c r="K935" s="3"/>
      <c r="L935" s="3"/>
      <c r="M935" s="3"/>
      <c r="P935" s="12"/>
      <c r="AB935" s="4"/>
      <c r="AC935" s="3"/>
      <c r="AF935" s="10"/>
      <c r="AG935" s="8"/>
      <c r="AH935" s="9"/>
      <c r="AI935" s="11"/>
    </row>
    <row r="936" spans="4:35" x14ac:dyDescent="0.35">
      <c r="D936"/>
      <c r="E936"/>
      <c r="F936"/>
      <c r="K936" s="3"/>
      <c r="L936" s="3"/>
      <c r="M936" s="3"/>
      <c r="P936" s="12"/>
      <c r="AB936" s="4"/>
      <c r="AC936" s="3"/>
      <c r="AF936" s="10"/>
      <c r="AG936" s="8"/>
      <c r="AH936" s="9"/>
      <c r="AI936" s="11"/>
    </row>
    <row r="937" spans="4:35" x14ac:dyDescent="0.35">
      <c r="D937"/>
      <c r="E937"/>
      <c r="F937"/>
      <c r="K937" s="3"/>
      <c r="L937" s="3"/>
      <c r="M937" s="3"/>
      <c r="P937" s="12"/>
      <c r="AB937" s="4"/>
      <c r="AC937" s="3"/>
      <c r="AF937" s="10"/>
      <c r="AG937" s="8"/>
      <c r="AH937" s="9"/>
      <c r="AI937" s="11"/>
    </row>
    <row r="938" spans="4:35" x14ac:dyDescent="0.35">
      <c r="D938"/>
      <c r="E938"/>
      <c r="F938"/>
      <c r="K938" s="3"/>
      <c r="L938" s="3"/>
      <c r="M938" s="3"/>
      <c r="P938" s="12"/>
      <c r="AB938" s="4"/>
      <c r="AC938" s="3"/>
      <c r="AF938" s="10"/>
      <c r="AG938" s="8"/>
      <c r="AH938" s="9"/>
      <c r="AI938" s="11"/>
    </row>
    <row r="939" spans="4:35" x14ac:dyDescent="0.35">
      <c r="D939"/>
      <c r="E939"/>
      <c r="F939"/>
      <c r="K939" s="3"/>
      <c r="L939" s="3"/>
      <c r="M939" s="3"/>
      <c r="P939" s="12"/>
      <c r="AB939" s="4"/>
      <c r="AC939" s="3"/>
      <c r="AF939" s="10"/>
      <c r="AG939" s="8"/>
      <c r="AH939" s="9"/>
      <c r="AI939" s="11"/>
    </row>
    <row r="940" spans="4:35" x14ac:dyDescent="0.35">
      <c r="D940"/>
      <c r="E940"/>
      <c r="F940"/>
      <c r="K940" s="3"/>
      <c r="L940" s="3"/>
      <c r="M940" s="3"/>
      <c r="P940" s="12"/>
      <c r="AB940" s="4"/>
      <c r="AC940" s="3"/>
      <c r="AF940" s="10"/>
      <c r="AG940" s="8"/>
      <c r="AH940" s="9"/>
      <c r="AI940" s="11"/>
    </row>
    <row r="941" spans="4:35" x14ac:dyDescent="0.35">
      <c r="D941"/>
      <c r="E941"/>
      <c r="F941"/>
      <c r="K941" s="3"/>
      <c r="L941" s="3"/>
      <c r="M941" s="3"/>
      <c r="P941" s="12"/>
      <c r="AB941" s="4"/>
      <c r="AC941" s="3"/>
      <c r="AF941" s="10"/>
      <c r="AG941" s="8"/>
      <c r="AH941" s="9"/>
      <c r="AI941" s="11"/>
    </row>
    <row r="942" spans="4:35" x14ac:dyDescent="0.35">
      <c r="D942"/>
      <c r="E942"/>
      <c r="F942"/>
      <c r="K942" s="3"/>
      <c r="L942" s="3"/>
      <c r="M942" s="3"/>
      <c r="P942" s="12"/>
      <c r="AB942" s="4"/>
      <c r="AC942" s="3"/>
      <c r="AF942" s="10"/>
      <c r="AG942" s="8"/>
      <c r="AH942" s="9"/>
      <c r="AI942" s="11"/>
    </row>
    <row r="943" spans="4:35" x14ac:dyDescent="0.35">
      <c r="D943"/>
      <c r="E943"/>
      <c r="F943"/>
      <c r="K943" s="3"/>
      <c r="L943" s="3"/>
      <c r="M943" s="3"/>
      <c r="P943" s="12"/>
      <c r="AB943" s="4"/>
      <c r="AC943" s="3"/>
      <c r="AF943" s="10"/>
      <c r="AG943" s="8"/>
      <c r="AH943" s="9"/>
      <c r="AI943" s="11"/>
    </row>
    <row r="944" spans="4:35" x14ac:dyDescent="0.35">
      <c r="D944"/>
      <c r="E944"/>
      <c r="F944"/>
      <c r="K944" s="3"/>
      <c r="L944" s="3"/>
      <c r="M944" s="3"/>
      <c r="P944" s="12"/>
      <c r="AB944" s="4"/>
      <c r="AC944" s="3"/>
      <c r="AF944" s="10"/>
      <c r="AG944" s="8"/>
      <c r="AH944" s="9"/>
      <c r="AI944" s="11"/>
    </row>
    <row r="945" spans="4:35" x14ac:dyDescent="0.35">
      <c r="D945"/>
      <c r="E945"/>
      <c r="F945"/>
      <c r="K945" s="3"/>
      <c r="L945" s="3"/>
      <c r="M945" s="3"/>
      <c r="P945" s="12"/>
      <c r="AB945" s="4"/>
      <c r="AC945" s="3"/>
      <c r="AF945" s="10"/>
      <c r="AG945" s="8"/>
      <c r="AH945" s="9"/>
      <c r="AI945" s="11"/>
    </row>
    <row r="946" spans="4:35" x14ac:dyDescent="0.35">
      <c r="D946"/>
      <c r="E946"/>
      <c r="F946"/>
      <c r="K946" s="3"/>
      <c r="L946" s="3"/>
      <c r="M946" s="3"/>
      <c r="P946" s="12"/>
      <c r="AB946" s="4"/>
      <c r="AC946" s="3"/>
      <c r="AF946" s="10"/>
      <c r="AG946" s="8"/>
      <c r="AH946" s="9"/>
      <c r="AI946" s="11"/>
    </row>
    <row r="947" spans="4:35" x14ac:dyDescent="0.35">
      <c r="D947"/>
      <c r="E947"/>
      <c r="F947"/>
      <c r="K947" s="3"/>
      <c r="L947" s="3"/>
      <c r="M947" s="3"/>
      <c r="P947" s="12"/>
      <c r="AB947" s="4"/>
      <c r="AC947" s="3"/>
      <c r="AF947" s="10"/>
      <c r="AG947" s="8"/>
      <c r="AH947" s="9"/>
      <c r="AI947" s="11"/>
    </row>
    <row r="948" spans="4:35" x14ac:dyDescent="0.35">
      <c r="D948"/>
      <c r="E948"/>
      <c r="F948"/>
      <c r="K948" s="3"/>
      <c r="L948" s="3"/>
      <c r="M948" s="3"/>
      <c r="P948" s="12"/>
      <c r="AB948" s="4"/>
      <c r="AC948" s="3"/>
      <c r="AF948" s="10"/>
      <c r="AG948" s="8"/>
      <c r="AH948" s="9"/>
      <c r="AI948" s="11"/>
    </row>
    <row r="949" spans="4:35" x14ac:dyDescent="0.35">
      <c r="D949"/>
      <c r="E949"/>
      <c r="F949"/>
      <c r="K949" s="3"/>
      <c r="L949" s="3"/>
      <c r="M949" s="3"/>
      <c r="P949" s="12"/>
      <c r="AB949" s="4"/>
      <c r="AC949" s="3"/>
      <c r="AF949" s="10"/>
      <c r="AG949" s="8"/>
      <c r="AH949" s="9"/>
      <c r="AI949" s="11"/>
    </row>
    <row r="950" spans="4:35" x14ac:dyDescent="0.35">
      <c r="D950"/>
      <c r="E950"/>
      <c r="F950"/>
      <c r="K950" s="3"/>
      <c r="L950" s="3"/>
      <c r="M950" s="3"/>
      <c r="P950" s="12"/>
      <c r="AB950" s="4"/>
      <c r="AC950" s="3"/>
      <c r="AF950" s="10"/>
      <c r="AG950" s="8"/>
      <c r="AH950" s="9"/>
      <c r="AI950" s="11"/>
    </row>
    <row r="951" spans="4:35" x14ac:dyDescent="0.35">
      <c r="D951"/>
      <c r="E951"/>
      <c r="F951"/>
      <c r="K951" s="3"/>
      <c r="L951" s="3"/>
      <c r="M951" s="3"/>
      <c r="P951" s="12"/>
      <c r="AB951" s="4"/>
      <c r="AC951" s="3"/>
      <c r="AF951" s="10"/>
      <c r="AG951" s="8"/>
      <c r="AH951" s="9"/>
      <c r="AI951" s="11"/>
    </row>
    <row r="952" spans="4:35" x14ac:dyDescent="0.35">
      <c r="D952"/>
      <c r="E952"/>
      <c r="F952"/>
      <c r="K952" s="3"/>
      <c r="L952" s="3"/>
      <c r="M952" s="3"/>
      <c r="P952" s="12"/>
      <c r="AB952" s="4"/>
      <c r="AC952" s="3"/>
      <c r="AF952" s="10"/>
      <c r="AG952" s="8"/>
      <c r="AH952" s="9"/>
      <c r="AI952" s="11"/>
    </row>
    <row r="953" spans="4:35" x14ac:dyDescent="0.35">
      <c r="D953"/>
      <c r="E953"/>
      <c r="F953"/>
      <c r="K953" s="3"/>
      <c r="L953" s="3"/>
      <c r="M953" s="3"/>
      <c r="P953" s="12"/>
      <c r="AB953" s="4"/>
      <c r="AC953" s="3"/>
      <c r="AF953" s="10"/>
      <c r="AG953" s="8"/>
      <c r="AH953" s="9"/>
      <c r="AI953" s="11"/>
    </row>
    <row r="954" spans="4:35" x14ac:dyDescent="0.35">
      <c r="D954"/>
      <c r="E954"/>
      <c r="F954"/>
      <c r="K954" s="3"/>
      <c r="L954" s="3"/>
      <c r="M954" s="3"/>
      <c r="P954" s="12"/>
      <c r="AB954" s="4"/>
      <c r="AC954" s="3"/>
      <c r="AF954" s="10"/>
      <c r="AG954" s="8"/>
      <c r="AH954" s="9"/>
      <c r="AI954" s="11"/>
    </row>
    <row r="955" spans="4:35" x14ac:dyDescent="0.35">
      <c r="D955"/>
      <c r="E955"/>
      <c r="F955"/>
      <c r="K955" s="3"/>
      <c r="L955" s="3"/>
      <c r="M955" s="3"/>
      <c r="P955" s="12"/>
      <c r="AB955" s="4"/>
      <c r="AC955" s="3"/>
      <c r="AF955" s="10"/>
      <c r="AG955" s="8"/>
      <c r="AH955" s="9"/>
      <c r="AI955" s="11"/>
    </row>
    <row r="956" spans="4:35" x14ac:dyDescent="0.35">
      <c r="D956"/>
      <c r="E956"/>
      <c r="F956"/>
      <c r="K956" s="3"/>
      <c r="L956" s="3"/>
      <c r="M956" s="3"/>
      <c r="P956" s="12"/>
      <c r="AB956" s="4"/>
      <c r="AC956" s="3"/>
      <c r="AF956" s="10"/>
      <c r="AG956" s="8"/>
      <c r="AH956" s="9"/>
      <c r="AI956" s="11"/>
    </row>
    <row r="957" spans="4:35" x14ac:dyDescent="0.35">
      <c r="D957"/>
      <c r="E957"/>
      <c r="F957"/>
      <c r="K957" s="3"/>
      <c r="L957" s="3"/>
      <c r="M957" s="3"/>
      <c r="P957" s="12"/>
      <c r="AB957" s="4"/>
      <c r="AC957" s="3"/>
      <c r="AF957" s="10"/>
      <c r="AG957" s="8"/>
      <c r="AH957" s="9"/>
      <c r="AI957" s="11"/>
    </row>
    <row r="958" spans="4:35" x14ac:dyDescent="0.35">
      <c r="D958"/>
      <c r="E958"/>
      <c r="F958"/>
      <c r="K958" s="3"/>
      <c r="L958" s="3"/>
      <c r="M958" s="3"/>
      <c r="P958" s="12"/>
      <c r="AB958" s="4"/>
      <c r="AC958" s="3"/>
      <c r="AF958" s="10"/>
      <c r="AG958" s="8"/>
      <c r="AH958" s="9"/>
      <c r="AI958" s="11"/>
    </row>
    <row r="959" spans="4:35" x14ac:dyDescent="0.35">
      <c r="D959"/>
      <c r="E959"/>
      <c r="F959"/>
      <c r="K959" s="3"/>
      <c r="L959" s="3"/>
      <c r="M959" s="3"/>
      <c r="P959" s="12"/>
      <c r="AB959" s="4"/>
      <c r="AC959" s="3"/>
      <c r="AF959" s="10"/>
      <c r="AG959" s="8"/>
      <c r="AH959" s="9"/>
      <c r="AI959" s="11"/>
    </row>
    <row r="960" spans="4:35" x14ac:dyDescent="0.35">
      <c r="D960"/>
      <c r="E960"/>
      <c r="F960"/>
      <c r="K960" s="3"/>
      <c r="L960" s="3"/>
      <c r="M960" s="3"/>
      <c r="P960" s="12"/>
      <c r="AB960" s="4"/>
      <c r="AC960" s="3"/>
      <c r="AF960" s="10"/>
      <c r="AG960" s="8"/>
      <c r="AH960" s="9"/>
      <c r="AI960" s="11"/>
    </row>
    <row r="961" spans="4:35" x14ac:dyDescent="0.35">
      <c r="D961"/>
      <c r="E961"/>
      <c r="F961"/>
      <c r="K961" s="3"/>
      <c r="L961" s="3"/>
      <c r="M961" s="3"/>
      <c r="P961" s="12"/>
      <c r="AB961" s="4"/>
      <c r="AC961" s="3"/>
      <c r="AF961" s="10"/>
      <c r="AG961" s="8"/>
      <c r="AH961" s="9"/>
      <c r="AI961" s="11"/>
    </row>
    <row r="962" spans="4:35" x14ac:dyDescent="0.35">
      <c r="D962"/>
      <c r="E962"/>
      <c r="F962"/>
      <c r="K962" s="3"/>
      <c r="L962" s="3"/>
      <c r="M962" s="3"/>
      <c r="P962" s="12"/>
      <c r="AB962" s="4"/>
      <c r="AC962" s="3"/>
      <c r="AF962" s="10"/>
      <c r="AG962" s="8"/>
      <c r="AH962" s="9"/>
      <c r="AI962" s="11"/>
    </row>
    <row r="963" spans="4:35" x14ac:dyDescent="0.35">
      <c r="D963"/>
      <c r="E963"/>
      <c r="F963"/>
      <c r="K963" s="3"/>
      <c r="L963" s="3"/>
      <c r="M963" s="3"/>
      <c r="P963" s="12"/>
      <c r="AB963" s="4"/>
      <c r="AC963" s="3"/>
      <c r="AF963" s="10"/>
      <c r="AG963" s="8"/>
      <c r="AH963" s="9"/>
      <c r="AI963" s="11"/>
    </row>
    <row r="964" spans="4:35" x14ac:dyDescent="0.35">
      <c r="D964"/>
      <c r="E964"/>
      <c r="F964"/>
      <c r="K964" s="3"/>
      <c r="L964" s="3"/>
      <c r="M964" s="3"/>
      <c r="P964" s="12"/>
      <c r="AB964" s="4"/>
      <c r="AC964" s="3"/>
      <c r="AF964" s="10"/>
      <c r="AG964" s="8"/>
      <c r="AH964" s="9"/>
      <c r="AI964" s="11"/>
    </row>
    <row r="965" spans="4:35" x14ac:dyDescent="0.35">
      <c r="D965"/>
      <c r="E965"/>
      <c r="F965"/>
      <c r="K965" s="3"/>
      <c r="L965" s="3"/>
      <c r="M965" s="3"/>
      <c r="P965" s="12"/>
      <c r="AB965" s="4"/>
      <c r="AC965" s="3"/>
      <c r="AF965" s="10"/>
      <c r="AG965" s="8"/>
      <c r="AH965" s="9"/>
      <c r="AI965" s="11"/>
    </row>
    <row r="966" spans="4:35" x14ac:dyDescent="0.35">
      <c r="D966"/>
      <c r="E966"/>
      <c r="F966"/>
      <c r="K966" s="3"/>
      <c r="L966" s="3"/>
      <c r="M966" s="3"/>
      <c r="P966" s="12"/>
      <c r="AB966" s="4"/>
      <c r="AC966" s="3"/>
      <c r="AF966" s="10"/>
      <c r="AG966" s="8"/>
      <c r="AH966" s="9"/>
      <c r="AI966" s="11"/>
    </row>
    <row r="967" spans="4:35" x14ac:dyDescent="0.35">
      <c r="D967"/>
      <c r="E967"/>
      <c r="F967"/>
      <c r="K967" s="3"/>
      <c r="L967" s="3"/>
      <c r="M967" s="3"/>
      <c r="P967" s="12"/>
      <c r="AB967" s="4"/>
      <c r="AC967" s="3"/>
      <c r="AF967" s="10"/>
      <c r="AG967" s="8"/>
      <c r="AH967" s="9"/>
      <c r="AI967" s="11"/>
    </row>
    <row r="968" spans="4:35" x14ac:dyDescent="0.35">
      <c r="D968"/>
      <c r="E968"/>
      <c r="F968"/>
      <c r="K968" s="3"/>
      <c r="L968" s="3"/>
      <c r="M968" s="3"/>
      <c r="P968" s="12"/>
      <c r="AB968" s="4"/>
      <c r="AC968" s="3"/>
      <c r="AF968" s="10"/>
      <c r="AG968" s="8"/>
      <c r="AH968" s="9"/>
      <c r="AI968" s="11"/>
    </row>
    <row r="969" spans="4:35" x14ac:dyDescent="0.35">
      <c r="D969"/>
      <c r="E969"/>
      <c r="F969"/>
      <c r="K969" s="3"/>
      <c r="L969" s="3"/>
      <c r="M969" s="3"/>
      <c r="P969" s="12"/>
      <c r="AB969" s="4"/>
      <c r="AC969" s="3"/>
      <c r="AF969" s="10"/>
      <c r="AG969" s="8"/>
      <c r="AH969" s="9"/>
      <c r="AI969" s="11"/>
    </row>
    <row r="970" spans="4:35" x14ac:dyDescent="0.35">
      <c r="D970"/>
      <c r="E970"/>
      <c r="F970"/>
      <c r="K970" s="3"/>
      <c r="L970" s="3"/>
      <c r="M970" s="3"/>
      <c r="P970" s="12"/>
      <c r="AB970" s="4"/>
      <c r="AC970" s="3"/>
      <c r="AF970" s="10"/>
      <c r="AG970" s="8"/>
      <c r="AH970" s="9"/>
      <c r="AI970" s="11"/>
    </row>
    <row r="971" spans="4:35" x14ac:dyDescent="0.35">
      <c r="D971"/>
      <c r="E971"/>
      <c r="F971"/>
      <c r="K971" s="3"/>
      <c r="L971" s="3"/>
      <c r="M971" s="3"/>
      <c r="P971" s="12"/>
      <c r="AB971" s="4"/>
      <c r="AC971" s="3"/>
      <c r="AF971" s="10"/>
      <c r="AG971" s="8"/>
      <c r="AH971" s="9"/>
      <c r="AI971" s="11"/>
    </row>
    <row r="972" spans="4:35" x14ac:dyDescent="0.35">
      <c r="D972"/>
      <c r="E972"/>
      <c r="F972"/>
      <c r="K972" s="3"/>
      <c r="L972" s="3"/>
      <c r="M972" s="3"/>
      <c r="P972" s="12"/>
      <c r="AB972" s="4"/>
      <c r="AC972" s="3"/>
      <c r="AF972" s="10"/>
      <c r="AG972" s="8"/>
      <c r="AH972" s="9"/>
      <c r="AI972" s="11"/>
    </row>
    <row r="973" spans="4:35" x14ac:dyDescent="0.35">
      <c r="D973"/>
      <c r="E973"/>
      <c r="F973"/>
      <c r="K973" s="3"/>
      <c r="L973" s="3"/>
      <c r="M973" s="3"/>
      <c r="P973" s="12"/>
      <c r="AB973" s="4"/>
      <c r="AC973" s="3"/>
      <c r="AF973" s="10"/>
      <c r="AG973" s="8"/>
      <c r="AH973" s="9"/>
      <c r="AI973" s="11"/>
    </row>
    <row r="974" spans="4:35" x14ac:dyDescent="0.35">
      <c r="D974"/>
      <c r="E974"/>
      <c r="F974"/>
      <c r="K974" s="3"/>
      <c r="L974" s="3"/>
      <c r="M974" s="3"/>
      <c r="P974" s="12"/>
      <c r="AB974" s="4"/>
      <c r="AC974" s="3"/>
      <c r="AF974" s="10"/>
      <c r="AG974" s="8"/>
      <c r="AH974" s="9"/>
      <c r="AI974" s="11"/>
    </row>
    <row r="975" spans="4:35" x14ac:dyDescent="0.35">
      <c r="D975"/>
      <c r="E975"/>
      <c r="F975"/>
      <c r="K975" s="3"/>
      <c r="L975" s="3"/>
      <c r="M975" s="3"/>
      <c r="P975" s="12"/>
      <c r="AB975" s="4"/>
      <c r="AC975" s="3"/>
      <c r="AF975" s="10"/>
      <c r="AG975" s="8"/>
      <c r="AH975" s="9"/>
      <c r="AI975" s="11"/>
    </row>
    <row r="976" spans="4:35" x14ac:dyDescent="0.35">
      <c r="D976"/>
      <c r="E976"/>
      <c r="F976"/>
      <c r="K976" s="3"/>
      <c r="L976" s="3"/>
      <c r="M976" s="3"/>
      <c r="P976" s="12"/>
      <c r="AB976" s="4"/>
      <c r="AC976" s="3"/>
      <c r="AF976" s="10"/>
      <c r="AG976" s="8"/>
      <c r="AH976" s="9"/>
      <c r="AI976" s="11"/>
    </row>
    <row r="977" spans="4:35" x14ac:dyDescent="0.35">
      <c r="D977"/>
      <c r="E977"/>
      <c r="F977"/>
      <c r="K977" s="3"/>
      <c r="L977" s="3"/>
      <c r="M977" s="3"/>
      <c r="P977" s="12"/>
      <c r="AB977" s="4"/>
      <c r="AC977" s="3"/>
      <c r="AF977" s="10"/>
      <c r="AG977" s="8"/>
      <c r="AH977" s="9"/>
      <c r="AI977" s="11"/>
    </row>
    <row r="978" spans="4:35" x14ac:dyDescent="0.35">
      <c r="D978"/>
      <c r="E978"/>
      <c r="F978"/>
      <c r="K978" s="3"/>
      <c r="L978" s="3"/>
      <c r="M978" s="3"/>
      <c r="P978" s="12"/>
      <c r="AB978" s="4"/>
      <c r="AC978" s="3"/>
      <c r="AF978" s="10"/>
      <c r="AG978" s="8"/>
      <c r="AH978" s="9"/>
      <c r="AI978" s="11"/>
    </row>
    <row r="979" spans="4:35" x14ac:dyDescent="0.35">
      <c r="D979"/>
      <c r="E979"/>
      <c r="F979"/>
      <c r="K979" s="3"/>
      <c r="L979" s="3"/>
      <c r="M979" s="3"/>
      <c r="P979" s="12"/>
      <c r="AB979" s="4"/>
      <c r="AC979" s="3"/>
      <c r="AF979" s="10"/>
      <c r="AG979" s="8"/>
      <c r="AH979" s="9"/>
      <c r="AI979" s="11"/>
    </row>
    <row r="980" spans="4:35" x14ac:dyDescent="0.35">
      <c r="D980"/>
      <c r="E980"/>
      <c r="F980"/>
      <c r="K980" s="3"/>
      <c r="L980" s="3"/>
      <c r="M980" s="3"/>
      <c r="P980" s="12"/>
      <c r="AB980" s="4"/>
      <c r="AC980" s="3"/>
      <c r="AF980" s="10"/>
      <c r="AG980" s="8"/>
      <c r="AH980" s="9"/>
      <c r="AI980" s="11"/>
    </row>
    <row r="981" spans="4:35" x14ac:dyDescent="0.35">
      <c r="D981"/>
      <c r="E981"/>
      <c r="F981"/>
      <c r="K981" s="3"/>
      <c r="L981" s="3"/>
      <c r="M981" s="3"/>
      <c r="P981" s="12"/>
      <c r="AB981" s="4"/>
      <c r="AC981" s="3"/>
      <c r="AF981" s="10"/>
      <c r="AG981" s="8"/>
      <c r="AH981" s="9"/>
      <c r="AI981" s="11"/>
    </row>
    <row r="982" spans="4:35" x14ac:dyDescent="0.35">
      <c r="D982"/>
      <c r="E982"/>
      <c r="F982"/>
      <c r="K982" s="3"/>
      <c r="L982" s="3"/>
      <c r="M982" s="3"/>
      <c r="P982" s="12"/>
      <c r="AB982" s="4"/>
      <c r="AC982" s="3"/>
      <c r="AF982" s="10"/>
      <c r="AG982" s="8"/>
      <c r="AH982" s="9"/>
      <c r="AI982" s="11"/>
    </row>
    <row r="983" spans="4:35" x14ac:dyDescent="0.35">
      <c r="D983"/>
      <c r="E983"/>
      <c r="F983"/>
      <c r="K983" s="3"/>
      <c r="L983" s="3"/>
      <c r="M983" s="3"/>
      <c r="P983" s="12"/>
      <c r="AB983" s="4"/>
      <c r="AC983" s="3"/>
      <c r="AF983" s="10"/>
      <c r="AG983" s="8"/>
      <c r="AH983" s="9"/>
      <c r="AI983" s="11"/>
    </row>
    <row r="984" spans="4:35" x14ac:dyDescent="0.35">
      <c r="D984"/>
      <c r="E984"/>
      <c r="F984"/>
      <c r="K984" s="3"/>
      <c r="L984" s="3"/>
      <c r="M984" s="3"/>
      <c r="P984" s="12"/>
      <c r="AB984" s="4"/>
      <c r="AC984" s="3"/>
      <c r="AF984" s="10"/>
      <c r="AG984" s="8"/>
      <c r="AH984" s="9"/>
      <c r="AI984" s="11"/>
    </row>
    <row r="985" spans="4:35" x14ac:dyDescent="0.35">
      <c r="D985"/>
      <c r="E985"/>
      <c r="F985"/>
      <c r="K985" s="3"/>
      <c r="L985" s="3"/>
      <c r="M985" s="3"/>
      <c r="P985" s="12"/>
      <c r="AB985" s="4"/>
      <c r="AC985" s="3"/>
      <c r="AF985" s="10"/>
      <c r="AG985" s="8"/>
      <c r="AH985" s="9"/>
      <c r="AI985" s="11"/>
    </row>
    <row r="986" spans="4:35" x14ac:dyDescent="0.35">
      <c r="D986"/>
      <c r="E986"/>
      <c r="F986"/>
      <c r="K986" s="3"/>
      <c r="L986" s="3"/>
      <c r="M986" s="3"/>
      <c r="P986" s="12"/>
      <c r="AB986" s="4"/>
      <c r="AC986" s="3"/>
      <c r="AF986" s="10"/>
      <c r="AG986" s="8"/>
      <c r="AH986" s="9"/>
      <c r="AI986" s="11"/>
    </row>
    <row r="987" spans="4:35" x14ac:dyDescent="0.35">
      <c r="D987"/>
      <c r="E987"/>
      <c r="F987"/>
      <c r="K987" s="3"/>
      <c r="L987" s="3"/>
      <c r="M987" s="3"/>
      <c r="P987" s="12"/>
      <c r="AB987" s="4"/>
      <c r="AC987" s="3"/>
      <c r="AF987" s="10"/>
      <c r="AG987" s="8"/>
      <c r="AH987" s="9"/>
      <c r="AI987" s="11"/>
    </row>
    <row r="988" spans="4:35" x14ac:dyDescent="0.35">
      <c r="D988"/>
      <c r="E988"/>
      <c r="F988"/>
      <c r="K988" s="3"/>
      <c r="L988" s="3"/>
      <c r="M988" s="3"/>
      <c r="P988" s="12"/>
      <c r="AB988" s="4"/>
      <c r="AC988" s="3"/>
      <c r="AF988" s="10"/>
      <c r="AG988" s="8"/>
      <c r="AH988" s="9"/>
      <c r="AI988" s="11"/>
    </row>
    <row r="989" spans="4:35" x14ac:dyDescent="0.35">
      <c r="D989"/>
      <c r="E989"/>
      <c r="F989"/>
      <c r="K989" s="3"/>
      <c r="L989" s="3"/>
      <c r="M989" s="3"/>
      <c r="P989" s="12"/>
      <c r="AB989" s="4"/>
      <c r="AC989" s="3"/>
      <c r="AF989" s="10"/>
      <c r="AG989" s="8"/>
      <c r="AH989" s="9"/>
      <c r="AI989" s="11"/>
    </row>
    <row r="990" spans="4:35" x14ac:dyDescent="0.35">
      <c r="D990"/>
      <c r="E990"/>
      <c r="F990"/>
      <c r="K990" s="3"/>
      <c r="L990" s="3"/>
      <c r="M990" s="3"/>
      <c r="P990" s="12"/>
      <c r="AB990" s="4"/>
      <c r="AC990" s="3"/>
      <c r="AF990" s="10"/>
      <c r="AG990" s="8"/>
      <c r="AH990" s="9"/>
      <c r="AI990" s="11"/>
    </row>
    <row r="991" spans="4:35" x14ac:dyDescent="0.35">
      <c r="D991"/>
      <c r="E991"/>
      <c r="F991"/>
      <c r="K991" s="3"/>
      <c r="L991" s="3"/>
      <c r="M991" s="3"/>
      <c r="P991" s="12"/>
      <c r="AB991" s="4"/>
      <c r="AC991" s="3"/>
      <c r="AF991" s="10"/>
      <c r="AG991" s="8"/>
      <c r="AH991" s="9"/>
      <c r="AI991" s="11"/>
    </row>
    <row r="992" spans="4:35" x14ac:dyDescent="0.35">
      <c r="D992"/>
      <c r="E992"/>
      <c r="F992"/>
      <c r="K992" s="3"/>
      <c r="L992" s="3"/>
      <c r="M992" s="3"/>
      <c r="P992" s="12"/>
      <c r="AB992" s="4"/>
      <c r="AC992" s="3"/>
      <c r="AF992" s="10"/>
      <c r="AG992" s="8"/>
      <c r="AH992" s="9"/>
      <c r="AI992" s="11"/>
    </row>
    <row r="993" spans="4:35" x14ac:dyDescent="0.35">
      <c r="D993"/>
      <c r="E993"/>
      <c r="F993"/>
      <c r="K993" s="3"/>
      <c r="L993" s="3"/>
      <c r="M993" s="3"/>
      <c r="P993" s="12"/>
      <c r="AB993" s="4"/>
      <c r="AC993" s="3"/>
      <c r="AF993" s="10"/>
      <c r="AG993" s="8"/>
      <c r="AH993" s="9"/>
      <c r="AI993" s="11"/>
    </row>
    <row r="994" spans="4:35" x14ac:dyDescent="0.35">
      <c r="D994"/>
      <c r="E994"/>
      <c r="F994"/>
      <c r="K994" s="3"/>
      <c r="L994" s="3"/>
      <c r="M994" s="3"/>
      <c r="P994" s="12"/>
      <c r="AB994" s="4"/>
      <c r="AC994" s="3"/>
      <c r="AF994" s="10"/>
      <c r="AG994" s="8"/>
      <c r="AH994" s="9"/>
      <c r="AI994" s="11"/>
    </row>
    <row r="995" spans="4:35" x14ac:dyDescent="0.35">
      <c r="D995"/>
      <c r="E995"/>
      <c r="F995"/>
      <c r="K995" s="3"/>
      <c r="L995" s="3"/>
      <c r="M995" s="3"/>
      <c r="P995" s="12"/>
      <c r="AB995" s="4"/>
      <c r="AC995" s="3"/>
      <c r="AF995" s="10"/>
      <c r="AG995" s="8"/>
      <c r="AH995" s="9"/>
      <c r="AI995" s="11"/>
    </row>
    <row r="996" spans="4:35" x14ac:dyDescent="0.35">
      <c r="D996"/>
      <c r="E996"/>
      <c r="F996"/>
      <c r="K996" s="3"/>
      <c r="L996" s="3"/>
      <c r="M996" s="3"/>
      <c r="P996" s="12"/>
      <c r="AB996" s="4"/>
      <c r="AC996" s="3"/>
      <c r="AF996" s="10"/>
      <c r="AG996" s="8"/>
      <c r="AH996" s="9"/>
      <c r="AI996" s="11"/>
    </row>
    <row r="997" spans="4:35" x14ac:dyDescent="0.35">
      <c r="D997"/>
      <c r="E997"/>
      <c r="F997"/>
      <c r="K997" s="3"/>
      <c r="L997" s="3"/>
      <c r="M997" s="3"/>
      <c r="P997" s="12"/>
      <c r="AB997" s="4"/>
      <c r="AC997" s="3"/>
      <c r="AF997" s="10"/>
      <c r="AG997" s="8"/>
      <c r="AH997" s="9"/>
      <c r="AI997" s="11"/>
    </row>
    <row r="998" spans="4:35" x14ac:dyDescent="0.35">
      <c r="D998"/>
      <c r="E998"/>
      <c r="F998"/>
      <c r="K998" s="3"/>
      <c r="L998" s="3"/>
      <c r="M998" s="3"/>
      <c r="P998" s="12"/>
      <c r="AB998" s="4"/>
      <c r="AC998" s="3"/>
      <c r="AF998" s="10"/>
      <c r="AG998" s="8"/>
      <c r="AH998" s="9"/>
      <c r="AI998" s="11"/>
    </row>
    <row r="999" spans="4:35" x14ac:dyDescent="0.35">
      <c r="D999"/>
      <c r="E999"/>
      <c r="F999"/>
      <c r="K999" s="3"/>
      <c r="L999" s="3"/>
      <c r="M999" s="3"/>
      <c r="P999" s="12"/>
      <c r="AB999" s="4"/>
      <c r="AC999" s="3"/>
      <c r="AF999" s="10"/>
      <c r="AG999" s="8"/>
      <c r="AH999" s="9"/>
      <c r="AI999" s="11"/>
    </row>
    <row r="1000" spans="4:35" x14ac:dyDescent="0.35">
      <c r="D1000"/>
      <c r="E1000"/>
      <c r="F1000"/>
      <c r="K1000" s="3"/>
      <c r="L1000" s="3"/>
      <c r="M1000" s="3"/>
      <c r="P1000" s="12"/>
      <c r="AB1000" s="4"/>
      <c r="AC1000" s="3"/>
      <c r="AF1000" s="10"/>
      <c r="AG1000" s="8"/>
      <c r="AH1000" s="9"/>
      <c r="AI1000" s="11"/>
    </row>
    <row r="1001" spans="4:35" x14ac:dyDescent="0.35">
      <c r="D1001"/>
      <c r="E1001"/>
      <c r="F1001"/>
      <c r="K1001" s="3"/>
      <c r="L1001" s="3"/>
      <c r="M1001" s="3"/>
      <c r="P1001" s="12"/>
      <c r="AB1001" s="4"/>
      <c r="AC1001" s="3"/>
      <c r="AF1001" s="10"/>
      <c r="AG1001" s="8"/>
      <c r="AH1001" s="9"/>
      <c r="AI1001" s="11"/>
    </row>
    <row r="1002" spans="4:35" x14ac:dyDescent="0.35">
      <c r="D1002"/>
      <c r="E1002"/>
      <c r="F1002"/>
      <c r="K1002" s="3"/>
      <c r="L1002" s="3"/>
      <c r="M1002" s="3"/>
      <c r="P1002" s="12"/>
      <c r="AB1002" s="4"/>
      <c r="AC1002" s="3"/>
      <c r="AF1002" s="10"/>
      <c r="AG1002" s="8"/>
      <c r="AH1002" s="9"/>
      <c r="AI1002" s="11"/>
    </row>
    <row r="1003" spans="4:35" x14ac:dyDescent="0.35">
      <c r="D1003"/>
      <c r="E1003"/>
      <c r="F1003"/>
      <c r="K1003" s="3"/>
      <c r="L1003" s="3"/>
      <c r="M1003" s="3"/>
      <c r="P1003" s="12"/>
      <c r="AB1003" s="4"/>
      <c r="AC1003" s="3"/>
      <c r="AF1003" s="10"/>
      <c r="AG1003" s="8"/>
      <c r="AH1003" s="9"/>
      <c r="AI1003" s="11"/>
    </row>
    <row r="1004" spans="4:35" x14ac:dyDescent="0.35">
      <c r="D1004"/>
      <c r="E1004"/>
      <c r="F1004"/>
      <c r="K1004" s="3"/>
      <c r="L1004" s="3"/>
      <c r="M1004" s="3"/>
      <c r="P1004" s="12"/>
      <c r="AB1004" s="4"/>
      <c r="AC1004" s="3"/>
      <c r="AF1004" s="10"/>
      <c r="AG1004" s="8"/>
      <c r="AH1004" s="9"/>
      <c r="AI1004" s="11"/>
    </row>
    <row r="1005" spans="4:35" x14ac:dyDescent="0.35">
      <c r="D1005"/>
      <c r="E1005"/>
      <c r="F1005"/>
      <c r="K1005" s="3"/>
      <c r="L1005" s="3"/>
      <c r="M1005" s="3"/>
      <c r="P1005" s="12"/>
      <c r="AB1005" s="4"/>
      <c r="AC1005" s="3"/>
      <c r="AF1005" s="10"/>
      <c r="AG1005" s="8"/>
      <c r="AH1005" s="9"/>
      <c r="AI1005" s="11"/>
    </row>
    <row r="1006" spans="4:35" x14ac:dyDescent="0.35">
      <c r="D1006"/>
      <c r="E1006"/>
      <c r="F1006"/>
      <c r="K1006" s="3"/>
      <c r="L1006" s="3"/>
      <c r="M1006" s="3"/>
      <c r="P1006" s="12"/>
      <c r="AB1006" s="4"/>
      <c r="AC1006" s="3"/>
      <c r="AF1006" s="10"/>
      <c r="AG1006" s="8"/>
      <c r="AH1006" s="9"/>
      <c r="AI1006" s="11"/>
    </row>
    <row r="1007" spans="4:35" x14ac:dyDescent="0.35">
      <c r="D1007"/>
      <c r="E1007"/>
      <c r="F1007"/>
      <c r="K1007" s="3"/>
      <c r="L1007" s="3"/>
      <c r="M1007" s="3"/>
      <c r="P1007" s="12"/>
      <c r="AB1007" s="4"/>
      <c r="AC1007" s="3"/>
      <c r="AF1007" s="10"/>
      <c r="AG1007" s="8"/>
      <c r="AH1007" s="9"/>
      <c r="AI1007" s="11"/>
    </row>
    <row r="1008" spans="4:35" x14ac:dyDescent="0.35">
      <c r="D1008"/>
      <c r="E1008"/>
      <c r="F1008"/>
      <c r="K1008" s="3"/>
      <c r="L1008" s="3"/>
      <c r="M1008" s="3"/>
      <c r="P1008" s="12"/>
      <c r="AB1008" s="4"/>
      <c r="AC1008" s="3"/>
      <c r="AF1008" s="10"/>
      <c r="AG1008" s="8"/>
      <c r="AH1008" s="9"/>
      <c r="AI1008" s="11"/>
    </row>
    <row r="1009" spans="4:35" x14ac:dyDescent="0.35">
      <c r="D1009"/>
      <c r="E1009"/>
      <c r="F1009"/>
      <c r="K1009" s="3"/>
      <c r="L1009" s="3"/>
      <c r="M1009" s="3"/>
      <c r="P1009" s="12"/>
      <c r="AB1009" s="4"/>
      <c r="AC1009" s="3"/>
      <c r="AF1009" s="10"/>
      <c r="AG1009" s="8"/>
      <c r="AH1009" s="9"/>
      <c r="AI1009" s="11"/>
    </row>
    <row r="1010" spans="4:35" x14ac:dyDescent="0.35">
      <c r="D1010"/>
      <c r="E1010"/>
      <c r="F1010"/>
      <c r="K1010" s="3"/>
      <c r="L1010" s="3"/>
      <c r="M1010" s="3"/>
      <c r="P1010" s="12"/>
      <c r="AB1010" s="4"/>
      <c r="AC1010" s="3"/>
      <c r="AF1010" s="10"/>
      <c r="AG1010" s="8"/>
      <c r="AH1010" s="9"/>
      <c r="AI1010" s="11"/>
    </row>
    <row r="1011" spans="4:35" x14ac:dyDescent="0.35">
      <c r="D1011"/>
      <c r="E1011"/>
      <c r="F1011"/>
      <c r="K1011" s="3"/>
      <c r="L1011" s="3"/>
      <c r="M1011" s="3"/>
      <c r="P1011" s="12"/>
      <c r="AB1011" s="4"/>
      <c r="AC1011" s="3"/>
      <c r="AF1011" s="10"/>
      <c r="AG1011" s="8"/>
      <c r="AH1011" s="9"/>
      <c r="AI1011" s="11"/>
    </row>
    <row r="1012" spans="4:35" x14ac:dyDescent="0.35">
      <c r="D1012"/>
      <c r="E1012"/>
      <c r="F1012"/>
      <c r="K1012" s="3"/>
      <c r="L1012" s="3"/>
      <c r="M1012" s="3"/>
      <c r="P1012" s="12"/>
      <c r="AB1012" s="4"/>
      <c r="AC1012" s="3"/>
      <c r="AF1012" s="10"/>
      <c r="AG1012" s="8"/>
      <c r="AH1012" s="9"/>
      <c r="AI1012" s="11"/>
    </row>
    <row r="1013" spans="4:35" x14ac:dyDescent="0.35">
      <c r="D1013"/>
      <c r="E1013"/>
      <c r="F1013"/>
      <c r="K1013" s="3"/>
      <c r="L1013" s="3"/>
      <c r="M1013" s="3"/>
      <c r="P1013" s="12"/>
      <c r="AB1013" s="4"/>
      <c r="AC1013" s="3"/>
      <c r="AF1013" s="10"/>
      <c r="AG1013" s="8"/>
      <c r="AH1013" s="9"/>
      <c r="AI1013" s="11"/>
    </row>
    <row r="1014" spans="4:35" x14ac:dyDescent="0.35">
      <c r="D1014"/>
      <c r="E1014"/>
      <c r="F1014"/>
      <c r="K1014" s="3"/>
      <c r="L1014" s="3"/>
      <c r="M1014" s="3"/>
      <c r="P1014" s="12"/>
      <c r="AB1014" s="4"/>
      <c r="AC1014" s="3"/>
      <c r="AF1014" s="10"/>
      <c r="AG1014" s="8"/>
      <c r="AH1014" s="9"/>
      <c r="AI1014" s="11"/>
    </row>
    <row r="1015" spans="4:35" x14ac:dyDescent="0.35">
      <c r="D1015"/>
      <c r="E1015"/>
      <c r="F1015"/>
      <c r="K1015" s="3"/>
      <c r="L1015" s="3"/>
      <c r="M1015" s="3"/>
      <c r="P1015" s="12"/>
      <c r="AB1015" s="4"/>
      <c r="AC1015" s="3"/>
      <c r="AF1015" s="10"/>
      <c r="AG1015" s="8"/>
      <c r="AH1015" s="9"/>
      <c r="AI1015" s="11"/>
    </row>
    <row r="1016" spans="4:35" x14ac:dyDescent="0.35">
      <c r="D1016"/>
      <c r="E1016"/>
      <c r="F1016"/>
      <c r="K1016" s="3"/>
      <c r="L1016" s="3"/>
      <c r="M1016" s="3"/>
      <c r="P1016" s="12"/>
      <c r="AB1016" s="4"/>
      <c r="AC1016" s="3"/>
      <c r="AF1016" s="10"/>
      <c r="AG1016" s="8"/>
      <c r="AH1016" s="9"/>
      <c r="AI1016" s="11"/>
    </row>
    <row r="1017" spans="4:35" x14ac:dyDescent="0.35">
      <c r="D1017"/>
      <c r="E1017"/>
      <c r="F1017"/>
      <c r="K1017" s="3"/>
      <c r="L1017" s="3"/>
      <c r="M1017" s="3"/>
      <c r="P1017" s="12"/>
      <c r="AB1017" s="4"/>
      <c r="AC1017" s="3"/>
      <c r="AF1017" s="10"/>
      <c r="AG1017" s="8"/>
      <c r="AH1017" s="9"/>
      <c r="AI1017" s="11"/>
    </row>
    <row r="1018" spans="4:35" x14ac:dyDescent="0.35">
      <c r="D1018"/>
      <c r="E1018"/>
      <c r="F1018"/>
      <c r="K1018" s="3"/>
      <c r="L1018" s="3"/>
      <c r="M1018" s="3"/>
      <c r="P1018" s="12"/>
      <c r="AB1018" s="4"/>
      <c r="AC1018" s="3"/>
      <c r="AF1018" s="10"/>
      <c r="AG1018" s="8"/>
      <c r="AH1018" s="9"/>
      <c r="AI1018" s="11"/>
    </row>
    <row r="1019" spans="4:35" x14ac:dyDescent="0.35">
      <c r="D1019"/>
      <c r="E1019"/>
      <c r="F1019"/>
      <c r="K1019" s="3"/>
      <c r="L1019" s="3"/>
      <c r="M1019" s="3"/>
      <c r="P1019" s="12"/>
      <c r="AB1019" s="4"/>
      <c r="AC1019" s="3"/>
      <c r="AF1019" s="10"/>
      <c r="AG1019" s="8"/>
      <c r="AH1019" s="9"/>
      <c r="AI1019" s="11"/>
    </row>
    <row r="1020" spans="4:35" x14ac:dyDescent="0.35">
      <c r="D1020"/>
      <c r="E1020"/>
      <c r="F1020"/>
      <c r="K1020" s="3"/>
      <c r="L1020" s="3"/>
      <c r="M1020" s="3"/>
      <c r="P1020" s="12"/>
      <c r="AB1020" s="4"/>
      <c r="AC1020" s="3"/>
      <c r="AF1020" s="10"/>
      <c r="AG1020" s="8"/>
      <c r="AH1020" s="9"/>
      <c r="AI1020" s="11"/>
    </row>
    <row r="1021" spans="4:35" x14ac:dyDescent="0.35">
      <c r="D1021"/>
      <c r="E1021"/>
      <c r="F1021"/>
      <c r="K1021" s="3"/>
      <c r="L1021" s="3"/>
      <c r="M1021" s="3"/>
      <c r="P1021" s="12"/>
      <c r="AB1021" s="4"/>
      <c r="AC1021" s="3"/>
      <c r="AF1021" s="10"/>
      <c r="AG1021" s="8"/>
      <c r="AH1021" s="9"/>
      <c r="AI1021" s="11"/>
    </row>
    <row r="1022" spans="4:35" x14ac:dyDescent="0.35">
      <c r="D1022"/>
      <c r="E1022"/>
      <c r="F1022"/>
      <c r="K1022" s="3"/>
      <c r="L1022" s="3"/>
      <c r="M1022" s="3"/>
      <c r="P1022" s="12"/>
      <c r="AB1022" s="4"/>
      <c r="AC1022" s="3"/>
      <c r="AF1022" s="10"/>
      <c r="AG1022" s="8"/>
      <c r="AH1022" s="9"/>
      <c r="AI1022" s="11"/>
    </row>
    <row r="1023" spans="4:35" x14ac:dyDescent="0.35">
      <c r="D1023"/>
      <c r="E1023"/>
      <c r="F1023"/>
      <c r="K1023" s="3"/>
      <c r="L1023" s="3"/>
      <c r="M1023" s="3"/>
      <c r="P1023" s="12"/>
      <c r="AB1023" s="4"/>
      <c r="AC1023" s="3"/>
      <c r="AF1023" s="10"/>
      <c r="AG1023" s="8"/>
      <c r="AH1023" s="9"/>
      <c r="AI1023" s="11"/>
    </row>
    <row r="1024" spans="4:35" x14ac:dyDescent="0.35">
      <c r="D1024"/>
      <c r="E1024"/>
      <c r="F1024"/>
      <c r="K1024" s="3"/>
      <c r="L1024" s="3"/>
      <c r="M1024" s="3"/>
      <c r="P1024" s="12"/>
      <c r="AB1024" s="4"/>
      <c r="AC1024" s="3"/>
      <c r="AF1024" s="10"/>
      <c r="AG1024" s="8"/>
      <c r="AH1024" s="9"/>
      <c r="AI1024" s="11"/>
    </row>
    <row r="1025" spans="4:35" x14ac:dyDescent="0.35">
      <c r="D1025"/>
      <c r="E1025"/>
      <c r="F1025"/>
      <c r="K1025" s="3"/>
      <c r="L1025" s="3"/>
      <c r="M1025" s="3"/>
      <c r="P1025" s="12"/>
      <c r="AB1025" s="4"/>
      <c r="AC1025" s="3"/>
      <c r="AF1025" s="10"/>
      <c r="AG1025" s="8"/>
      <c r="AH1025" s="9"/>
      <c r="AI1025" s="11"/>
    </row>
    <row r="1026" spans="4:35" x14ac:dyDescent="0.35">
      <c r="D1026"/>
      <c r="E1026"/>
      <c r="F1026"/>
      <c r="K1026" s="3"/>
      <c r="L1026" s="3"/>
      <c r="M1026" s="3"/>
      <c r="P1026" s="12"/>
      <c r="AB1026" s="4"/>
      <c r="AC1026" s="3"/>
      <c r="AF1026" s="10"/>
      <c r="AG1026" s="8"/>
      <c r="AH1026" s="9"/>
      <c r="AI1026" s="11"/>
    </row>
    <row r="1027" spans="4:35" x14ac:dyDescent="0.35">
      <c r="D1027"/>
      <c r="E1027"/>
      <c r="F1027"/>
      <c r="K1027" s="3"/>
      <c r="L1027" s="3"/>
      <c r="M1027" s="3"/>
      <c r="P1027" s="12"/>
      <c r="AB1027" s="4"/>
      <c r="AC1027" s="3"/>
      <c r="AF1027" s="10"/>
      <c r="AG1027" s="8"/>
      <c r="AH1027" s="9"/>
      <c r="AI1027" s="11"/>
    </row>
    <row r="1028" spans="4:35" x14ac:dyDescent="0.35">
      <c r="D1028"/>
      <c r="E1028"/>
      <c r="F1028"/>
      <c r="K1028" s="3"/>
      <c r="L1028" s="3"/>
      <c r="M1028" s="3"/>
      <c r="P1028" s="12"/>
      <c r="AB1028" s="4"/>
      <c r="AC1028" s="3"/>
      <c r="AF1028" s="10"/>
      <c r="AG1028" s="8"/>
      <c r="AH1028" s="9"/>
      <c r="AI1028" s="11"/>
    </row>
    <row r="1029" spans="4:35" x14ac:dyDescent="0.35">
      <c r="D1029"/>
      <c r="E1029"/>
      <c r="F1029"/>
      <c r="K1029" s="3"/>
      <c r="L1029" s="3"/>
      <c r="M1029" s="3"/>
      <c r="P1029" s="12"/>
      <c r="AB1029" s="4"/>
      <c r="AC1029" s="3"/>
      <c r="AF1029" s="10"/>
      <c r="AG1029" s="8"/>
      <c r="AH1029" s="9"/>
      <c r="AI1029" s="11"/>
    </row>
    <row r="1030" spans="4:35" x14ac:dyDescent="0.35">
      <c r="D1030"/>
      <c r="E1030"/>
      <c r="F1030"/>
      <c r="K1030" s="3"/>
      <c r="L1030" s="3"/>
      <c r="M1030" s="3"/>
      <c r="P1030" s="12"/>
      <c r="AB1030" s="4"/>
      <c r="AC1030" s="3"/>
      <c r="AF1030" s="10"/>
      <c r="AG1030" s="8"/>
      <c r="AH1030" s="9"/>
      <c r="AI1030" s="11"/>
    </row>
    <row r="1031" spans="4:35" x14ac:dyDescent="0.35">
      <c r="D1031"/>
      <c r="E1031"/>
      <c r="F1031"/>
      <c r="K1031" s="3"/>
      <c r="L1031" s="3"/>
      <c r="M1031" s="3"/>
      <c r="P1031" s="12"/>
      <c r="AB1031" s="4"/>
      <c r="AC1031" s="3"/>
      <c r="AF1031" s="10"/>
      <c r="AG1031" s="8"/>
      <c r="AH1031" s="9"/>
      <c r="AI1031" s="11"/>
    </row>
    <row r="1032" spans="4:35" x14ac:dyDescent="0.35">
      <c r="D1032"/>
      <c r="E1032"/>
      <c r="F1032"/>
      <c r="K1032" s="3"/>
      <c r="L1032" s="3"/>
      <c r="M1032" s="3"/>
      <c r="P1032" s="12"/>
      <c r="AB1032" s="4"/>
      <c r="AC1032" s="3"/>
      <c r="AF1032" s="10"/>
      <c r="AG1032" s="8"/>
      <c r="AH1032" s="9"/>
      <c r="AI1032" s="11"/>
    </row>
    <row r="1033" spans="4:35" x14ac:dyDescent="0.35">
      <c r="D1033"/>
      <c r="E1033"/>
      <c r="F1033"/>
      <c r="K1033" s="3"/>
      <c r="L1033" s="3"/>
      <c r="M1033" s="3"/>
      <c r="P1033" s="12"/>
      <c r="AB1033" s="4"/>
      <c r="AC1033" s="3"/>
      <c r="AF1033" s="10"/>
      <c r="AG1033" s="8"/>
      <c r="AH1033" s="9"/>
      <c r="AI1033" s="11"/>
    </row>
    <row r="1034" spans="4:35" x14ac:dyDescent="0.35">
      <c r="D1034"/>
      <c r="E1034"/>
      <c r="F1034"/>
      <c r="K1034" s="3"/>
      <c r="L1034" s="3"/>
      <c r="M1034" s="3"/>
      <c r="P1034" s="12"/>
      <c r="AB1034" s="4"/>
      <c r="AC1034" s="3"/>
      <c r="AF1034" s="10"/>
      <c r="AG1034" s="8"/>
      <c r="AH1034" s="9"/>
      <c r="AI1034" s="11"/>
    </row>
    <row r="1035" spans="4:35" x14ac:dyDescent="0.35">
      <c r="D1035"/>
      <c r="E1035"/>
      <c r="F1035"/>
      <c r="K1035" s="3"/>
      <c r="L1035" s="3"/>
      <c r="M1035" s="3"/>
      <c r="P1035" s="12"/>
      <c r="AB1035" s="4"/>
      <c r="AC1035" s="3"/>
      <c r="AF1035" s="10"/>
      <c r="AG1035" s="8"/>
      <c r="AH1035" s="9"/>
      <c r="AI1035" s="11"/>
    </row>
    <row r="1036" spans="4:35" x14ac:dyDescent="0.35">
      <c r="D1036"/>
      <c r="E1036"/>
      <c r="F1036"/>
      <c r="K1036" s="3"/>
      <c r="L1036" s="3"/>
      <c r="M1036" s="3"/>
      <c r="P1036" s="12"/>
      <c r="AB1036" s="4"/>
      <c r="AC1036" s="3"/>
      <c r="AF1036" s="10"/>
      <c r="AG1036" s="8"/>
      <c r="AH1036" s="9"/>
      <c r="AI1036" s="11"/>
    </row>
    <row r="1037" spans="4:35" x14ac:dyDescent="0.35">
      <c r="D1037"/>
      <c r="E1037"/>
      <c r="F1037"/>
      <c r="K1037" s="3"/>
      <c r="L1037" s="3"/>
      <c r="M1037" s="3"/>
      <c r="P1037" s="12"/>
      <c r="AB1037" s="4"/>
      <c r="AC1037" s="3"/>
      <c r="AF1037" s="10"/>
      <c r="AG1037" s="8"/>
      <c r="AH1037" s="9"/>
      <c r="AI1037" s="11"/>
    </row>
    <row r="1038" spans="4:35" x14ac:dyDescent="0.35">
      <c r="D1038"/>
      <c r="E1038"/>
      <c r="F1038"/>
      <c r="K1038" s="3"/>
      <c r="L1038" s="3"/>
      <c r="M1038" s="3"/>
      <c r="P1038" s="12"/>
      <c r="AB1038" s="4"/>
      <c r="AC1038" s="3"/>
      <c r="AF1038" s="10"/>
      <c r="AG1038" s="8"/>
      <c r="AH1038" s="9"/>
      <c r="AI1038" s="11"/>
    </row>
    <row r="1039" spans="4:35" x14ac:dyDescent="0.35">
      <c r="D1039"/>
      <c r="E1039"/>
      <c r="F1039"/>
      <c r="K1039" s="3"/>
      <c r="L1039" s="3"/>
      <c r="M1039" s="3"/>
      <c r="P1039" s="12"/>
      <c r="AB1039" s="4"/>
      <c r="AC1039" s="3"/>
      <c r="AF1039" s="10"/>
      <c r="AG1039" s="8"/>
      <c r="AH1039" s="9"/>
      <c r="AI1039" s="11"/>
    </row>
    <row r="1040" spans="4:35" x14ac:dyDescent="0.35">
      <c r="D1040"/>
      <c r="E1040"/>
      <c r="F1040"/>
      <c r="K1040" s="3"/>
      <c r="L1040" s="3"/>
      <c r="M1040" s="3"/>
      <c r="P1040" s="12"/>
      <c r="AB1040" s="4"/>
      <c r="AC1040" s="3"/>
      <c r="AF1040" s="10"/>
      <c r="AG1040" s="8"/>
      <c r="AH1040" s="9"/>
      <c r="AI1040" s="11"/>
    </row>
    <row r="1041" spans="4:35" x14ac:dyDescent="0.35">
      <c r="D1041"/>
      <c r="E1041"/>
      <c r="F1041"/>
      <c r="K1041" s="3"/>
      <c r="L1041" s="3"/>
      <c r="M1041" s="3"/>
      <c r="P1041" s="12"/>
      <c r="AB1041" s="4"/>
      <c r="AC1041" s="3"/>
      <c r="AF1041" s="10"/>
      <c r="AG1041" s="8"/>
      <c r="AH1041" s="9"/>
      <c r="AI1041" s="11"/>
    </row>
    <row r="1042" spans="4:35" x14ac:dyDescent="0.35">
      <c r="D1042"/>
      <c r="E1042"/>
      <c r="F1042"/>
      <c r="K1042" s="3"/>
      <c r="L1042" s="3"/>
      <c r="M1042" s="3"/>
      <c r="P1042" s="12"/>
      <c r="AB1042" s="4"/>
      <c r="AC1042" s="3"/>
      <c r="AF1042" s="10"/>
      <c r="AG1042" s="8"/>
      <c r="AH1042" s="9"/>
      <c r="AI1042" s="11"/>
    </row>
    <row r="1043" spans="4:35" x14ac:dyDescent="0.35">
      <c r="D1043"/>
      <c r="E1043"/>
      <c r="F1043"/>
      <c r="K1043" s="3"/>
      <c r="L1043" s="3"/>
      <c r="M1043" s="3"/>
      <c r="P1043" s="12"/>
      <c r="AB1043" s="4"/>
      <c r="AC1043" s="3"/>
      <c r="AF1043" s="10"/>
      <c r="AG1043" s="8"/>
      <c r="AH1043" s="9"/>
      <c r="AI1043" s="11"/>
    </row>
    <row r="1044" spans="4:35" x14ac:dyDescent="0.35">
      <c r="D1044"/>
      <c r="E1044"/>
      <c r="F1044"/>
      <c r="K1044" s="3"/>
      <c r="L1044" s="3"/>
      <c r="M1044" s="3"/>
      <c r="P1044" s="12"/>
      <c r="AB1044" s="4"/>
      <c r="AC1044" s="3"/>
      <c r="AF1044" s="10"/>
      <c r="AG1044" s="8"/>
      <c r="AH1044" s="9"/>
      <c r="AI1044" s="11"/>
    </row>
    <row r="1045" spans="4:35" x14ac:dyDescent="0.35">
      <c r="D1045"/>
      <c r="E1045"/>
      <c r="F1045"/>
      <c r="K1045" s="3"/>
      <c r="L1045" s="3"/>
      <c r="M1045" s="3"/>
      <c r="P1045" s="12"/>
      <c r="AB1045" s="4"/>
      <c r="AC1045" s="3"/>
      <c r="AF1045" s="10"/>
      <c r="AG1045" s="8"/>
      <c r="AH1045" s="9"/>
      <c r="AI1045" s="11"/>
    </row>
    <row r="1046" spans="4:35" x14ac:dyDescent="0.35">
      <c r="D1046"/>
      <c r="E1046"/>
      <c r="F1046"/>
      <c r="K1046" s="3"/>
      <c r="L1046" s="3"/>
      <c r="M1046" s="3"/>
      <c r="P1046" s="12"/>
      <c r="AB1046" s="4"/>
      <c r="AC1046" s="3"/>
      <c r="AF1046" s="10"/>
      <c r="AG1046" s="8"/>
      <c r="AH1046" s="9"/>
      <c r="AI1046" s="11"/>
    </row>
    <row r="1047" spans="4:35" x14ac:dyDescent="0.35">
      <c r="D1047"/>
      <c r="E1047"/>
      <c r="F1047"/>
      <c r="K1047" s="3"/>
      <c r="L1047" s="3"/>
      <c r="M1047" s="3"/>
      <c r="P1047" s="12"/>
      <c r="AB1047" s="4"/>
      <c r="AC1047" s="3"/>
      <c r="AF1047" s="10"/>
      <c r="AG1047" s="8"/>
      <c r="AH1047" s="9"/>
      <c r="AI1047" s="11"/>
    </row>
    <row r="1048" spans="4:35" x14ac:dyDescent="0.35">
      <c r="D1048"/>
      <c r="E1048"/>
      <c r="F1048"/>
      <c r="K1048" s="3"/>
      <c r="L1048" s="3"/>
      <c r="M1048" s="3"/>
      <c r="P1048" s="12"/>
      <c r="AB1048" s="4"/>
      <c r="AC1048" s="3"/>
      <c r="AF1048" s="10"/>
      <c r="AG1048" s="8"/>
      <c r="AH1048" s="9"/>
      <c r="AI1048" s="11"/>
    </row>
    <row r="1049" spans="4:35" x14ac:dyDescent="0.35">
      <c r="D1049"/>
      <c r="E1049"/>
      <c r="F1049"/>
      <c r="K1049" s="3"/>
      <c r="L1049" s="3"/>
      <c r="M1049" s="3"/>
      <c r="P1049" s="12"/>
      <c r="AB1049" s="4"/>
      <c r="AC1049" s="3"/>
      <c r="AF1049" s="10"/>
      <c r="AG1049" s="8"/>
      <c r="AH1049" s="9"/>
      <c r="AI1049" s="11"/>
    </row>
    <row r="1050" spans="4:35" x14ac:dyDescent="0.35">
      <c r="D1050"/>
      <c r="E1050"/>
      <c r="F1050"/>
      <c r="K1050" s="3"/>
      <c r="L1050" s="3"/>
      <c r="M1050" s="3"/>
      <c r="P1050" s="12"/>
      <c r="AB1050" s="4"/>
      <c r="AC1050" s="3"/>
      <c r="AF1050" s="10"/>
      <c r="AG1050" s="8"/>
      <c r="AH1050" s="9"/>
      <c r="AI1050" s="11"/>
    </row>
    <row r="1051" spans="4:35" x14ac:dyDescent="0.35">
      <c r="D1051"/>
      <c r="E1051"/>
      <c r="F1051"/>
      <c r="K1051" s="3"/>
      <c r="L1051" s="3"/>
      <c r="M1051" s="3"/>
      <c r="P1051" s="12"/>
      <c r="AB1051" s="4"/>
      <c r="AC1051" s="3"/>
      <c r="AF1051" s="10"/>
      <c r="AG1051" s="8"/>
      <c r="AH1051" s="9"/>
      <c r="AI1051" s="11"/>
    </row>
    <row r="1052" spans="4:35" x14ac:dyDescent="0.35">
      <c r="D1052"/>
      <c r="E1052"/>
      <c r="F1052"/>
      <c r="K1052" s="3"/>
      <c r="L1052" s="3"/>
      <c r="M1052" s="3"/>
      <c r="P1052" s="12"/>
      <c r="AB1052" s="4"/>
      <c r="AC1052" s="3"/>
      <c r="AF1052" s="10"/>
      <c r="AG1052" s="8"/>
      <c r="AH1052" s="9"/>
      <c r="AI1052" s="11"/>
    </row>
    <row r="1053" spans="4:35" x14ac:dyDescent="0.35">
      <c r="D1053"/>
      <c r="E1053"/>
      <c r="F1053"/>
      <c r="K1053" s="3"/>
      <c r="L1053" s="3"/>
      <c r="M1053" s="3"/>
      <c r="P1053" s="12"/>
      <c r="AB1053" s="4"/>
      <c r="AC1053" s="3"/>
      <c r="AF1053" s="10"/>
      <c r="AG1053" s="8"/>
      <c r="AH1053" s="9"/>
      <c r="AI1053" s="11"/>
    </row>
    <row r="1054" spans="4:35" x14ac:dyDescent="0.35">
      <c r="D1054"/>
      <c r="E1054"/>
      <c r="F1054"/>
      <c r="K1054" s="3"/>
      <c r="L1054" s="3"/>
      <c r="M1054" s="3"/>
      <c r="P1054" s="12"/>
      <c r="AB1054" s="4"/>
      <c r="AC1054" s="3"/>
      <c r="AF1054" s="10"/>
      <c r="AG1054" s="8"/>
      <c r="AH1054" s="9"/>
      <c r="AI1054" s="11"/>
    </row>
    <row r="1055" spans="4:35" x14ac:dyDescent="0.35">
      <c r="D1055"/>
      <c r="E1055"/>
      <c r="F1055"/>
      <c r="K1055" s="3"/>
      <c r="L1055" s="3"/>
      <c r="M1055" s="3"/>
      <c r="P1055" s="12"/>
      <c r="AB1055" s="4"/>
      <c r="AC1055" s="3"/>
      <c r="AF1055" s="10"/>
      <c r="AG1055" s="8"/>
      <c r="AH1055" s="9"/>
      <c r="AI1055" s="11"/>
    </row>
    <row r="1056" spans="4:35" x14ac:dyDescent="0.35">
      <c r="D1056"/>
      <c r="E1056"/>
      <c r="F1056"/>
      <c r="K1056" s="3"/>
      <c r="L1056" s="3"/>
      <c r="M1056" s="3"/>
      <c r="P1056" s="12"/>
      <c r="AB1056" s="4"/>
      <c r="AC1056" s="3"/>
      <c r="AF1056" s="10"/>
      <c r="AG1056" s="8"/>
      <c r="AH1056" s="9"/>
      <c r="AI1056" s="11"/>
    </row>
    <row r="1057" spans="4:35" x14ac:dyDescent="0.35">
      <c r="D1057"/>
      <c r="E1057"/>
      <c r="F1057"/>
      <c r="K1057" s="3"/>
      <c r="L1057" s="3"/>
      <c r="M1057" s="3"/>
      <c r="P1057" s="12"/>
      <c r="AB1057" s="4"/>
      <c r="AC1057" s="3"/>
      <c r="AF1057" s="10"/>
      <c r="AG1057" s="8"/>
      <c r="AH1057" s="9"/>
      <c r="AI1057" s="11"/>
    </row>
    <row r="1058" spans="4:35" x14ac:dyDescent="0.35">
      <c r="D1058"/>
      <c r="E1058"/>
      <c r="F1058"/>
      <c r="K1058" s="3"/>
      <c r="L1058" s="3"/>
      <c r="M1058" s="3"/>
      <c r="P1058" s="12"/>
      <c r="AB1058" s="4"/>
      <c r="AC1058" s="3"/>
      <c r="AF1058" s="10"/>
      <c r="AG1058" s="8"/>
      <c r="AH1058" s="9"/>
      <c r="AI1058" s="11"/>
    </row>
    <row r="1059" spans="4:35" x14ac:dyDescent="0.35">
      <c r="D1059"/>
      <c r="E1059"/>
      <c r="F1059"/>
      <c r="K1059" s="3"/>
      <c r="L1059" s="3"/>
      <c r="M1059" s="3"/>
      <c r="P1059" s="12"/>
      <c r="AB1059" s="4"/>
      <c r="AC1059" s="3"/>
      <c r="AF1059" s="10"/>
      <c r="AG1059" s="8"/>
      <c r="AH1059" s="9"/>
      <c r="AI1059" s="11"/>
    </row>
    <row r="1060" spans="4:35" x14ac:dyDescent="0.35">
      <c r="D1060"/>
      <c r="E1060"/>
      <c r="F1060"/>
      <c r="K1060" s="3"/>
      <c r="L1060" s="3"/>
      <c r="M1060" s="3"/>
      <c r="P1060" s="12"/>
      <c r="AB1060" s="4"/>
      <c r="AC1060" s="3"/>
      <c r="AF1060" s="10"/>
      <c r="AG1060" s="8"/>
      <c r="AH1060" s="9"/>
      <c r="AI1060" s="11"/>
    </row>
    <row r="1061" spans="4:35" x14ac:dyDescent="0.35">
      <c r="D1061"/>
      <c r="E1061"/>
      <c r="F1061"/>
      <c r="K1061" s="3"/>
      <c r="L1061" s="3"/>
      <c r="M1061" s="3"/>
      <c r="P1061" s="12"/>
      <c r="AB1061" s="4"/>
      <c r="AC1061" s="3"/>
      <c r="AF1061" s="10"/>
      <c r="AG1061" s="8"/>
      <c r="AH1061" s="9"/>
      <c r="AI1061" s="11"/>
    </row>
    <row r="1062" spans="4:35" x14ac:dyDescent="0.35">
      <c r="D1062"/>
      <c r="E1062"/>
      <c r="F1062"/>
      <c r="K1062" s="3"/>
      <c r="L1062" s="3"/>
      <c r="M1062" s="3"/>
      <c r="P1062" s="12"/>
      <c r="AB1062" s="4"/>
      <c r="AC1062" s="3"/>
      <c r="AF1062" s="10"/>
      <c r="AG1062" s="8"/>
      <c r="AH1062" s="9"/>
      <c r="AI1062" s="11"/>
    </row>
    <row r="1063" spans="4:35" x14ac:dyDescent="0.35">
      <c r="D1063"/>
      <c r="E1063"/>
      <c r="F1063"/>
      <c r="K1063" s="3"/>
      <c r="L1063" s="3"/>
      <c r="M1063" s="3"/>
      <c r="P1063" s="12"/>
      <c r="AB1063" s="4"/>
      <c r="AC1063" s="3"/>
      <c r="AF1063" s="10"/>
      <c r="AG1063" s="8"/>
      <c r="AH1063" s="9"/>
      <c r="AI1063" s="11"/>
    </row>
    <row r="1064" spans="4:35" x14ac:dyDescent="0.35">
      <c r="D1064"/>
      <c r="E1064"/>
      <c r="F1064"/>
      <c r="K1064" s="3"/>
      <c r="L1064" s="3"/>
      <c r="M1064" s="3"/>
      <c r="P1064" s="12"/>
      <c r="AB1064" s="4"/>
      <c r="AC1064" s="3"/>
      <c r="AF1064" s="10"/>
      <c r="AG1064" s="8"/>
      <c r="AH1064" s="9"/>
      <c r="AI1064" s="11"/>
    </row>
    <row r="1065" spans="4:35" x14ac:dyDescent="0.35">
      <c r="D1065"/>
      <c r="E1065"/>
      <c r="F1065"/>
      <c r="K1065" s="3"/>
      <c r="L1065" s="3"/>
      <c r="M1065" s="3"/>
      <c r="P1065" s="12"/>
      <c r="AB1065" s="4"/>
      <c r="AC1065" s="3"/>
      <c r="AF1065" s="10"/>
      <c r="AG1065" s="8"/>
      <c r="AH1065" s="9"/>
      <c r="AI1065" s="11"/>
    </row>
    <row r="1066" spans="4:35" x14ac:dyDescent="0.35">
      <c r="D1066"/>
      <c r="E1066"/>
      <c r="F1066"/>
      <c r="K1066" s="3"/>
      <c r="L1066" s="3"/>
      <c r="M1066" s="3"/>
      <c r="P1066" s="12"/>
      <c r="AB1066" s="4"/>
      <c r="AC1066" s="3"/>
      <c r="AF1066" s="10"/>
      <c r="AG1066" s="8"/>
      <c r="AH1066" s="9"/>
      <c r="AI1066" s="11"/>
    </row>
    <row r="1067" spans="4:35" x14ac:dyDescent="0.35">
      <c r="D1067"/>
      <c r="E1067"/>
      <c r="F1067"/>
      <c r="K1067" s="3"/>
      <c r="L1067" s="3"/>
      <c r="M1067" s="3"/>
      <c r="P1067" s="12"/>
      <c r="AB1067" s="4"/>
      <c r="AC1067" s="3"/>
      <c r="AF1067" s="10"/>
      <c r="AG1067" s="8"/>
      <c r="AH1067" s="9"/>
      <c r="AI1067" s="11"/>
    </row>
    <row r="1068" spans="4:35" x14ac:dyDescent="0.35">
      <c r="D1068"/>
      <c r="E1068"/>
      <c r="F1068"/>
      <c r="K1068" s="3"/>
      <c r="L1068" s="3"/>
      <c r="M1068" s="3"/>
      <c r="P1068" s="12"/>
      <c r="AB1068" s="4"/>
      <c r="AC1068" s="3"/>
      <c r="AF1068" s="10"/>
      <c r="AG1068" s="8"/>
      <c r="AH1068" s="9"/>
      <c r="AI1068" s="11"/>
    </row>
    <row r="1069" spans="4:35" x14ac:dyDescent="0.35">
      <c r="D1069"/>
      <c r="E1069"/>
      <c r="F1069"/>
      <c r="K1069" s="3"/>
      <c r="L1069" s="3"/>
      <c r="M1069" s="3"/>
      <c r="P1069" s="12"/>
      <c r="AB1069" s="4"/>
      <c r="AC1069" s="3"/>
      <c r="AF1069" s="10"/>
      <c r="AG1069" s="8"/>
      <c r="AH1069" s="9"/>
      <c r="AI1069" s="11"/>
    </row>
    <row r="1070" spans="4:35" x14ac:dyDescent="0.35">
      <c r="D1070"/>
      <c r="E1070"/>
      <c r="F1070"/>
      <c r="K1070" s="3"/>
      <c r="L1070" s="3"/>
      <c r="M1070" s="3"/>
      <c r="P1070" s="12"/>
      <c r="AB1070" s="4"/>
      <c r="AC1070" s="3"/>
      <c r="AF1070" s="10"/>
      <c r="AG1070" s="8"/>
      <c r="AH1070" s="9"/>
      <c r="AI1070" s="11"/>
    </row>
    <row r="1071" spans="4:35" x14ac:dyDescent="0.35">
      <c r="D1071"/>
      <c r="E1071"/>
      <c r="F1071"/>
      <c r="K1071" s="3"/>
      <c r="L1071" s="3"/>
      <c r="M1071" s="3"/>
      <c r="P1071" s="12"/>
      <c r="AB1071" s="4"/>
      <c r="AC1071" s="3"/>
      <c r="AF1071" s="10"/>
      <c r="AG1071" s="8"/>
      <c r="AH1071" s="9"/>
      <c r="AI1071" s="11"/>
    </row>
    <row r="1072" spans="4:35" x14ac:dyDescent="0.35">
      <c r="D1072"/>
      <c r="E1072"/>
      <c r="F1072"/>
      <c r="K1072" s="3"/>
      <c r="L1072" s="3"/>
      <c r="M1072" s="3"/>
      <c r="P1072" s="12"/>
      <c r="AB1072" s="4"/>
      <c r="AC1072" s="3"/>
      <c r="AF1072" s="10"/>
      <c r="AG1072" s="8"/>
      <c r="AH1072" s="9"/>
      <c r="AI1072" s="11"/>
    </row>
    <row r="1073" spans="4:35" x14ac:dyDescent="0.35">
      <c r="D1073"/>
      <c r="E1073"/>
      <c r="F1073"/>
      <c r="K1073" s="3"/>
      <c r="L1073" s="3"/>
      <c r="M1073" s="3"/>
      <c r="P1073" s="12"/>
      <c r="AB1073" s="4"/>
      <c r="AC1073" s="3"/>
      <c r="AF1073" s="10"/>
      <c r="AG1073" s="8"/>
      <c r="AH1073" s="9"/>
      <c r="AI1073" s="11"/>
    </row>
    <row r="1074" spans="4:35" x14ac:dyDescent="0.35">
      <c r="D1074"/>
      <c r="E1074"/>
      <c r="F1074"/>
      <c r="K1074" s="3"/>
      <c r="L1074" s="3"/>
      <c r="M1074" s="3"/>
      <c r="P1074" s="12"/>
      <c r="AB1074" s="4"/>
      <c r="AC1074" s="3"/>
      <c r="AF1074" s="10"/>
      <c r="AG1074" s="8"/>
      <c r="AH1074" s="9"/>
      <c r="AI1074" s="11"/>
    </row>
    <row r="1075" spans="4:35" x14ac:dyDescent="0.35">
      <c r="D1075"/>
      <c r="E1075"/>
      <c r="F1075"/>
      <c r="K1075" s="3"/>
      <c r="L1075" s="3"/>
      <c r="M1075" s="3"/>
      <c r="P1075" s="12"/>
      <c r="AB1075" s="4"/>
      <c r="AC1075" s="3"/>
      <c r="AF1075" s="10"/>
      <c r="AG1075" s="8"/>
      <c r="AH1075" s="9"/>
      <c r="AI1075" s="11"/>
    </row>
    <row r="1076" spans="4:35" x14ac:dyDescent="0.35">
      <c r="D1076"/>
      <c r="E1076"/>
      <c r="F1076"/>
      <c r="K1076" s="3"/>
      <c r="L1076" s="3"/>
      <c r="M1076" s="3"/>
      <c r="P1076" s="12"/>
      <c r="AB1076" s="4"/>
      <c r="AC1076" s="3"/>
      <c r="AF1076" s="10"/>
      <c r="AG1076" s="8"/>
      <c r="AH1076" s="9"/>
      <c r="AI1076" s="11"/>
    </row>
    <row r="1077" spans="4:35" x14ac:dyDescent="0.35">
      <c r="D1077"/>
      <c r="E1077"/>
      <c r="F1077"/>
      <c r="K1077" s="3"/>
      <c r="L1077" s="3"/>
      <c r="M1077" s="3"/>
      <c r="P1077" s="12"/>
      <c r="AB1077" s="4"/>
      <c r="AC1077" s="3"/>
      <c r="AF1077" s="10"/>
      <c r="AG1077" s="8"/>
      <c r="AH1077" s="9"/>
      <c r="AI1077" s="11"/>
    </row>
    <row r="1078" spans="4:35" x14ac:dyDescent="0.35">
      <c r="D1078"/>
      <c r="E1078"/>
      <c r="F1078"/>
      <c r="K1078" s="3"/>
      <c r="L1078" s="3"/>
      <c r="M1078" s="3"/>
      <c r="P1078" s="12"/>
      <c r="AB1078" s="4"/>
      <c r="AC1078" s="3"/>
      <c r="AF1078" s="10"/>
      <c r="AG1078" s="8"/>
      <c r="AH1078" s="9"/>
      <c r="AI1078" s="11"/>
    </row>
    <row r="1079" spans="4:35" x14ac:dyDescent="0.35">
      <c r="D1079"/>
      <c r="E1079"/>
      <c r="F1079"/>
      <c r="K1079" s="3"/>
      <c r="L1079" s="3"/>
      <c r="M1079" s="3"/>
      <c r="P1079" s="12"/>
      <c r="AB1079" s="4"/>
      <c r="AC1079" s="3"/>
      <c r="AF1079" s="10"/>
      <c r="AG1079" s="8"/>
      <c r="AH1079" s="9"/>
      <c r="AI1079" s="11"/>
    </row>
    <row r="1080" spans="4:35" x14ac:dyDescent="0.35">
      <c r="D1080"/>
      <c r="E1080"/>
      <c r="F1080"/>
      <c r="K1080" s="3"/>
      <c r="L1080" s="3"/>
      <c r="M1080" s="3"/>
      <c r="P1080" s="12"/>
      <c r="AB1080" s="4"/>
      <c r="AC1080" s="3"/>
      <c r="AF1080" s="10"/>
      <c r="AG1080" s="8"/>
      <c r="AH1080" s="9"/>
      <c r="AI1080" s="11"/>
    </row>
    <row r="1081" spans="4:35" x14ac:dyDescent="0.35">
      <c r="D1081"/>
      <c r="E1081"/>
      <c r="F1081"/>
      <c r="K1081" s="3"/>
      <c r="L1081" s="3"/>
      <c r="M1081" s="3"/>
      <c r="P1081" s="12"/>
      <c r="AB1081" s="4"/>
      <c r="AC1081" s="3"/>
      <c r="AF1081" s="10"/>
      <c r="AG1081" s="8"/>
      <c r="AH1081" s="9"/>
      <c r="AI1081" s="11"/>
    </row>
    <row r="1082" spans="4:35" x14ac:dyDescent="0.35">
      <c r="D1082"/>
      <c r="E1082"/>
      <c r="F1082"/>
      <c r="K1082" s="3"/>
      <c r="L1082" s="3"/>
      <c r="M1082" s="3"/>
      <c r="P1082" s="12"/>
      <c r="AB1082" s="4"/>
      <c r="AC1082" s="3"/>
      <c r="AF1082" s="10"/>
      <c r="AG1082" s="8"/>
      <c r="AH1082" s="9"/>
      <c r="AI1082" s="11"/>
    </row>
    <row r="1083" spans="4:35" x14ac:dyDescent="0.35">
      <c r="D1083"/>
      <c r="E1083"/>
      <c r="F1083"/>
      <c r="K1083" s="3"/>
      <c r="L1083" s="3"/>
      <c r="M1083" s="3"/>
      <c r="P1083" s="12"/>
      <c r="AB1083" s="4"/>
      <c r="AC1083" s="3"/>
      <c r="AF1083" s="10"/>
      <c r="AG1083" s="8"/>
      <c r="AH1083" s="9"/>
      <c r="AI1083" s="11"/>
    </row>
    <row r="1084" spans="4:35" x14ac:dyDescent="0.35">
      <c r="D1084"/>
      <c r="E1084"/>
      <c r="F1084"/>
      <c r="K1084" s="3"/>
      <c r="L1084" s="3"/>
      <c r="M1084" s="3"/>
      <c r="P1084" s="12"/>
      <c r="AB1084" s="4"/>
      <c r="AC1084" s="3"/>
      <c r="AF1084" s="10"/>
      <c r="AG1084" s="8"/>
      <c r="AH1084" s="9"/>
      <c r="AI1084" s="11"/>
    </row>
    <row r="1085" spans="4:35" x14ac:dyDescent="0.35">
      <c r="D1085"/>
      <c r="E1085"/>
      <c r="F1085"/>
      <c r="K1085" s="3"/>
      <c r="L1085" s="3"/>
      <c r="M1085" s="3"/>
      <c r="P1085" s="12"/>
      <c r="AB1085" s="4"/>
      <c r="AC1085" s="3"/>
      <c r="AF1085" s="10"/>
      <c r="AG1085" s="8"/>
      <c r="AH1085" s="9"/>
      <c r="AI1085" s="11"/>
    </row>
    <row r="1086" spans="4:35" x14ac:dyDescent="0.35">
      <c r="D1086"/>
      <c r="E1086"/>
      <c r="F1086"/>
      <c r="K1086" s="3"/>
      <c r="L1086" s="3"/>
      <c r="M1086" s="3"/>
      <c r="P1086" s="12"/>
      <c r="AB1086" s="4"/>
      <c r="AC1086" s="3"/>
      <c r="AF1086" s="10"/>
      <c r="AG1086" s="8"/>
      <c r="AH1086" s="9"/>
      <c r="AI1086" s="11"/>
    </row>
    <row r="1087" spans="4:35" x14ac:dyDescent="0.35">
      <c r="D1087"/>
      <c r="E1087"/>
      <c r="F1087"/>
      <c r="K1087" s="3"/>
      <c r="L1087" s="3"/>
      <c r="M1087" s="3"/>
      <c r="P1087" s="12"/>
      <c r="AB1087" s="4"/>
      <c r="AC1087" s="3"/>
      <c r="AF1087" s="10"/>
      <c r="AG1087" s="8"/>
      <c r="AH1087" s="9"/>
      <c r="AI1087" s="11"/>
    </row>
    <row r="1088" spans="4:35" x14ac:dyDescent="0.35">
      <c r="D1088"/>
      <c r="E1088"/>
      <c r="F1088"/>
      <c r="K1088" s="3"/>
      <c r="L1088" s="3"/>
      <c r="M1088" s="3"/>
      <c r="P1088" s="12"/>
      <c r="AB1088" s="4"/>
      <c r="AC1088" s="3"/>
      <c r="AF1088" s="10"/>
      <c r="AG1088" s="8"/>
      <c r="AH1088" s="9"/>
      <c r="AI1088" s="11"/>
    </row>
    <row r="1089" spans="4:35" x14ac:dyDescent="0.35">
      <c r="D1089"/>
      <c r="E1089"/>
      <c r="F1089"/>
      <c r="K1089" s="3"/>
      <c r="L1089" s="3"/>
      <c r="M1089" s="3"/>
      <c r="P1089" s="12"/>
      <c r="AB1089" s="4"/>
      <c r="AC1089" s="3"/>
      <c r="AF1089" s="10"/>
      <c r="AG1089" s="8"/>
      <c r="AH1089" s="9"/>
      <c r="AI1089" s="11"/>
    </row>
    <row r="1090" spans="4:35" x14ac:dyDescent="0.35">
      <c r="D1090"/>
      <c r="E1090"/>
      <c r="F1090"/>
      <c r="K1090" s="3"/>
      <c r="L1090" s="3"/>
      <c r="M1090" s="3"/>
      <c r="P1090" s="12"/>
      <c r="AB1090" s="4"/>
      <c r="AC1090" s="3"/>
      <c r="AF1090" s="10"/>
      <c r="AG1090" s="8"/>
      <c r="AH1090" s="9"/>
      <c r="AI1090" s="11"/>
    </row>
    <row r="1091" spans="4:35" x14ac:dyDescent="0.35">
      <c r="D1091"/>
      <c r="E1091"/>
      <c r="F1091"/>
      <c r="K1091" s="3"/>
      <c r="L1091" s="3"/>
      <c r="M1091" s="3"/>
      <c r="P1091" s="12"/>
      <c r="AB1091" s="4"/>
      <c r="AC1091" s="3"/>
      <c r="AF1091" s="10"/>
      <c r="AG1091" s="8"/>
      <c r="AH1091" s="9"/>
      <c r="AI1091" s="11"/>
    </row>
    <row r="1092" spans="4:35" x14ac:dyDescent="0.35">
      <c r="D1092"/>
      <c r="E1092"/>
      <c r="F1092"/>
      <c r="K1092" s="3"/>
      <c r="L1092" s="3"/>
      <c r="M1092" s="3"/>
      <c r="P1092" s="12"/>
      <c r="AB1092" s="4"/>
      <c r="AC1092" s="3"/>
      <c r="AF1092" s="10"/>
      <c r="AG1092" s="8"/>
      <c r="AH1092" s="9"/>
      <c r="AI1092" s="11"/>
    </row>
    <row r="1093" spans="4:35" x14ac:dyDescent="0.35">
      <c r="D1093"/>
      <c r="E1093"/>
      <c r="F1093"/>
      <c r="K1093" s="3"/>
      <c r="L1093" s="3"/>
      <c r="M1093" s="3"/>
      <c r="P1093" s="12"/>
      <c r="AB1093" s="4"/>
      <c r="AC1093" s="3"/>
      <c r="AF1093" s="10"/>
      <c r="AG1093" s="8"/>
      <c r="AH1093" s="9"/>
      <c r="AI1093" s="11"/>
    </row>
    <row r="1094" spans="4:35" x14ac:dyDescent="0.35">
      <c r="D1094"/>
      <c r="E1094"/>
      <c r="F1094"/>
      <c r="K1094" s="3"/>
      <c r="L1094" s="3"/>
      <c r="M1094" s="3"/>
      <c r="P1094" s="12"/>
      <c r="AB1094" s="4"/>
      <c r="AC1094" s="3"/>
      <c r="AF1094" s="10"/>
      <c r="AG1094" s="8"/>
      <c r="AH1094" s="9"/>
      <c r="AI1094" s="11"/>
    </row>
    <row r="1095" spans="4:35" x14ac:dyDescent="0.35">
      <c r="D1095"/>
      <c r="E1095"/>
      <c r="F1095"/>
      <c r="K1095" s="3"/>
      <c r="L1095" s="3"/>
      <c r="M1095" s="3"/>
      <c r="P1095" s="12"/>
      <c r="AB1095" s="4"/>
      <c r="AC1095" s="3"/>
      <c r="AF1095" s="10"/>
      <c r="AG1095" s="8"/>
      <c r="AH1095" s="9"/>
      <c r="AI1095" s="11"/>
    </row>
    <row r="1096" spans="4:35" x14ac:dyDescent="0.35">
      <c r="D1096"/>
      <c r="E1096"/>
      <c r="F1096"/>
      <c r="K1096" s="3"/>
      <c r="L1096" s="3"/>
      <c r="M1096" s="3"/>
      <c r="P1096" s="12"/>
      <c r="AB1096" s="4"/>
      <c r="AC1096" s="3"/>
      <c r="AF1096" s="10"/>
      <c r="AG1096" s="8"/>
      <c r="AH1096" s="9"/>
      <c r="AI1096" s="11"/>
    </row>
    <row r="1097" spans="4:35" x14ac:dyDescent="0.35">
      <c r="D1097"/>
      <c r="E1097"/>
      <c r="F1097"/>
      <c r="K1097" s="3"/>
      <c r="L1097" s="3"/>
      <c r="M1097" s="3"/>
      <c r="P1097" s="12"/>
      <c r="AB1097" s="4"/>
      <c r="AC1097" s="3"/>
      <c r="AF1097" s="10"/>
      <c r="AG1097" s="8"/>
      <c r="AH1097" s="9"/>
      <c r="AI1097" s="11"/>
    </row>
    <row r="1098" spans="4:35" x14ac:dyDescent="0.35">
      <c r="D1098"/>
      <c r="E1098"/>
      <c r="F1098"/>
      <c r="K1098" s="3"/>
      <c r="L1098" s="3"/>
      <c r="M1098" s="3"/>
      <c r="P1098" s="12"/>
      <c r="AB1098" s="4"/>
      <c r="AC1098" s="3"/>
      <c r="AF1098" s="10"/>
      <c r="AG1098" s="8"/>
      <c r="AH1098" s="9"/>
      <c r="AI1098" s="11"/>
    </row>
    <row r="1099" spans="4:35" x14ac:dyDescent="0.35">
      <c r="D1099"/>
      <c r="E1099"/>
      <c r="F1099"/>
      <c r="K1099" s="3"/>
      <c r="L1099" s="3"/>
      <c r="M1099" s="3"/>
      <c r="P1099" s="12"/>
      <c r="AB1099" s="4"/>
      <c r="AC1099" s="3"/>
      <c r="AF1099" s="10"/>
      <c r="AG1099" s="8"/>
      <c r="AH1099" s="9"/>
      <c r="AI1099" s="11"/>
    </row>
    <row r="1100" spans="4:35" x14ac:dyDescent="0.35">
      <c r="D1100"/>
      <c r="E1100"/>
      <c r="F1100"/>
      <c r="K1100" s="3"/>
      <c r="L1100" s="3"/>
      <c r="M1100" s="3"/>
      <c r="P1100" s="12"/>
      <c r="AB1100" s="4"/>
      <c r="AC1100" s="3"/>
      <c r="AF1100" s="10"/>
      <c r="AG1100" s="8"/>
      <c r="AH1100" s="9"/>
      <c r="AI1100" s="11"/>
    </row>
    <row r="1101" spans="4:35" x14ac:dyDescent="0.35">
      <c r="D1101"/>
      <c r="E1101"/>
      <c r="F1101"/>
      <c r="K1101" s="3"/>
      <c r="L1101" s="3"/>
      <c r="M1101" s="3"/>
      <c r="P1101" s="12"/>
      <c r="AB1101" s="4"/>
      <c r="AC1101" s="3"/>
      <c r="AF1101" s="10"/>
      <c r="AG1101" s="8"/>
      <c r="AH1101" s="9"/>
      <c r="AI1101" s="11"/>
    </row>
    <row r="1102" spans="4:35" x14ac:dyDescent="0.35">
      <c r="D1102"/>
      <c r="E1102"/>
      <c r="F1102"/>
      <c r="K1102" s="3"/>
      <c r="L1102" s="3"/>
      <c r="M1102" s="3"/>
      <c r="P1102" s="12"/>
      <c r="AB1102" s="4"/>
      <c r="AC1102" s="3"/>
      <c r="AF1102" s="10"/>
      <c r="AG1102" s="8"/>
      <c r="AH1102" s="9"/>
      <c r="AI1102" s="11"/>
    </row>
    <row r="1103" spans="4:35" x14ac:dyDescent="0.35">
      <c r="D1103"/>
      <c r="E1103"/>
      <c r="F1103"/>
      <c r="K1103" s="3"/>
      <c r="L1103" s="3"/>
      <c r="M1103" s="3"/>
      <c r="P1103" s="12"/>
      <c r="AB1103" s="4"/>
      <c r="AC1103" s="3"/>
      <c r="AF1103" s="10"/>
      <c r="AG1103" s="8"/>
      <c r="AH1103" s="9"/>
      <c r="AI1103" s="11"/>
    </row>
    <row r="1104" spans="4:35" x14ac:dyDescent="0.35">
      <c r="D1104"/>
      <c r="E1104"/>
      <c r="F1104"/>
      <c r="K1104" s="3"/>
      <c r="L1104" s="3"/>
      <c r="M1104" s="3"/>
      <c r="P1104" s="12"/>
      <c r="AB1104" s="4"/>
      <c r="AC1104" s="3"/>
      <c r="AF1104" s="10"/>
      <c r="AG1104" s="8"/>
      <c r="AH1104" s="9"/>
      <c r="AI1104" s="11"/>
    </row>
    <row r="1105" spans="4:35" x14ac:dyDescent="0.35">
      <c r="D1105"/>
      <c r="E1105"/>
      <c r="F1105"/>
      <c r="K1105" s="3"/>
      <c r="L1105" s="3"/>
      <c r="M1105" s="3"/>
      <c r="P1105" s="12"/>
      <c r="AB1105" s="4"/>
      <c r="AC1105" s="3"/>
      <c r="AF1105" s="10"/>
      <c r="AG1105" s="8"/>
      <c r="AH1105" s="9"/>
      <c r="AI1105" s="11"/>
    </row>
    <row r="1106" spans="4:35" x14ac:dyDescent="0.35">
      <c r="D1106"/>
      <c r="E1106"/>
      <c r="F1106"/>
      <c r="K1106" s="3"/>
      <c r="L1106" s="3"/>
      <c r="M1106" s="3"/>
      <c r="P1106" s="12"/>
      <c r="AB1106" s="4"/>
      <c r="AC1106" s="3"/>
      <c r="AF1106" s="10"/>
      <c r="AG1106" s="8"/>
      <c r="AH1106" s="9"/>
      <c r="AI1106" s="11"/>
    </row>
    <row r="1107" spans="4:35" x14ac:dyDescent="0.35">
      <c r="D1107"/>
      <c r="E1107"/>
      <c r="F1107"/>
      <c r="K1107" s="3"/>
      <c r="L1107" s="3"/>
      <c r="M1107" s="3"/>
      <c r="P1107" s="12"/>
      <c r="AB1107" s="4"/>
      <c r="AC1107" s="3"/>
      <c r="AF1107" s="10"/>
      <c r="AG1107" s="8"/>
      <c r="AH1107" s="9"/>
      <c r="AI1107" s="11"/>
    </row>
    <row r="1108" spans="4:35" x14ac:dyDescent="0.35">
      <c r="D1108"/>
      <c r="E1108"/>
      <c r="F1108"/>
      <c r="K1108" s="3"/>
      <c r="L1108" s="3"/>
      <c r="M1108" s="3"/>
      <c r="P1108" s="12"/>
      <c r="AB1108" s="4"/>
      <c r="AC1108" s="3"/>
      <c r="AF1108" s="10"/>
      <c r="AG1108" s="8"/>
      <c r="AH1108" s="9"/>
      <c r="AI1108" s="11"/>
    </row>
    <row r="1109" spans="4:35" x14ac:dyDescent="0.35">
      <c r="D1109"/>
      <c r="E1109"/>
      <c r="F1109"/>
      <c r="K1109" s="3"/>
      <c r="L1109" s="3"/>
      <c r="M1109" s="3"/>
      <c r="P1109" s="12"/>
      <c r="AB1109" s="4"/>
      <c r="AC1109" s="3"/>
      <c r="AF1109" s="10"/>
      <c r="AG1109" s="8"/>
      <c r="AH1109" s="9"/>
      <c r="AI1109" s="11"/>
    </row>
    <row r="1110" spans="4:35" x14ac:dyDescent="0.35">
      <c r="D1110"/>
      <c r="E1110"/>
      <c r="F1110"/>
      <c r="K1110" s="3"/>
      <c r="L1110" s="3"/>
      <c r="M1110" s="3"/>
      <c r="P1110" s="12"/>
      <c r="AB1110" s="4"/>
      <c r="AC1110" s="3"/>
      <c r="AF1110" s="10"/>
      <c r="AG1110" s="8"/>
      <c r="AH1110" s="9"/>
      <c r="AI1110" s="11"/>
    </row>
    <row r="1111" spans="4:35" x14ac:dyDescent="0.35">
      <c r="D1111"/>
      <c r="E1111"/>
      <c r="F1111"/>
      <c r="K1111" s="3"/>
      <c r="L1111" s="3"/>
      <c r="M1111" s="3"/>
      <c r="P1111" s="12"/>
      <c r="AB1111" s="4"/>
      <c r="AC1111" s="3"/>
      <c r="AF1111" s="10"/>
      <c r="AG1111" s="8"/>
      <c r="AH1111" s="9"/>
      <c r="AI1111" s="11"/>
    </row>
    <row r="1112" spans="4:35" x14ac:dyDescent="0.35">
      <c r="D1112"/>
      <c r="E1112"/>
      <c r="F1112"/>
      <c r="K1112" s="3"/>
      <c r="L1112" s="3"/>
      <c r="M1112" s="3"/>
      <c r="P1112" s="12"/>
      <c r="AB1112" s="4"/>
      <c r="AC1112" s="3"/>
      <c r="AF1112" s="10"/>
      <c r="AG1112" s="8"/>
      <c r="AH1112" s="9"/>
      <c r="AI1112" s="11"/>
    </row>
    <row r="1113" spans="4:35" x14ac:dyDescent="0.35">
      <c r="D1113"/>
      <c r="E1113"/>
      <c r="F1113"/>
      <c r="K1113" s="3"/>
      <c r="L1113" s="3"/>
      <c r="M1113" s="3"/>
      <c r="P1113" s="12"/>
      <c r="AB1113" s="4"/>
      <c r="AC1113" s="3"/>
      <c r="AF1113" s="10"/>
      <c r="AG1113" s="8"/>
      <c r="AH1113" s="9"/>
      <c r="AI1113" s="11"/>
    </row>
    <row r="1114" spans="4:35" x14ac:dyDescent="0.35">
      <c r="D1114"/>
      <c r="E1114"/>
      <c r="F1114"/>
      <c r="K1114" s="3"/>
      <c r="L1114" s="3"/>
      <c r="M1114" s="3"/>
      <c r="P1114" s="12"/>
      <c r="AB1114" s="4"/>
      <c r="AC1114" s="3"/>
      <c r="AF1114" s="10"/>
      <c r="AG1114" s="8"/>
      <c r="AH1114" s="9"/>
      <c r="AI1114" s="11"/>
    </row>
    <row r="1115" spans="4:35" x14ac:dyDescent="0.35">
      <c r="D1115"/>
      <c r="E1115"/>
      <c r="F1115"/>
      <c r="K1115" s="3"/>
      <c r="L1115" s="3"/>
      <c r="M1115" s="3"/>
      <c r="P1115" s="12"/>
      <c r="AB1115" s="4"/>
      <c r="AC1115" s="3"/>
      <c r="AF1115" s="10"/>
      <c r="AG1115" s="8"/>
      <c r="AH1115" s="9"/>
      <c r="AI1115" s="11"/>
    </row>
    <row r="1116" spans="4:35" x14ac:dyDescent="0.35">
      <c r="D1116"/>
      <c r="E1116"/>
      <c r="F1116"/>
      <c r="K1116" s="3"/>
      <c r="L1116" s="3"/>
      <c r="M1116" s="3"/>
      <c r="P1116" s="12"/>
      <c r="AB1116" s="4"/>
      <c r="AC1116" s="3"/>
      <c r="AF1116" s="10"/>
      <c r="AG1116" s="8"/>
      <c r="AH1116" s="9"/>
      <c r="AI1116" s="11"/>
    </row>
    <row r="1117" spans="4:35" x14ac:dyDescent="0.35">
      <c r="D1117"/>
      <c r="E1117"/>
      <c r="F1117"/>
      <c r="K1117" s="3"/>
      <c r="L1117" s="3"/>
      <c r="M1117" s="3"/>
      <c r="P1117" s="12"/>
      <c r="AB1117" s="4"/>
      <c r="AC1117" s="3"/>
      <c r="AF1117" s="10"/>
      <c r="AG1117" s="8"/>
      <c r="AH1117" s="9"/>
      <c r="AI1117" s="11"/>
    </row>
    <row r="1118" spans="4:35" x14ac:dyDescent="0.35">
      <c r="D1118"/>
      <c r="E1118"/>
      <c r="F1118"/>
      <c r="K1118" s="3"/>
      <c r="L1118" s="3"/>
      <c r="M1118" s="3"/>
      <c r="P1118" s="12"/>
      <c r="AB1118" s="4"/>
      <c r="AC1118" s="3"/>
      <c r="AF1118" s="10"/>
      <c r="AG1118" s="8"/>
      <c r="AH1118" s="9"/>
      <c r="AI1118" s="11"/>
    </row>
    <row r="1119" spans="4:35" x14ac:dyDescent="0.35">
      <c r="D1119"/>
      <c r="E1119"/>
      <c r="F1119"/>
      <c r="K1119" s="3"/>
      <c r="L1119" s="3"/>
      <c r="M1119" s="3"/>
      <c r="P1119" s="12"/>
      <c r="AB1119" s="4"/>
      <c r="AC1119" s="3"/>
      <c r="AF1119" s="10"/>
      <c r="AG1119" s="8"/>
      <c r="AH1119" s="9"/>
      <c r="AI1119" s="11"/>
    </row>
    <row r="1120" spans="4:35" x14ac:dyDescent="0.35">
      <c r="D1120"/>
      <c r="E1120"/>
      <c r="F1120"/>
      <c r="K1120" s="3"/>
      <c r="L1120" s="3"/>
      <c r="M1120" s="3"/>
      <c r="P1120" s="12"/>
      <c r="AB1120" s="4"/>
      <c r="AC1120" s="3"/>
      <c r="AF1120" s="10"/>
      <c r="AG1120" s="8"/>
      <c r="AH1120" s="9"/>
      <c r="AI1120" s="11"/>
    </row>
    <row r="1121" spans="4:35" x14ac:dyDescent="0.35">
      <c r="D1121"/>
      <c r="E1121"/>
      <c r="F1121"/>
      <c r="K1121" s="3"/>
      <c r="L1121" s="3"/>
      <c r="M1121" s="3"/>
      <c r="P1121" s="12"/>
      <c r="AB1121" s="4"/>
      <c r="AC1121" s="3"/>
      <c r="AF1121" s="10"/>
      <c r="AG1121" s="8"/>
      <c r="AH1121" s="9"/>
      <c r="AI1121" s="11"/>
    </row>
    <row r="1122" spans="4:35" x14ac:dyDescent="0.35">
      <c r="D1122"/>
      <c r="E1122"/>
      <c r="F1122"/>
      <c r="K1122" s="3"/>
      <c r="L1122" s="3"/>
      <c r="M1122" s="3"/>
      <c r="P1122" s="12"/>
      <c r="AB1122" s="4"/>
      <c r="AC1122" s="3"/>
      <c r="AF1122" s="10"/>
      <c r="AG1122" s="8"/>
      <c r="AH1122" s="9"/>
      <c r="AI1122" s="11"/>
    </row>
    <row r="1123" spans="4:35" x14ac:dyDescent="0.35">
      <c r="D1123"/>
      <c r="E1123"/>
      <c r="F1123"/>
      <c r="K1123" s="3"/>
      <c r="L1123" s="3"/>
      <c r="M1123" s="3"/>
      <c r="P1123" s="12"/>
      <c r="AB1123" s="4"/>
      <c r="AC1123" s="3"/>
      <c r="AF1123" s="10"/>
      <c r="AG1123" s="8"/>
      <c r="AH1123" s="9"/>
      <c r="AI1123" s="11"/>
    </row>
    <row r="1124" spans="4:35" x14ac:dyDescent="0.35">
      <c r="D1124"/>
      <c r="E1124"/>
      <c r="F1124"/>
      <c r="K1124" s="3"/>
      <c r="L1124" s="3"/>
      <c r="M1124" s="3"/>
      <c r="P1124" s="12"/>
      <c r="AB1124" s="4"/>
      <c r="AC1124" s="3"/>
      <c r="AF1124" s="10"/>
      <c r="AG1124" s="8"/>
      <c r="AH1124" s="9"/>
      <c r="AI1124" s="11"/>
    </row>
    <row r="1125" spans="4:35" x14ac:dyDescent="0.35">
      <c r="D1125"/>
      <c r="E1125"/>
      <c r="F1125"/>
      <c r="K1125" s="3"/>
      <c r="L1125" s="3"/>
      <c r="M1125" s="3"/>
      <c r="P1125" s="12"/>
      <c r="AB1125" s="4"/>
      <c r="AC1125" s="3"/>
      <c r="AF1125" s="10"/>
      <c r="AG1125" s="8"/>
      <c r="AH1125" s="9"/>
      <c r="AI1125" s="11"/>
    </row>
    <row r="1126" spans="4:35" x14ac:dyDescent="0.35">
      <c r="D1126"/>
      <c r="E1126"/>
      <c r="F1126"/>
      <c r="K1126" s="3"/>
      <c r="L1126" s="3"/>
      <c r="M1126" s="3"/>
      <c r="P1126" s="12"/>
      <c r="AB1126" s="4"/>
      <c r="AC1126" s="3"/>
      <c r="AF1126" s="10"/>
      <c r="AG1126" s="8"/>
      <c r="AH1126" s="9"/>
      <c r="AI1126" s="11"/>
    </row>
    <row r="1127" spans="4:35" x14ac:dyDescent="0.35">
      <c r="D1127"/>
      <c r="E1127"/>
      <c r="F1127"/>
      <c r="K1127" s="3"/>
      <c r="L1127" s="3"/>
      <c r="M1127" s="3"/>
      <c r="P1127" s="12"/>
      <c r="AB1127" s="4"/>
      <c r="AC1127" s="3"/>
      <c r="AF1127" s="10"/>
      <c r="AG1127" s="8"/>
      <c r="AH1127" s="9"/>
      <c r="AI1127" s="11"/>
    </row>
    <row r="1128" spans="4:35" x14ac:dyDescent="0.35">
      <c r="D1128"/>
      <c r="E1128"/>
      <c r="F1128"/>
      <c r="K1128" s="3"/>
      <c r="L1128" s="3"/>
      <c r="M1128" s="3"/>
      <c r="P1128" s="12"/>
      <c r="AB1128" s="4"/>
      <c r="AC1128" s="3"/>
      <c r="AF1128" s="10"/>
      <c r="AG1128" s="8"/>
      <c r="AH1128" s="9"/>
      <c r="AI1128" s="11"/>
    </row>
    <row r="1129" spans="4:35" x14ac:dyDescent="0.35">
      <c r="D1129"/>
      <c r="E1129"/>
      <c r="F1129"/>
      <c r="K1129" s="3"/>
      <c r="L1129" s="3"/>
      <c r="M1129" s="3"/>
      <c r="P1129" s="12"/>
      <c r="AB1129" s="4"/>
      <c r="AC1129" s="3"/>
      <c r="AF1129" s="10"/>
      <c r="AG1129" s="8"/>
      <c r="AH1129" s="9"/>
      <c r="AI1129" s="11"/>
    </row>
    <row r="1130" spans="4:35" x14ac:dyDescent="0.35">
      <c r="D1130"/>
      <c r="E1130"/>
      <c r="F1130"/>
      <c r="K1130" s="3"/>
      <c r="L1130" s="3"/>
      <c r="M1130" s="3"/>
      <c r="P1130" s="12"/>
      <c r="AB1130" s="4"/>
      <c r="AC1130" s="3"/>
      <c r="AF1130" s="10"/>
      <c r="AG1130" s="8"/>
      <c r="AH1130" s="9"/>
      <c r="AI1130" s="11"/>
    </row>
    <row r="1131" spans="4:35" x14ac:dyDescent="0.35">
      <c r="D1131"/>
      <c r="E1131"/>
      <c r="F1131"/>
      <c r="K1131" s="3"/>
      <c r="L1131" s="3"/>
      <c r="M1131" s="3"/>
      <c r="P1131" s="12"/>
      <c r="AB1131" s="4"/>
      <c r="AC1131" s="3"/>
      <c r="AF1131" s="10"/>
      <c r="AG1131" s="8"/>
      <c r="AH1131" s="9"/>
      <c r="AI1131" s="11"/>
    </row>
    <row r="1132" spans="4:35" x14ac:dyDescent="0.35">
      <c r="D1132"/>
      <c r="E1132"/>
      <c r="F1132"/>
      <c r="K1132" s="3"/>
      <c r="L1132" s="3"/>
      <c r="M1132" s="3"/>
      <c r="P1132" s="12"/>
      <c r="AB1132" s="4"/>
      <c r="AC1132" s="3"/>
      <c r="AF1132" s="10"/>
      <c r="AG1132" s="8"/>
      <c r="AH1132" s="9"/>
      <c r="AI1132" s="11"/>
    </row>
    <row r="1133" spans="4:35" x14ac:dyDescent="0.35">
      <c r="D1133"/>
      <c r="E1133"/>
      <c r="F1133"/>
      <c r="K1133" s="3"/>
      <c r="L1133" s="3"/>
      <c r="M1133" s="3"/>
      <c r="P1133" s="12"/>
      <c r="AB1133" s="4"/>
      <c r="AC1133" s="3"/>
      <c r="AF1133" s="10"/>
      <c r="AG1133" s="8"/>
      <c r="AH1133" s="9"/>
      <c r="AI1133" s="11"/>
    </row>
    <row r="1134" spans="4:35" x14ac:dyDescent="0.35">
      <c r="D1134"/>
      <c r="E1134"/>
      <c r="F1134"/>
      <c r="K1134" s="3"/>
      <c r="L1134" s="3"/>
      <c r="M1134" s="3"/>
      <c r="P1134" s="12"/>
      <c r="AB1134" s="4"/>
      <c r="AC1134" s="3"/>
      <c r="AF1134" s="10"/>
      <c r="AG1134" s="8"/>
      <c r="AH1134" s="9"/>
      <c r="AI1134" s="11"/>
    </row>
    <row r="1135" spans="4:35" x14ac:dyDescent="0.35">
      <c r="D1135"/>
      <c r="E1135"/>
      <c r="F1135"/>
      <c r="K1135" s="3"/>
      <c r="L1135" s="3"/>
      <c r="M1135" s="3"/>
      <c r="P1135" s="12"/>
      <c r="AB1135" s="4"/>
      <c r="AC1135" s="3"/>
      <c r="AF1135" s="10"/>
      <c r="AG1135" s="8"/>
      <c r="AH1135" s="9"/>
      <c r="AI1135" s="11"/>
    </row>
    <row r="1136" spans="4:35" x14ac:dyDescent="0.35">
      <c r="D1136"/>
      <c r="E1136"/>
      <c r="F1136"/>
      <c r="K1136" s="3"/>
      <c r="L1136" s="3"/>
      <c r="M1136" s="3"/>
      <c r="P1136" s="12"/>
      <c r="AB1136" s="4"/>
      <c r="AC1136" s="3"/>
      <c r="AF1136" s="10"/>
      <c r="AG1136" s="8"/>
      <c r="AH1136" s="9"/>
      <c r="AI1136" s="11"/>
    </row>
    <row r="1137" spans="4:35" x14ac:dyDescent="0.35">
      <c r="D1137"/>
      <c r="E1137"/>
      <c r="F1137"/>
      <c r="K1137" s="3"/>
      <c r="L1137" s="3"/>
      <c r="M1137" s="3"/>
      <c r="P1137" s="12"/>
      <c r="AB1137" s="4"/>
      <c r="AC1137" s="3"/>
      <c r="AF1137" s="10"/>
      <c r="AG1137" s="8"/>
      <c r="AH1137" s="9"/>
      <c r="AI1137" s="11"/>
    </row>
    <row r="1138" spans="4:35" x14ac:dyDescent="0.35">
      <c r="D1138"/>
      <c r="E1138"/>
      <c r="F1138"/>
      <c r="K1138" s="3"/>
      <c r="L1138" s="3"/>
      <c r="M1138" s="3"/>
      <c r="P1138" s="12"/>
      <c r="AB1138" s="4"/>
      <c r="AC1138" s="3"/>
      <c r="AF1138" s="10"/>
      <c r="AG1138" s="8"/>
      <c r="AH1138" s="9"/>
      <c r="AI1138" s="11"/>
    </row>
    <row r="1139" spans="4:35" x14ac:dyDescent="0.35">
      <c r="D1139"/>
      <c r="E1139"/>
      <c r="F1139"/>
      <c r="K1139" s="3"/>
      <c r="L1139" s="3"/>
      <c r="M1139" s="3"/>
      <c r="P1139" s="12"/>
      <c r="AB1139" s="4"/>
      <c r="AC1139" s="3"/>
      <c r="AF1139" s="10"/>
      <c r="AG1139" s="8"/>
      <c r="AH1139" s="9"/>
      <c r="AI1139" s="11"/>
    </row>
    <row r="1140" spans="4:35" x14ac:dyDescent="0.35">
      <c r="D1140"/>
      <c r="E1140"/>
      <c r="F1140"/>
      <c r="K1140" s="3"/>
      <c r="L1140" s="3"/>
      <c r="M1140" s="3"/>
      <c r="P1140" s="12"/>
      <c r="AB1140" s="4"/>
      <c r="AC1140" s="3"/>
      <c r="AF1140" s="10"/>
      <c r="AG1140" s="8"/>
      <c r="AH1140" s="9"/>
      <c r="AI1140" s="11"/>
    </row>
    <row r="1141" spans="4:35" x14ac:dyDescent="0.35">
      <c r="D1141"/>
      <c r="E1141"/>
      <c r="F1141"/>
      <c r="K1141" s="3"/>
      <c r="L1141" s="3"/>
      <c r="M1141" s="3"/>
      <c r="P1141" s="12"/>
      <c r="AB1141" s="4"/>
      <c r="AC1141" s="3"/>
      <c r="AF1141" s="10"/>
      <c r="AG1141" s="8"/>
      <c r="AH1141" s="9"/>
      <c r="AI1141" s="11"/>
    </row>
    <row r="1142" spans="4:35" x14ac:dyDescent="0.35">
      <c r="D1142"/>
      <c r="E1142"/>
      <c r="F1142"/>
      <c r="K1142" s="3"/>
      <c r="L1142" s="3"/>
      <c r="M1142" s="3"/>
      <c r="P1142" s="12"/>
      <c r="AB1142" s="4"/>
      <c r="AC1142" s="3"/>
      <c r="AF1142" s="10"/>
      <c r="AG1142" s="8"/>
      <c r="AH1142" s="9"/>
      <c r="AI1142" s="11"/>
    </row>
    <row r="1143" spans="4:35" x14ac:dyDescent="0.35">
      <c r="D1143"/>
      <c r="E1143"/>
      <c r="F1143"/>
      <c r="K1143" s="3"/>
      <c r="L1143" s="3"/>
      <c r="M1143" s="3"/>
      <c r="P1143" s="12"/>
      <c r="AB1143" s="4"/>
      <c r="AC1143" s="3"/>
      <c r="AF1143" s="10"/>
      <c r="AG1143" s="8"/>
      <c r="AH1143" s="9"/>
      <c r="AI1143" s="11"/>
    </row>
    <row r="1144" spans="4:35" x14ac:dyDescent="0.35">
      <c r="D1144"/>
      <c r="E1144"/>
      <c r="F1144"/>
      <c r="K1144" s="3"/>
      <c r="L1144" s="3"/>
      <c r="M1144" s="3"/>
      <c r="P1144" s="12"/>
      <c r="AB1144" s="4"/>
      <c r="AC1144" s="3"/>
      <c r="AF1144" s="10"/>
      <c r="AG1144" s="8"/>
      <c r="AH1144" s="9"/>
      <c r="AI1144" s="11"/>
    </row>
    <row r="1145" spans="4:35" x14ac:dyDescent="0.35">
      <c r="D1145"/>
      <c r="E1145"/>
      <c r="F1145"/>
      <c r="K1145" s="3"/>
      <c r="L1145" s="3"/>
      <c r="M1145" s="3"/>
      <c r="P1145" s="12"/>
      <c r="AB1145" s="4"/>
      <c r="AC1145" s="3"/>
      <c r="AF1145" s="10"/>
      <c r="AG1145" s="8"/>
      <c r="AH1145" s="9"/>
      <c r="AI1145" s="11"/>
    </row>
    <row r="1146" spans="4:35" x14ac:dyDescent="0.35">
      <c r="D1146"/>
      <c r="E1146"/>
      <c r="F1146"/>
      <c r="K1146" s="3"/>
      <c r="L1146" s="3"/>
      <c r="M1146" s="3"/>
      <c r="P1146" s="12"/>
      <c r="AB1146" s="4"/>
      <c r="AC1146" s="3"/>
      <c r="AF1146" s="10"/>
      <c r="AG1146" s="8"/>
      <c r="AH1146" s="9"/>
      <c r="AI1146" s="11"/>
    </row>
    <row r="1147" spans="4:35" x14ac:dyDescent="0.35">
      <c r="D1147"/>
      <c r="E1147"/>
      <c r="F1147"/>
      <c r="K1147" s="3"/>
      <c r="L1147" s="3"/>
      <c r="M1147" s="3"/>
      <c r="P1147" s="12"/>
      <c r="AB1147" s="4"/>
      <c r="AC1147" s="3"/>
      <c r="AF1147" s="10"/>
      <c r="AG1147" s="8"/>
      <c r="AH1147" s="9"/>
      <c r="AI1147" s="11"/>
    </row>
    <row r="1148" spans="4:35" x14ac:dyDescent="0.35">
      <c r="D1148"/>
      <c r="E1148"/>
      <c r="F1148"/>
      <c r="K1148" s="3"/>
      <c r="L1148" s="3"/>
      <c r="M1148" s="3"/>
      <c r="P1148" s="12"/>
      <c r="AB1148" s="4"/>
      <c r="AC1148" s="3"/>
      <c r="AF1148" s="10"/>
      <c r="AG1148" s="8"/>
      <c r="AH1148" s="9"/>
      <c r="AI1148" s="11"/>
    </row>
    <row r="1149" spans="4:35" x14ac:dyDescent="0.35">
      <c r="D1149"/>
      <c r="E1149"/>
      <c r="F1149"/>
      <c r="K1149" s="3"/>
      <c r="L1149" s="3"/>
      <c r="M1149" s="3"/>
      <c r="P1149" s="12"/>
      <c r="AB1149" s="4"/>
      <c r="AC1149" s="3"/>
      <c r="AF1149" s="10"/>
      <c r="AG1149" s="8"/>
      <c r="AH1149" s="9"/>
      <c r="AI1149" s="11"/>
    </row>
    <row r="1150" spans="4:35" x14ac:dyDescent="0.35">
      <c r="D1150"/>
      <c r="E1150"/>
      <c r="F1150"/>
      <c r="K1150" s="3"/>
      <c r="L1150" s="3"/>
      <c r="M1150" s="3"/>
      <c r="P1150" s="12"/>
      <c r="AB1150" s="4"/>
      <c r="AC1150" s="3"/>
      <c r="AF1150" s="10"/>
      <c r="AG1150" s="8"/>
      <c r="AH1150" s="9"/>
      <c r="AI1150" s="11"/>
    </row>
    <row r="1151" spans="4:35" x14ac:dyDescent="0.35">
      <c r="D1151"/>
      <c r="E1151"/>
      <c r="F1151"/>
      <c r="K1151" s="3"/>
      <c r="L1151" s="3"/>
      <c r="M1151" s="3"/>
      <c r="P1151" s="12"/>
      <c r="AB1151" s="4"/>
      <c r="AC1151" s="3"/>
      <c r="AF1151" s="10"/>
      <c r="AG1151" s="8"/>
      <c r="AH1151" s="9"/>
      <c r="AI1151" s="11"/>
    </row>
    <row r="1152" spans="4:35" x14ac:dyDescent="0.35">
      <c r="D1152"/>
      <c r="E1152"/>
      <c r="F1152"/>
      <c r="K1152" s="3"/>
      <c r="L1152" s="3"/>
      <c r="M1152" s="3"/>
      <c r="P1152" s="12"/>
      <c r="AB1152" s="4"/>
      <c r="AC1152" s="3"/>
      <c r="AF1152" s="10"/>
      <c r="AG1152" s="8"/>
      <c r="AH1152" s="9"/>
      <c r="AI1152" s="11"/>
    </row>
    <row r="1153" spans="4:35" x14ac:dyDescent="0.35">
      <c r="D1153"/>
      <c r="E1153"/>
      <c r="F1153"/>
      <c r="K1153" s="3"/>
      <c r="L1153" s="3"/>
      <c r="M1153" s="3"/>
      <c r="P1153" s="12"/>
      <c r="AB1153" s="4"/>
      <c r="AC1153" s="3"/>
      <c r="AF1153" s="10"/>
      <c r="AG1153" s="8"/>
      <c r="AH1153" s="9"/>
      <c r="AI1153" s="11"/>
    </row>
    <row r="1154" spans="4:35" x14ac:dyDescent="0.35">
      <c r="D1154"/>
      <c r="E1154"/>
      <c r="F1154"/>
      <c r="K1154" s="3"/>
      <c r="L1154" s="3"/>
      <c r="M1154" s="3"/>
      <c r="P1154" s="12"/>
      <c r="AB1154" s="4"/>
      <c r="AC1154" s="3"/>
      <c r="AF1154" s="10"/>
      <c r="AG1154" s="8"/>
      <c r="AH1154" s="9"/>
      <c r="AI1154" s="11"/>
    </row>
    <row r="1155" spans="4:35" x14ac:dyDescent="0.35">
      <c r="D1155"/>
      <c r="E1155"/>
      <c r="F1155"/>
      <c r="K1155" s="3"/>
      <c r="L1155" s="3"/>
      <c r="M1155" s="3"/>
      <c r="P1155" s="12"/>
      <c r="AB1155" s="4"/>
      <c r="AC1155" s="3"/>
      <c r="AF1155" s="10"/>
      <c r="AG1155" s="8"/>
      <c r="AH1155" s="9"/>
      <c r="AI1155" s="11"/>
    </row>
    <row r="1156" spans="4:35" x14ac:dyDescent="0.35">
      <c r="D1156"/>
      <c r="E1156"/>
      <c r="F1156"/>
      <c r="K1156" s="3"/>
      <c r="L1156" s="3"/>
      <c r="M1156" s="3"/>
      <c r="P1156" s="12"/>
      <c r="AB1156" s="4"/>
      <c r="AC1156" s="3"/>
      <c r="AF1156" s="10"/>
      <c r="AG1156" s="8"/>
      <c r="AH1156" s="9"/>
      <c r="AI1156" s="11"/>
    </row>
    <row r="1157" spans="4:35" x14ac:dyDescent="0.35">
      <c r="D1157"/>
      <c r="E1157"/>
      <c r="F1157"/>
      <c r="K1157" s="3"/>
      <c r="L1157" s="3"/>
      <c r="M1157" s="3"/>
      <c r="P1157" s="12"/>
      <c r="AB1157" s="4"/>
      <c r="AC1157" s="3"/>
      <c r="AF1157" s="10"/>
      <c r="AG1157" s="8"/>
      <c r="AH1157" s="9"/>
      <c r="AI1157" s="11"/>
    </row>
    <row r="1158" spans="4:35" x14ac:dyDescent="0.35">
      <c r="D1158"/>
      <c r="E1158"/>
      <c r="F1158"/>
      <c r="K1158" s="3"/>
      <c r="L1158" s="3"/>
      <c r="M1158" s="3"/>
      <c r="P1158" s="12"/>
      <c r="AB1158" s="4"/>
      <c r="AC1158" s="3"/>
      <c r="AF1158" s="10"/>
      <c r="AG1158" s="8"/>
      <c r="AH1158" s="9"/>
      <c r="AI1158" s="11"/>
    </row>
    <row r="1159" spans="4:35" x14ac:dyDescent="0.35">
      <c r="D1159"/>
      <c r="E1159"/>
      <c r="F1159"/>
      <c r="K1159" s="3"/>
      <c r="L1159" s="3"/>
      <c r="M1159" s="3"/>
      <c r="P1159" s="12"/>
      <c r="AB1159" s="4"/>
      <c r="AC1159" s="3"/>
      <c r="AF1159" s="10"/>
      <c r="AG1159" s="8"/>
      <c r="AH1159" s="9"/>
      <c r="AI1159" s="11"/>
    </row>
    <row r="1160" spans="4:35" x14ac:dyDescent="0.35">
      <c r="D1160"/>
      <c r="E1160"/>
      <c r="F1160"/>
      <c r="K1160" s="3"/>
      <c r="L1160" s="3"/>
      <c r="M1160" s="3"/>
      <c r="P1160" s="12"/>
      <c r="AB1160" s="4"/>
      <c r="AC1160" s="3"/>
      <c r="AF1160" s="10"/>
      <c r="AG1160" s="8"/>
      <c r="AH1160" s="9"/>
      <c r="AI1160" s="11"/>
    </row>
    <row r="1161" spans="4:35" x14ac:dyDescent="0.35">
      <c r="D1161"/>
      <c r="E1161"/>
      <c r="F1161"/>
      <c r="K1161" s="3"/>
      <c r="L1161" s="3"/>
      <c r="M1161" s="3"/>
      <c r="P1161" s="12"/>
      <c r="AB1161" s="4"/>
      <c r="AC1161" s="3"/>
      <c r="AF1161" s="10"/>
      <c r="AG1161" s="8"/>
      <c r="AH1161" s="9"/>
      <c r="AI1161" s="11"/>
    </row>
    <row r="1162" spans="4:35" x14ac:dyDescent="0.35">
      <c r="D1162"/>
      <c r="E1162"/>
      <c r="F1162"/>
      <c r="K1162" s="3"/>
      <c r="L1162" s="3"/>
      <c r="M1162" s="3"/>
      <c r="P1162" s="12"/>
      <c r="AB1162" s="4"/>
      <c r="AC1162" s="3"/>
      <c r="AF1162" s="10"/>
      <c r="AG1162" s="8"/>
      <c r="AH1162" s="9"/>
      <c r="AI1162" s="11"/>
    </row>
    <row r="1163" spans="4:35" x14ac:dyDescent="0.35">
      <c r="D1163"/>
      <c r="E1163"/>
      <c r="F1163"/>
      <c r="K1163" s="3"/>
      <c r="L1163" s="3"/>
      <c r="M1163" s="3"/>
      <c r="P1163" s="12"/>
      <c r="AB1163" s="4"/>
      <c r="AC1163" s="3"/>
      <c r="AF1163" s="10"/>
      <c r="AG1163" s="8"/>
      <c r="AH1163" s="9"/>
      <c r="AI1163" s="11"/>
    </row>
    <row r="1164" spans="4:35" x14ac:dyDescent="0.35">
      <c r="D1164"/>
      <c r="E1164"/>
      <c r="F1164"/>
      <c r="K1164" s="3"/>
      <c r="L1164" s="3"/>
      <c r="M1164" s="3"/>
      <c r="P1164" s="12"/>
      <c r="AB1164" s="4"/>
      <c r="AC1164" s="3"/>
      <c r="AF1164" s="10"/>
      <c r="AG1164" s="8"/>
      <c r="AH1164" s="9"/>
      <c r="AI1164" s="11"/>
    </row>
    <row r="1165" spans="4:35" x14ac:dyDescent="0.35">
      <c r="D1165"/>
      <c r="E1165"/>
      <c r="F1165"/>
      <c r="K1165" s="3"/>
      <c r="L1165" s="3"/>
      <c r="M1165" s="3"/>
      <c r="P1165" s="12"/>
      <c r="AB1165" s="4"/>
      <c r="AC1165" s="3"/>
      <c r="AF1165" s="10"/>
      <c r="AG1165" s="8"/>
      <c r="AH1165" s="9"/>
      <c r="AI1165" s="11"/>
    </row>
    <row r="1166" spans="4:35" x14ac:dyDescent="0.35">
      <c r="D1166"/>
      <c r="E1166"/>
      <c r="F1166"/>
      <c r="K1166" s="3"/>
      <c r="L1166" s="3"/>
      <c r="M1166" s="3"/>
      <c r="P1166" s="12"/>
      <c r="AB1166" s="4"/>
      <c r="AC1166" s="3"/>
      <c r="AF1166" s="10"/>
      <c r="AG1166" s="8"/>
      <c r="AH1166" s="9"/>
      <c r="AI1166" s="11"/>
    </row>
    <row r="1167" spans="4:35" x14ac:dyDescent="0.35">
      <c r="D1167"/>
      <c r="E1167"/>
      <c r="F1167"/>
      <c r="K1167" s="3"/>
      <c r="L1167" s="3"/>
      <c r="M1167" s="3"/>
      <c r="P1167" s="12"/>
      <c r="AB1167" s="4"/>
      <c r="AC1167" s="3"/>
      <c r="AF1167" s="10"/>
      <c r="AG1167" s="8"/>
      <c r="AH1167" s="9"/>
      <c r="AI1167" s="11"/>
    </row>
    <row r="1168" spans="4:35" x14ac:dyDescent="0.35">
      <c r="D1168"/>
      <c r="E1168"/>
      <c r="F1168"/>
      <c r="K1168" s="3"/>
      <c r="L1168" s="3"/>
      <c r="M1168" s="3"/>
      <c r="P1168" s="12"/>
      <c r="AB1168" s="4"/>
      <c r="AC1168" s="3"/>
      <c r="AF1168" s="10"/>
      <c r="AG1168" s="8"/>
      <c r="AH1168" s="9"/>
      <c r="AI1168" s="11"/>
    </row>
    <row r="1169" spans="4:35" x14ac:dyDescent="0.35">
      <c r="D1169"/>
      <c r="E1169"/>
      <c r="F1169"/>
      <c r="K1169" s="3"/>
      <c r="L1169" s="3"/>
      <c r="M1169" s="3"/>
      <c r="P1169" s="12"/>
      <c r="AB1169" s="4"/>
      <c r="AC1169" s="3"/>
      <c r="AF1169" s="10"/>
      <c r="AG1169" s="8"/>
      <c r="AH1169" s="9"/>
      <c r="AI1169" s="11"/>
    </row>
    <row r="1170" spans="4:35" x14ac:dyDescent="0.35">
      <c r="D1170"/>
      <c r="E1170"/>
      <c r="F1170"/>
      <c r="K1170" s="3"/>
      <c r="L1170" s="3"/>
      <c r="M1170" s="3"/>
      <c r="P1170" s="12"/>
      <c r="AB1170" s="4"/>
      <c r="AC1170" s="3"/>
      <c r="AF1170" s="10"/>
      <c r="AG1170" s="8"/>
      <c r="AH1170" s="9"/>
      <c r="AI1170" s="11"/>
    </row>
    <row r="1171" spans="4:35" x14ac:dyDescent="0.35">
      <c r="D1171"/>
      <c r="E1171"/>
      <c r="F1171"/>
      <c r="K1171" s="3"/>
      <c r="L1171" s="3"/>
      <c r="M1171" s="3"/>
      <c r="P1171" s="12"/>
      <c r="AB1171" s="4"/>
      <c r="AC1171" s="3"/>
      <c r="AF1171" s="10"/>
      <c r="AG1171" s="8"/>
      <c r="AH1171" s="9"/>
      <c r="AI1171" s="11"/>
    </row>
    <row r="1172" spans="4:35" x14ac:dyDescent="0.35">
      <c r="D1172"/>
      <c r="E1172"/>
      <c r="F1172"/>
      <c r="K1172" s="3"/>
      <c r="L1172" s="3"/>
      <c r="M1172" s="3"/>
      <c r="P1172" s="12"/>
      <c r="AB1172" s="4"/>
      <c r="AC1172" s="3"/>
      <c r="AF1172" s="10"/>
      <c r="AG1172" s="8"/>
      <c r="AH1172" s="9"/>
      <c r="AI1172" s="11"/>
    </row>
    <row r="1173" spans="4:35" x14ac:dyDescent="0.35">
      <c r="D1173"/>
      <c r="E1173"/>
      <c r="F1173"/>
      <c r="K1173" s="3"/>
      <c r="L1173" s="3"/>
      <c r="M1173" s="3"/>
      <c r="P1173" s="12"/>
      <c r="AB1173" s="4"/>
      <c r="AC1173" s="3"/>
      <c r="AF1173" s="10"/>
      <c r="AG1173" s="8"/>
      <c r="AH1173" s="9"/>
      <c r="AI1173" s="11"/>
    </row>
    <row r="1174" spans="4:35" x14ac:dyDescent="0.35">
      <c r="D1174"/>
      <c r="E1174"/>
      <c r="F1174"/>
      <c r="K1174" s="3"/>
      <c r="L1174" s="3"/>
      <c r="M1174" s="3"/>
      <c r="P1174" s="12"/>
      <c r="AB1174" s="4"/>
      <c r="AC1174" s="3"/>
      <c r="AF1174" s="10"/>
      <c r="AG1174" s="8"/>
      <c r="AH1174" s="9"/>
      <c r="AI1174" s="11"/>
    </row>
    <row r="1175" spans="4:35" x14ac:dyDescent="0.35">
      <c r="D1175"/>
      <c r="E1175"/>
      <c r="F1175"/>
      <c r="K1175" s="3"/>
      <c r="L1175" s="3"/>
      <c r="M1175" s="3"/>
      <c r="P1175" s="12"/>
      <c r="AB1175" s="4"/>
      <c r="AC1175" s="3"/>
      <c r="AF1175" s="10"/>
      <c r="AG1175" s="8"/>
      <c r="AH1175" s="9"/>
      <c r="AI1175" s="11"/>
    </row>
    <row r="1176" spans="4:35" x14ac:dyDescent="0.35">
      <c r="D1176"/>
      <c r="E1176"/>
      <c r="F1176"/>
      <c r="K1176" s="3"/>
      <c r="L1176" s="3"/>
      <c r="M1176" s="3"/>
      <c r="P1176" s="12"/>
      <c r="AB1176" s="4"/>
      <c r="AC1176" s="3"/>
      <c r="AF1176" s="10"/>
      <c r="AG1176" s="8"/>
      <c r="AH1176" s="9"/>
      <c r="AI1176" s="11"/>
    </row>
    <row r="1177" spans="4:35" x14ac:dyDescent="0.35">
      <c r="D1177"/>
      <c r="E1177"/>
      <c r="F1177"/>
      <c r="K1177" s="3"/>
      <c r="L1177" s="3"/>
      <c r="M1177" s="3"/>
      <c r="P1177" s="12"/>
      <c r="AB1177" s="4"/>
      <c r="AC1177" s="3"/>
      <c r="AF1177" s="10"/>
      <c r="AG1177" s="8"/>
      <c r="AH1177" s="9"/>
      <c r="AI1177" s="11"/>
    </row>
    <row r="1178" spans="4:35" x14ac:dyDescent="0.35">
      <c r="D1178"/>
      <c r="E1178"/>
      <c r="F1178"/>
      <c r="K1178" s="3"/>
      <c r="L1178" s="3"/>
      <c r="M1178" s="3"/>
      <c r="P1178" s="12"/>
      <c r="AB1178" s="4"/>
      <c r="AC1178" s="3"/>
      <c r="AF1178" s="10"/>
      <c r="AG1178" s="8"/>
      <c r="AH1178" s="9"/>
      <c r="AI1178" s="11"/>
    </row>
    <row r="1179" spans="4:35" x14ac:dyDescent="0.35">
      <c r="D1179"/>
      <c r="E1179"/>
      <c r="F1179"/>
      <c r="K1179" s="3"/>
      <c r="L1179" s="3"/>
      <c r="M1179" s="3"/>
      <c r="P1179" s="12"/>
      <c r="AB1179" s="4"/>
      <c r="AC1179" s="3"/>
      <c r="AF1179" s="10"/>
      <c r="AG1179" s="8"/>
      <c r="AH1179" s="9"/>
      <c r="AI1179" s="11"/>
    </row>
    <row r="1180" spans="4:35" x14ac:dyDescent="0.35">
      <c r="D1180"/>
      <c r="E1180"/>
      <c r="F1180"/>
      <c r="K1180" s="3"/>
      <c r="L1180" s="3"/>
      <c r="M1180" s="3"/>
      <c r="P1180" s="12"/>
      <c r="AB1180" s="4"/>
      <c r="AC1180" s="3"/>
      <c r="AF1180" s="10"/>
      <c r="AG1180" s="8"/>
      <c r="AH1180" s="9"/>
      <c r="AI1180" s="11"/>
    </row>
    <row r="1181" spans="4:35" x14ac:dyDescent="0.35">
      <c r="D1181"/>
      <c r="E1181"/>
      <c r="F1181"/>
      <c r="K1181" s="3"/>
      <c r="L1181" s="3"/>
      <c r="M1181" s="3"/>
      <c r="P1181" s="12"/>
      <c r="AB1181" s="4"/>
      <c r="AC1181" s="3"/>
      <c r="AF1181" s="10"/>
      <c r="AG1181" s="8"/>
      <c r="AH1181" s="9"/>
      <c r="AI1181" s="11"/>
    </row>
    <row r="1182" spans="4:35" x14ac:dyDescent="0.35">
      <c r="D1182"/>
      <c r="E1182"/>
      <c r="F1182"/>
      <c r="K1182" s="3"/>
      <c r="L1182" s="3"/>
      <c r="M1182" s="3"/>
      <c r="P1182" s="12"/>
      <c r="AB1182" s="4"/>
      <c r="AC1182" s="3"/>
      <c r="AF1182" s="10"/>
      <c r="AG1182" s="8"/>
      <c r="AH1182" s="9"/>
      <c r="AI1182" s="11"/>
    </row>
    <row r="1183" spans="4:35" x14ac:dyDescent="0.35">
      <c r="D1183"/>
      <c r="E1183"/>
      <c r="F1183"/>
      <c r="K1183" s="3"/>
      <c r="L1183" s="3"/>
      <c r="M1183" s="3"/>
      <c r="P1183" s="12"/>
      <c r="AB1183" s="4"/>
      <c r="AC1183" s="3"/>
      <c r="AF1183" s="10"/>
      <c r="AG1183" s="8"/>
      <c r="AH1183" s="9"/>
      <c r="AI1183" s="11"/>
    </row>
    <row r="1184" spans="4:35" x14ac:dyDescent="0.35">
      <c r="D1184"/>
      <c r="E1184"/>
      <c r="F1184"/>
      <c r="K1184" s="3"/>
      <c r="L1184" s="3"/>
      <c r="M1184" s="3"/>
      <c r="P1184" s="12"/>
      <c r="AB1184" s="4"/>
      <c r="AC1184" s="3"/>
      <c r="AF1184" s="10"/>
      <c r="AG1184" s="8"/>
      <c r="AH1184" s="9"/>
      <c r="AI1184" s="11"/>
    </row>
    <row r="1185" spans="4:35" x14ac:dyDescent="0.35">
      <c r="D1185"/>
      <c r="E1185"/>
      <c r="F1185"/>
      <c r="K1185" s="3"/>
      <c r="L1185" s="3"/>
      <c r="M1185" s="3"/>
      <c r="P1185" s="12"/>
      <c r="AB1185" s="4"/>
      <c r="AC1185" s="3"/>
      <c r="AF1185" s="10"/>
      <c r="AG1185" s="8"/>
      <c r="AH1185" s="9"/>
      <c r="AI1185" s="11"/>
    </row>
    <row r="1186" spans="4:35" x14ac:dyDescent="0.35">
      <c r="D1186"/>
      <c r="E1186"/>
      <c r="F1186"/>
      <c r="K1186" s="3"/>
      <c r="L1186" s="3"/>
      <c r="M1186" s="3"/>
      <c r="P1186" s="12"/>
      <c r="AB1186" s="4"/>
      <c r="AC1186" s="3"/>
      <c r="AF1186" s="10"/>
      <c r="AG1186" s="8"/>
      <c r="AH1186" s="9"/>
      <c r="AI1186" s="11"/>
    </row>
    <row r="1187" spans="4:35" x14ac:dyDescent="0.35">
      <c r="D1187"/>
      <c r="E1187"/>
      <c r="F1187"/>
      <c r="K1187" s="3"/>
      <c r="L1187" s="3"/>
      <c r="M1187" s="3"/>
      <c r="P1187" s="12"/>
      <c r="AB1187" s="4"/>
      <c r="AC1187" s="3"/>
      <c r="AF1187" s="10"/>
      <c r="AG1187" s="8"/>
      <c r="AH1187" s="9"/>
      <c r="AI1187" s="11"/>
    </row>
    <row r="1188" spans="4:35" x14ac:dyDescent="0.35">
      <c r="D1188"/>
      <c r="E1188"/>
      <c r="F1188"/>
      <c r="K1188" s="3"/>
      <c r="L1188" s="3"/>
      <c r="M1188" s="3"/>
      <c r="P1188" s="12"/>
      <c r="AB1188" s="4"/>
      <c r="AC1188" s="3"/>
      <c r="AF1188" s="10"/>
      <c r="AG1188" s="8"/>
      <c r="AH1188" s="9"/>
      <c r="AI1188" s="11"/>
    </row>
    <row r="1189" spans="4:35" x14ac:dyDescent="0.35">
      <c r="D1189"/>
      <c r="E1189"/>
      <c r="F1189"/>
      <c r="K1189" s="3"/>
      <c r="L1189" s="3"/>
      <c r="M1189" s="3"/>
      <c r="P1189" s="12"/>
      <c r="AB1189" s="4"/>
      <c r="AC1189" s="3"/>
      <c r="AF1189" s="10"/>
      <c r="AG1189" s="8"/>
      <c r="AH1189" s="9"/>
      <c r="AI1189" s="11"/>
    </row>
    <row r="1190" spans="4:35" x14ac:dyDescent="0.35">
      <c r="D1190"/>
      <c r="E1190"/>
      <c r="F1190"/>
      <c r="K1190" s="3"/>
      <c r="L1190" s="3"/>
      <c r="M1190" s="3"/>
      <c r="P1190" s="12"/>
      <c r="AB1190" s="4"/>
      <c r="AC1190" s="3"/>
      <c r="AF1190" s="10"/>
      <c r="AG1190" s="8"/>
      <c r="AH1190" s="9"/>
      <c r="AI1190" s="11"/>
    </row>
    <row r="1191" spans="4:35" x14ac:dyDescent="0.35">
      <c r="D1191"/>
      <c r="E1191"/>
      <c r="F1191"/>
      <c r="K1191" s="3"/>
      <c r="L1191" s="3"/>
      <c r="M1191" s="3"/>
      <c r="P1191" s="12"/>
      <c r="AB1191" s="4"/>
      <c r="AC1191" s="3"/>
      <c r="AF1191" s="10"/>
      <c r="AG1191" s="8"/>
      <c r="AH1191" s="9"/>
      <c r="AI1191" s="11"/>
    </row>
    <row r="1192" spans="4:35" x14ac:dyDescent="0.35">
      <c r="D1192"/>
      <c r="E1192"/>
      <c r="F1192"/>
      <c r="K1192" s="3"/>
      <c r="L1192" s="3"/>
      <c r="M1192" s="3"/>
      <c r="P1192" s="12"/>
      <c r="AB1192" s="4"/>
      <c r="AC1192" s="3"/>
      <c r="AF1192" s="10"/>
      <c r="AG1192" s="8"/>
      <c r="AH1192" s="9"/>
      <c r="AI1192" s="11"/>
    </row>
    <row r="1193" spans="4:35" x14ac:dyDescent="0.35">
      <c r="D1193"/>
      <c r="E1193"/>
      <c r="F1193"/>
      <c r="K1193" s="3"/>
      <c r="L1193" s="3"/>
      <c r="M1193" s="3"/>
      <c r="P1193" s="12"/>
      <c r="AB1193" s="4"/>
      <c r="AC1193" s="3"/>
      <c r="AF1193" s="10"/>
      <c r="AG1193" s="8"/>
      <c r="AH1193" s="9"/>
      <c r="AI1193" s="11"/>
    </row>
    <row r="1194" spans="4:35" x14ac:dyDescent="0.35">
      <c r="D1194"/>
      <c r="E1194"/>
      <c r="F1194"/>
      <c r="K1194" s="3"/>
      <c r="L1194" s="3"/>
      <c r="M1194" s="3"/>
      <c r="P1194" s="12"/>
      <c r="AB1194" s="4"/>
      <c r="AC1194" s="3"/>
      <c r="AF1194" s="10"/>
      <c r="AG1194" s="8"/>
      <c r="AH1194" s="9"/>
      <c r="AI1194" s="11"/>
    </row>
    <row r="1195" spans="4:35" x14ac:dyDescent="0.35">
      <c r="D1195"/>
      <c r="E1195"/>
      <c r="F1195"/>
      <c r="K1195" s="3"/>
      <c r="L1195" s="3"/>
      <c r="M1195" s="3"/>
      <c r="P1195" s="12"/>
      <c r="AB1195" s="4"/>
      <c r="AC1195" s="3"/>
      <c r="AF1195" s="10"/>
      <c r="AG1195" s="8"/>
      <c r="AH1195" s="9"/>
      <c r="AI1195" s="11"/>
    </row>
    <row r="1196" spans="4:35" x14ac:dyDescent="0.35">
      <c r="D1196"/>
      <c r="E1196"/>
      <c r="F1196"/>
      <c r="K1196" s="3"/>
      <c r="L1196" s="3"/>
      <c r="M1196" s="3"/>
      <c r="P1196" s="12"/>
      <c r="AB1196" s="4"/>
      <c r="AC1196" s="3"/>
      <c r="AF1196" s="10"/>
      <c r="AG1196" s="8"/>
      <c r="AH1196" s="9"/>
      <c r="AI1196" s="11"/>
    </row>
    <row r="1197" spans="4:35" x14ac:dyDescent="0.35">
      <c r="D1197"/>
      <c r="E1197"/>
      <c r="F1197"/>
      <c r="K1197" s="3"/>
      <c r="L1197" s="3"/>
      <c r="M1197" s="3"/>
      <c r="P1197" s="12"/>
      <c r="AB1197" s="4"/>
      <c r="AC1197" s="3"/>
      <c r="AF1197" s="10"/>
      <c r="AG1197" s="8"/>
      <c r="AH1197" s="9"/>
      <c r="AI1197" s="11"/>
    </row>
    <row r="1198" spans="4:35" x14ac:dyDescent="0.35">
      <c r="D1198"/>
      <c r="E1198"/>
      <c r="F1198"/>
      <c r="K1198" s="3"/>
      <c r="L1198" s="3"/>
      <c r="M1198" s="3"/>
      <c r="P1198" s="12"/>
      <c r="AB1198" s="4"/>
      <c r="AC1198" s="3"/>
      <c r="AF1198" s="10"/>
      <c r="AG1198" s="8"/>
      <c r="AH1198" s="9"/>
      <c r="AI1198" s="11"/>
    </row>
    <row r="1199" spans="4:35" x14ac:dyDescent="0.35">
      <c r="D1199"/>
      <c r="E1199"/>
      <c r="F1199"/>
      <c r="K1199" s="3"/>
      <c r="L1199" s="3"/>
      <c r="M1199" s="3"/>
      <c r="P1199" s="12"/>
      <c r="AB1199" s="4"/>
      <c r="AC1199" s="3"/>
      <c r="AF1199" s="10"/>
      <c r="AG1199" s="8"/>
      <c r="AH1199" s="9"/>
      <c r="AI1199" s="11"/>
    </row>
    <row r="1200" spans="4:35" x14ac:dyDescent="0.35">
      <c r="D1200"/>
      <c r="E1200"/>
      <c r="F1200"/>
      <c r="K1200" s="3"/>
      <c r="L1200" s="3"/>
      <c r="M1200" s="3"/>
      <c r="P1200" s="12"/>
      <c r="AB1200" s="4"/>
      <c r="AC1200" s="3"/>
      <c r="AF1200" s="10"/>
      <c r="AG1200" s="8"/>
      <c r="AH1200" s="9"/>
      <c r="AI1200" s="11"/>
    </row>
    <row r="1201" spans="4:35" x14ac:dyDescent="0.35">
      <c r="D1201"/>
      <c r="E1201"/>
      <c r="F1201"/>
      <c r="K1201" s="3"/>
      <c r="L1201" s="3"/>
      <c r="M1201" s="3"/>
      <c r="P1201" s="12"/>
      <c r="AB1201" s="4"/>
      <c r="AC1201" s="3"/>
      <c r="AF1201" s="10"/>
      <c r="AG1201" s="8"/>
      <c r="AH1201" s="9"/>
      <c r="AI1201" s="11"/>
    </row>
    <row r="1202" spans="4:35" x14ac:dyDescent="0.35">
      <c r="D1202"/>
      <c r="E1202"/>
      <c r="F1202"/>
      <c r="K1202" s="3"/>
      <c r="L1202" s="3"/>
      <c r="M1202" s="3"/>
      <c r="P1202" s="12"/>
      <c r="AB1202" s="4"/>
      <c r="AC1202" s="3"/>
      <c r="AF1202" s="10"/>
      <c r="AG1202" s="8"/>
      <c r="AH1202" s="9"/>
      <c r="AI1202" s="11"/>
    </row>
    <row r="1203" spans="4:35" x14ac:dyDescent="0.35">
      <c r="D1203"/>
      <c r="E1203"/>
      <c r="F1203"/>
      <c r="K1203" s="3"/>
      <c r="L1203" s="3"/>
      <c r="M1203" s="3"/>
      <c r="P1203" s="12"/>
      <c r="AB1203" s="4"/>
      <c r="AC1203" s="3"/>
      <c r="AF1203" s="10"/>
      <c r="AG1203" s="8"/>
      <c r="AH1203" s="9"/>
      <c r="AI1203" s="11"/>
    </row>
    <row r="1204" spans="4:35" x14ac:dyDescent="0.35">
      <c r="D1204"/>
      <c r="E1204"/>
      <c r="F1204"/>
      <c r="K1204" s="3"/>
      <c r="L1204" s="3"/>
      <c r="M1204" s="3"/>
      <c r="P1204" s="12"/>
      <c r="AB1204" s="4"/>
      <c r="AC1204" s="3"/>
      <c r="AF1204" s="10"/>
      <c r="AG1204" s="8"/>
      <c r="AH1204" s="9"/>
      <c r="AI1204" s="11"/>
    </row>
    <row r="1205" spans="4:35" x14ac:dyDescent="0.35">
      <c r="D1205"/>
      <c r="E1205"/>
      <c r="F1205"/>
      <c r="K1205" s="3"/>
      <c r="L1205" s="3"/>
      <c r="M1205" s="3"/>
      <c r="P1205" s="12"/>
      <c r="AB1205" s="4"/>
      <c r="AC1205" s="3"/>
      <c r="AF1205" s="10"/>
      <c r="AG1205" s="8"/>
      <c r="AH1205" s="9"/>
      <c r="AI1205" s="11"/>
    </row>
    <row r="1206" spans="4:35" x14ac:dyDescent="0.35">
      <c r="D1206"/>
      <c r="E1206"/>
      <c r="F1206"/>
      <c r="K1206" s="3"/>
      <c r="L1206" s="3"/>
      <c r="M1206" s="3"/>
      <c r="P1206" s="12"/>
      <c r="AB1206" s="4"/>
      <c r="AC1206" s="3"/>
      <c r="AF1206" s="10"/>
      <c r="AG1206" s="8"/>
      <c r="AH1206" s="9"/>
      <c r="AI1206" s="11"/>
    </row>
    <row r="1207" spans="4:35" x14ac:dyDescent="0.35">
      <c r="D1207"/>
      <c r="E1207"/>
      <c r="F1207"/>
      <c r="K1207" s="3"/>
      <c r="L1207" s="3"/>
      <c r="M1207" s="3"/>
      <c r="P1207" s="12"/>
      <c r="AB1207" s="4"/>
      <c r="AC1207" s="3"/>
      <c r="AF1207" s="10"/>
      <c r="AG1207" s="8"/>
      <c r="AH1207" s="9"/>
      <c r="AI1207" s="11"/>
    </row>
    <row r="1208" spans="4:35" x14ac:dyDescent="0.35">
      <c r="D1208"/>
      <c r="E1208"/>
      <c r="F1208"/>
      <c r="K1208" s="3"/>
      <c r="L1208" s="3"/>
      <c r="M1208" s="3"/>
      <c r="P1208" s="12"/>
      <c r="AB1208" s="4"/>
      <c r="AC1208" s="3"/>
      <c r="AF1208" s="10"/>
      <c r="AG1208" s="8"/>
      <c r="AH1208" s="9"/>
      <c r="AI1208" s="11"/>
    </row>
    <row r="1209" spans="4:35" x14ac:dyDescent="0.35">
      <c r="D1209"/>
      <c r="E1209"/>
      <c r="F1209"/>
      <c r="K1209" s="3"/>
      <c r="L1209" s="3"/>
      <c r="M1209" s="3"/>
      <c r="P1209" s="12"/>
      <c r="AB1209" s="4"/>
      <c r="AC1209" s="3"/>
      <c r="AF1209" s="10"/>
      <c r="AG1209" s="8"/>
      <c r="AH1209" s="9"/>
      <c r="AI1209" s="11"/>
    </row>
    <row r="1210" spans="4:35" x14ac:dyDescent="0.35">
      <c r="D1210"/>
      <c r="E1210"/>
      <c r="F1210"/>
      <c r="K1210" s="3"/>
      <c r="L1210" s="3"/>
      <c r="M1210" s="3"/>
      <c r="P1210" s="12"/>
      <c r="AB1210" s="4"/>
      <c r="AC1210" s="3"/>
      <c r="AF1210" s="10"/>
      <c r="AG1210" s="8"/>
      <c r="AH1210" s="9"/>
      <c r="AI1210" s="11"/>
    </row>
    <row r="1211" spans="4:35" x14ac:dyDescent="0.35">
      <c r="D1211"/>
      <c r="E1211"/>
      <c r="F1211"/>
      <c r="K1211" s="3"/>
      <c r="L1211" s="3"/>
      <c r="M1211" s="3"/>
      <c r="P1211" s="12"/>
      <c r="AB1211" s="4"/>
      <c r="AC1211" s="3"/>
      <c r="AF1211" s="10"/>
      <c r="AG1211" s="8"/>
      <c r="AH1211" s="9"/>
      <c r="AI1211" s="11"/>
    </row>
    <row r="1212" spans="4:35" x14ac:dyDescent="0.35">
      <c r="D1212"/>
      <c r="E1212"/>
      <c r="F1212"/>
      <c r="K1212" s="3"/>
      <c r="L1212" s="3"/>
      <c r="M1212" s="3"/>
      <c r="P1212" s="12"/>
      <c r="AB1212" s="4"/>
      <c r="AC1212" s="3"/>
      <c r="AF1212" s="10"/>
      <c r="AG1212" s="8"/>
      <c r="AH1212" s="9"/>
      <c r="AI1212" s="11"/>
    </row>
    <row r="1213" spans="4:35" x14ac:dyDescent="0.35">
      <c r="D1213"/>
      <c r="E1213"/>
      <c r="F1213"/>
      <c r="K1213" s="3"/>
      <c r="L1213" s="3"/>
      <c r="M1213" s="3"/>
      <c r="P1213" s="12"/>
      <c r="AB1213" s="4"/>
      <c r="AC1213" s="3"/>
      <c r="AF1213" s="10"/>
      <c r="AG1213" s="8"/>
      <c r="AH1213" s="9"/>
      <c r="AI1213" s="11"/>
    </row>
    <row r="1214" spans="4:35" x14ac:dyDescent="0.35">
      <c r="D1214"/>
      <c r="E1214"/>
      <c r="F1214"/>
      <c r="K1214" s="3"/>
      <c r="L1214" s="3"/>
      <c r="M1214" s="3"/>
      <c r="P1214" s="12"/>
      <c r="AB1214" s="4"/>
      <c r="AC1214" s="3"/>
      <c r="AF1214" s="10"/>
      <c r="AG1214" s="8"/>
      <c r="AH1214" s="9"/>
      <c r="AI1214" s="11"/>
    </row>
    <row r="1215" spans="4:35" x14ac:dyDescent="0.35">
      <c r="D1215"/>
      <c r="E1215"/>
      <c r="F1215"/>
      <c r="K1215" s="3"/>
      <c r="L1215" s="3"/>
      <c r="M1215" s="3"/>
      <c r="P1215" s="12"/>
      <c r="AB1215" s="4"/>
      <c r="AC1215" s="3"/>
      <c r="AF1215" s="10"/>
      <c r="AG1215" s="8"/>
      <c r="AH1215" s="9"/>
      <c r="AI1215" s="11"/>
    </row>
    <row r="1216" spans="4:35" x14ac:dyDescent="0.35">
      <c r="D1216"/>
      <c r="E1216"/>
      <c r="F1216"/>
      <c r="K1216" s="3"/>
      <c r="L1216" s="3"/>
      <c r="M1216" s="3"/>
      <c r="P1216" s="12"/>
      <c r="AB1216" s="4"/>
      <c r="AC1216" s="3"/>
      <c r="AF1216" s="10"/>
      <c r="AG1216" s="8"/>
      <c r="AH1216" s="9"/>
      <c r="AI1216" s="11"/>
    </row>
    <row r="1217" spans="4:35" x14ac:dyDescent="0.35">
      <c r="D1217"/>
      <c r="E1217"/>
      <c r="F1217"/>
      <c r="K1217" s="3"/>
      <c r="L1217" s="3"/>
      <c r="M1217" s="3"/>
      <c r="P1217" s="12"/>
      <c r="AB1217" s="4"/>
      <c r="AC1217" s="3"/>
      <c r="AF1217" s="10"/>
      <c r="AG1217" s="8"/>
      <c r="AH1217" s="9"/>
      <c r="AI1217" s="11"/>
    </row>
    <row r="1218" spans="4:35" x14ac:dyDescent="0.35">
      <c r="D1218"/>
      <c r="E1218"/>
      <c r="F1218"/>
      <c r="K1218" s="3"/>
      <c r="L1218" s="3"/>
      <c r="M1218" s="3"/>
      <c r="P1218" s="12"/>
      <c r="AB1218" s="4"/>
      <c r="AC1218" s="3"/>
      <c r="AF1218" s="10"/>
      <c r="AG1218" s="8"/>
      <c r="AH1218" s="9"/>
      <c r="AI1218" s="11"/>
    </row>
    <row r="1219" spans="4:35" x14ac:dyDescent="0.35">
      <c r="D1219"/>
      <c r="E1219"/>
      <c r="F1219"/>
      <c r="K1219" s="3"/>
      <c r="L1219" s="3"/>
      <c r="M1219" s="3"/>
      <c r="P1219" s="12"/>
      <c r="AB1219" s="4"/>
      <c r="AC1219" s="3"/>
      <c r="AF1219" s="10"/>
      <c r="AG1219" s="8"/>
      <c r="AH1219" s="9"/>
      <c r="AI1219" s="11"/>
    </row>
    <row r="1220" spans="4:35" x14ac:dyDescent="0.35">
      <c r="D1220"/>
      <c r="E1220"/>
      <c r="F1220"/>
      <c r="K1220" s="3"/>
      <c r="L1220" s="3"/>
      <c r="M1220" s="3"/>
      <c r="P1220" s="12"/>
      <c r="AB1220" s="4"/>
      <c r="AC1220" s="3"/>
      <c r="AF1220" s="10"/>
      <c r="AG1220" s="8"/>
      <c r="AH1220" s="9"/>
      <c r="AI1220" s="11"/>
    </row>
    <row r="1221" spans="4:35" x14ac:dyDescent="0.35">
      <c r="D1221"/>
      <c r="E1221"/>
      <c r="F1221"/>
      <c r="K1221" s="3"/>
      <c r="L1221" s="3"/>
      <c r="M1221" s="3"/>
      <c r="P1221" s="12"/>
      <c r="AB1221" s="4"/>
      <c r="AC1221" s="3"/>
      <c r="AF1221" s="10"/>
      <c r="AG1221" s="8"/>
      <c r="AH1221" s="9"/>
      <c r="AI1221" s="11"/>
    </row>
    <row r="1222" spans="4:35" x14ac:dyDescent="0.35">
      <c r="D1222"/>
      <c r="E1222"/>
      <c r="F1222"/>
      <c r="K1222" s="3"/>
      <c r="L1222" s="3"/>
      <c r="M1222" s="3"/>
      <c r="P1222" s="12"/>
      <c r="AB1222" s="4"/>
      <c r="AC1222" s="3"/>
      <c r="AF1222" s="10"/>
      <c r="AG1222" s="8"/>
      <c r="AH1222" s="9"/>
      <c r="AI1222" s="11"/>
    </row>
    <row r="1223" spans="4:35" x14ac:dyDescent="0.35">
      <c r="D1223"/>
      <c r="E1223"/>
      <c r="F1223"/>
      <c r="K1223" s="3"/>
      <c r="L1223" s="3"/>
      <c r="M1223" s="3"/>
      <c r="P1223" s="12"/>
      <c r="AB1223" s="4"/>
      <c r="AC1223" s="3"/>
      <c r="AF1223" s="10"/>
      <c r="AG1223" s="8"/>
      <c r="AH1223" s="9"/>
      <c r="AI1223" s="11"/>
    </row>
    <row r="1224" spans="4:35" x14ac:dyDescent="0.35">
      <c r="D1224"/>
      <c r="E1224"/>
      <c r="F1224"/>
      <c r="K1224" s="3"/>
      <c r="L1224" s="3"/>
      <c r="M1224" s="3"/>
      <c r="P1224" s="12"/>
      <c r="AB1224" s="4"/>
      <c r="AC1224" s="3"/>
      <c r="AF1224" s="10"/>
      <c r="AG1224" s="8"/>
      <c r="AH1224" s="9"/>
      <c r="AI1224" s="11"/>
    </row>
    <row r="1225" spans="4:35" x14ac:dyDescent="0.35">
      <c r="D1225"/>
      <c r="E1225"/>
      <c r="F1225"/>
      <c r="K1225" s="3"/>
      <c r="L1225" s="3"/>
      <c r="M1225" s="3"/>
      <c r="P1225" s="12"/>
      <c r="AB1225" s="4"/>
      <c r="AC1225" s="3"/>
      <c r="AF1225" s="10"/>
      <c r="AG1225" s="8"/>
      <c r="AH1225" s="9"/>
      <c r="AI1225" s="11"/>
    </row>
    <row r="1226" spans="4:35" x14ac:dyDescent="0.35">
      <c r="D1226"/>
      <c r="E1226"/>
      <c r="F1226"/>
      <c r="K1226" s="3"/>
      <c r="L1226" s="3"/>
      <c r="M1226" s="3"/>
      <c r="P1226" s="12"/>
      <c r="AB1226" s="4"/>
      <c r="AC1226" s="3"/>
      <c r="AF1226" s="10"/>
      <c r="AG1226" s="8"/>
      <c r="AH1226" s="9"/>
      <c r="AI1226" s="11"/>
    </row>
    <row r="1227" spans="4:35" x14ac:dyDescent="0.35">
      <c r="D1227"/>
      <c r="E1227"/>
      <c r="F1227"/>
      <c r="K1227" s="3"/>
      <c r="L1227" s="3"/>
      <c r="M1227" s="3"/>
      <c r="P1227" s="12"/>
      <c r="AB1227" s="4"/>
      <c r="AC1227" s="3"/>
      <c r="AF1227" s="10"/>
      <c r="AG1227" s="8"/>
      <c r="AH1227" s="9"/>
      <c r="AI1227" s="11"/>
    </row>
    <row r="1228" spans="4:35" x14ac:dyDescent="0.35">
      <c r="D1228"/>
      <c r="E1228"/>
      <c r="F1228"/>
      <c r="K1228" s="3"/>
      <c r="L1228" s="3"/>
      <c r="M1228" s="3"/>
      <c r="P1228" s="12"/>
      <c r="AB1228" s="4"/>
      <c r="AC1228" s="3"/>
      <c r="AF1228" s="10"/>
      <c r="AG1228" s="8"/>
      <c r="AH1228" s="9"/>
      <c r="AI1228" s="11"/>
    </row>
    <row r="1229" spans="4:35" x14ac:dyDescent="0.35">
      <c r="D1229"/>
      <c r="E1229"/>
      <c r="F1229"/>
      <c r="K1229" s="3"/>
      <c r="L1229" s="3"/>
      <c r="M1229" s="3"/>
      <c r="P1229" s="12"/>
      <c r="AB1229" s="4"/>
      <c r="AC1229" s="3"/>
      <c r="AF1229" s="10"/>
      <c r="AG1229" s="8"/>
      <c r="AH1229" s="9"/>
      <c r="AI1229" s="11"/>
    </row>
    <row r="1230" spans="4:35" x14ac:dyDescent="0.35">
      <c r="D1230"/>
      <c r="E1230"/>
      <c r="F1230"/>
      <c r="K1230" s="3"/>
      <c r="L1230" s="3"/>
      <c r="M1230" s="3"/>
      <c r="P1230" s="12"/>
      <c r="AB1230" s="4"/>
      <c r="AC1230" s="3"/>
      <c r="AF1230" s="10"/>
      <c r="AG1230" s="8"/>
      <c r="AH1230" s="9"/>
      <c r="AI1230" s="11"/>
    </row>
    <row r="1231" spans="4:35" x14ac:dyDescent="0.35">
      <c r="D1231"/>
      <c r="E1231"/>
      <c r="F1231"/>
      <c r="K1231" s="3"/>
      <c r="L1231" s="3"/>
      <c r="M1231" s="3"/>
      <c r="P1231" s="12"/>
      <c r="AB1231" s="4"/>
      <c r="AC1231" s="3"/>
      <c r="AF1231" s="10"/>
      <c r="AG1231" s="8"/>
      <c r="AH1231" s="9"/>
      <c r="AI1231" s="11"/>
    </row>
    <row r="1232" spans="4:35" x14ac:dyDescent="0.35">
      <c r="D1232"/>
      <c r="E1232"/>
      <c r="F1232"/>
      <c r="K1232" s="3"/>
      <c r="L1232" s="3"/>
      <c r="M1232" s="3"/>
      <c r="P1232" s="12"/>
      <c r="AB1232" s="4"/>
      <c r="AC1232" s="3"/>
      <c r="AF1232" s="10"/>
      <c r="AG1232" s="8"/>
      <c r="AH1232" s="9"/>
      <c r="AI1232" s="11"/>
    </row>
    <row r="1233" spans="4:35" x14ac:dyDescent="0.35">
      <c r="D1233"/>
      <c r="E1233"/>
      <c r="F1233"/>
      <c r="K1233" s="3"/>
      <c r="L1233" s="3"/>
      <c r="M1233" s="3"/>
      <c r="P1233" s="12"/>
      <c r="AB1233" s="4"/>
      <c r="AC1233" s="3"/>
      <c r="AF1233" s="10"/>
      <c r="AG1233" s="8"/>
      <c r="AH1233" s="9"/>
      <c r="AI1233" s="11"/>
    </row>
    <row r="1234" spans="4:35" x14ac:dyDescent="0.35">
      <c r="D1234"/>
      <c r="E1234"/>
      <c r="F1234"/>
      <c r="K1234" s="3"/>
      <c r="L1234" s="3"/>
      <c r="M1234" s="3"/>
      <c r="P1234" s="12"/>
      <c r="AB1234" s="4"/>
      <c r="AC1234" s="3"/>
      <c r="AF1234" s="10"/>
      <c r="AG1234" s="8"/>
      <c r="AH1234" s="9"/>
      <c r="AI1234" s="11"/>
    </row>
    <row r="1235" spans="4:35" x14ac:dyDescent="0.35">
      <c r="D1235"/>
      <c r="E1235"/>
      <c r="F1235"/>
      <c r="K1235" s="3"/>
      <c r="L1235" s="3"/>
      <c r="M1235" s="3"/>
      <c r="P1235" s="12"/>
      <c r="AB1235" s="4"/>
      <c r="AC1235" s="3"/>
      <c r="AF1235" s="10"/>
      <c r="AG1235" s="8"/>
      <c r="AH1235" s="9"/>
      <c r="AI1235" s="11"/>
    </row>
    <row r="1236" spans="4:35" x14ac:dyDescent="0.35">
      <c r="D1236"/>
      <c r="E1236"/>
      <c r="F1236"/>
      <c r="K1236" s="3"/>
      <c r="L1236" s="3"/>
      <c r="M1236" s="3"/>
      <c r="P1236" s="12"/>
      <c r="AB1236" s="4"/>
      <c r="AC1236" s="3"/>
      <c r="AF1236" s="10"/>
      <c r="AG1236" s="8"/>
      <c r="AH1236" s="9"/>
      <c r="AI1236" s="11"/>
    </row>
    <row r="1237" spans="4:35" x14ac:dyDescent="0.35">
      <c r="D1237"/>
      <c r="E1237"/>
      <c r="F1237"/>
      <c r="K1237" s="3"/>
      <c r="L1237" s="3"/>
      <c r="M1237" s="3"/>
      <c r="P1237" s="12"/>
      <c r="AB1237" s="4"/>
      <c r="AC1237" s="3"/>
      <c r="AF1237" s="10"/>
      <c r="AG1237" s="8"/>
      <c r="AH1237" s="9"/>
      <c r="AI1237" s="11"/>
    </row>
    <row r="1238" spans="4:35" x14ac:dyDescent="0.35">
      <c r="D1238"/>
      <c r="E1238"/>
      <c r="F1238"/>
      <c r="K1238" s="3"/>
      <c r="L1238" s="3"/>
      <c r="M1238" s="3"/>
      <c r="P1238" s="12"/>
      <c r="AB1238" s="4"/>
      <c r="AC1238" s="3"/>
      <c r="AF1238" s="10"/>
      <c r="AG1238" s="8"/>
      <c r="AH1238" s="9"/>
      <c r="AI1238" s="11"/>
    </row>
    <row r="1239" spans="4:35" x14ac:dyDescent="0.35">
      <c r="D1239"/>
      <c r="E1239"/>
      <c r="F1239"/>
      <c r="K1239" s="3"/>
      <c r="L1239" s="3"/>
      <c r="M1239" s="3"/>
      <c r="P1239" s="12"/>
      <c r="AB1239" s="4"/>
      <c r="AC1239" s="3"/>
      <c r="AF1239" s="10"/>
      <c r="AG1239" s="8"/>
      <c r="AH1239" s="9"/>
      <c r="AI1239" s="11"/>
    </row>
    <row r="1240" spans="4:35" x14ac:dyDescent="0.35">
      <c r="D1240"/>
      <c r="E1240"/>
      <c r="F1240"/>
      <c r="K1240" s="3"/>
      <c r="L1240" s="3"/>
      <c r="M1240" s="3"/>
      <c r="P1240" s="12"/>
      <c r="AB1240" s="4"/>
      <c r="AC1240" s="3"/>
      <c r="AF1240" s="10"/>
      <c r="AG1240" s="8"/>
      <c r="AH1240" s="9"/>
      <c r="AI1240" s="11"/>
    </row>
    <row r="1241" spans="4:35" x14ac:dyDescent="0.35">
      <c r="D1241"/>
      <c r="E1241"/>
      <c r="F1241"/>
      <c r="K1241" s="3"/>
      <c r="L1241" s="3"/>
      <c r="M1241" s="3"/>
      <c r="P1241" s="12"/>
      <c r="AB1241" s="4"/>
      <c r="AC1241" s="3"/>
      <c r="AF1241" s="10"/>
      <c r="AG1241" s="8"/>
      <c r="AH1241" s="9"/>
      <c r="AI1241" s="11"/>
    </row>
    <row r="1242" spans="4:35" x14ac:dyDescent="0.35">
      <c r="D1242"/>
      <c r="E1242"/>
      <c r="F1242"/>
      <c r="K1242" s="3"/>
      <c r="L1242" s="3"/>
      <c r="M1242" s="3"/>
      <c r="P1242" s="12"/>
      <c r="AB1242" s="4"/>
      <c r="AC1242" s="3"/>
      <c r="AF1242" s="10"/>
      <c r="AG1242" s="8"/>
      <c r="AH1242" s="9"/>
      <c r="AI1242" s="11"/>
    </row>
    <row r="1243" spans="4:35" x14ac:dyDescent="0.35">
      <c r="D1243"/>
      <c r="E1243"/>
      <c r="F1243"/>
      <c r="K1243" s="3"/>
      <c r="L1243" s="3"/>
      <c r="M1243" s="3"/>
      <c r="P1243" s="12"/>
      <c r="AB1243" s="4"/>
      <c r="AC1243" s="3"/>
      <c r="AF1243" s="10"/>
      <c r="AG1243" s="8"/>
      <c r="AH1243" s="9"/>
      <c r="AI1243" s="11"/>
    </row>
    <row r="1244" spans="4:35" x14ac:dyDescent="0.35">
      <c r="D1244"/>
      <c r="E1244"/>
      <c r="F1244"/>
      <c r="K1244" s="3"/>
      <c r="L1244" s="3"/>
      <c r="M1244" s="3"/>
      <c r="P1244" s="12"/>
      <c r="AB1244" s="4"/>
      <c r="AC1244" s="3"/>
      <c r="AF1244" s="10"/>
      <c r="AG1244" s="8"/>
      <c r="AH1244" s="9"/>
      <c r="AI1244" s="11"/>
    </row>
    <row r="1245" spans="4:35" x14ac:dyDescent="0.35">
      <c r="D1245"/>
      <c r="E1245"/>
      <c r="F1245"/>
      <c r="K1245" s="3"/>
      <c r="L1245" s="3"/>
      <c r="M1245" s="3"/>
      <c r="P1245" s="12"/>
      <c r="AB1245" s="4"/>
      <c r="AC1245" s="3"/>
      <c r="AF1245" s="10"/>
      <c r="AG1245" s="8"/>
      <c r="AH1245" s="9"/>
      <c r="AI1245" s="11"/>
    </row>
    <row r="1246" spans="4:35" x14ac:dyDescent="0.35">
      <c r="D1246"/>
      <c r="E1246"/>
      <c r="F1246"/>
      <c r="K1246" s="3"/>
      <c r="L1246" s="3"/>
      <c r="M1246" s="3"/>
      <c r="P1246" s="12"/>
      <c r="AB1246" s="4"/>
      <c r="AC1246" s="3"/>
      <c r="AF1246" s="10"/>
      <c r="AG1246" s="8"/>
      <c r="AH1246" s="9"/>
      <c r="AI1246" s="11"/>
    </row>
    <row r="1247" spans="4:35" x14ac:dyDescent="0.35">
      <c r="D1247"/>
      <c r="E1247"/>
      <c r="F1247"/>
      <c r="K1247" s="3"/>
      <c r="L1247" s="3"/>
      <c r="M1247" s="3"/>
      <c r="P1247" s="12"/>
      <c r="AB1247" s="4"/>
      <c r="AC1247" s="3"/>
      <c r="AF1247" s="10"/>
      <c r="AG1247" s="8"/>
      <c r="AH1247" s="9"/>
      <c r="AI1247" s="11"/>
    </row>
    <row r="1248" spans="4:35" x14ac:dyDescent="0.35">
      <c r="D1248"/>
      <c r="E1248"/>
      <c r="F1248"/>
      <c r="K1248" s="3"/>
      <c r="L1248" s="3"/>
      <c r="M1248" s="3"/>
      <c r="P1248" s="12"/>
      <c r="AB1248" s="4"/>
      <c r="AC1248" s="3"/>
      <c r="AF1248" s="10"/>
      <c r="AG1248" s="8"/>
      <c r="AH1248" s="9"/>
      <c r="AI1248" s="11"/>
    </row>
    <row r="1249" spans="4:35" x14ac:dyDescent="0.35">
      <c r="D1249"/>
      <c r="E1249"/>
      <c r="F1249"/>
      <c r="K1249" s="3"/>
      <c r="L1249" s="3"/>
      <c r="M1249" s="3"/>
      <c r="P1249" s="12"/>
      <c r="AB1249" s="4"/>
      <c r="AC1249" s="3"/>
      <c r="AF1249" s="10"/>
      <c r="AG1249" s="8"/>
      <c r="AH1249" s="9"/>
      <c r="AI1249" s="11"/>
    </row>
    <row r="1250" spans="4:35" x14ac:dyDescent="0.35">
      <c r="D1250"/>
      <c r="E1250"/>
      <c r="F1250"/>
      <c r="K1250" s="3"/>
      <c r="L1250" s="3"/>
      <c r="M1250" s="3"/>
      <c r="P1250" s="12"/>
      <c r="AB1250" s="4"/>
      <c r="AC1250" s="3"/>
      <c r="AF1250" s="10"/>
      <c r="AG1250" s="8"/>
      <c r="AH1250" s="9"/>
      <c r="AI1250" s="11"/>
    </row>
    <row r="1251" spans="4:35" x14ac:dyDescent="0.35">
      <c r="D1251"/>
      <c r="E1251"/>
      <c r="F1251"/>
      <c r="K1251" s="3"/>
      <c r="L1251" s="3"/>
      <c r="M1251" s="3"/>
      <c r="P1251" s="12"/>
      <c r="AB1251" s="4"/>
      <c r="AC1251" s="3"/>
      <c r="AF1251" s="10"/>
      <c r="AG1251" s="8"/>
      <c r="AH1251" s="9"/>
      <c r="AI1251" s="11"/>
    </row>
    <row r="1252" spans="4:35" x14ac:dyDescent="0.35">
      <c r="D1252"/>
      <c r="E1252"/>
      <c r="F1252"/>
      <c r="K1252" s="3"/>
      <c r="L1252" s="3"/>
      <c r="M1252" s="3"/>
      <c r="P1252" s="12"/>
      <c r="AB1252" s="4"/>
      <c r="AC1252" s="3"/>
      <c r="AF1252" s="10"/>
      <c r="AG1252" s="8"/>
      <c r="AH1252" s="9"/>
      <c r="AI1252" s="11"/>
    </row>
    <row r="1253" spans="4:35" x14ac:dyDescent="0.35">
      <c r="D1253"/>
      <c r="E1253"/>
      <c r="F1253"/>
      <c r="K1253" s="3"/>
      <c r="L1253" s="3"/>
      <c r="M1253" s="3"/>
      <c r="P1253" s="12"/>
      <c r="AB1253" s="4"/>
      <c r="AC1253" s="3"/>
      <c r="AF1253" s="10"/>
      <c r="AG1253" s="8"/>
      <c r="AH1253" s="9"/>
      <c r="AI1253" s="11"/>
    </row>
    <row r="1254" spans="4:35" x14ac:dyDescent="0.35">
      <c r="D1254"/>
      <c r="E1254"/>
      <c r="F1254"/>
      <c r="K1254" s="3"/>
      <c r="L1254" s="3"/>
      <c r="M1254" s="3"/>
      <c r="P1254" s="12"/>
      <c r="AB1254" s="4"/>
      <c r="AC1254" s="3"/>
      <c r="AF1254" s="10"/>
      <c r="AG1254" s="8"/>
      <c r="AH1254" s="9"/>
      <c r="AI1254" s="11"/>
    </row>
    <row r="1255" spans="4:35" x14ac:dyDescent="0.35">
      <c r="D1255"/>
      <c r="E1255"/>
      <c r="F1255"/>
      <c r="K1255" s="3"/>
      <c r="L1255" s="3"/>
      <c r="M1255" s="3"/>
      <c r="P1255" s="12"/>
      <c r="AB1255" s="4"/>
      <c r="AC1255" s="3"/>
      <c r="AF1255" s="10"/>
      <c r="AG1255" s="8"/>
      <c r="AH1255" s="9"/>
      <c r="AI1255" s="11"/>
    </row>
    <row r="1256" spans="4:35" x14ac:dyDescent="0.35">
      <c r="D1256"/>
      <c r="E1256"/>
      <c r="F1256"/>
      <c r="K1256" s="3"/>
      <c r="L1256" s="3"/>
      <c r="M1256" s="3"/>
      <c r="P1256" s="12"/>
      <c r="AB1256" s="4"/>
      <c r="AC1256" s="3"/>
      <c r="AF1256" s="10"/>
      <c r="AG1256" s="8"/>
      <c r="AH1256" s="9"/>
      <c r="AI1256" s="11"/>
    </row>
    <row r="1257" spans="4:35" x14ac:dyDescent="0.35">
      <c r="D1257"/>
      <c r="E1257"/>
      <c r="F1257"/>
      <c r="K1257" s="3"/>
      <c r="L1257" s="3"/>
      <c r="M1257" s="3"/>
      <c r="P1257" s="12"/>
      <c r="AB1257" s="4"/>
      <c r="AC1257" s="3"/>
      <c r="AF1257" s="10"/>
      <c r="AG1257" s="8"/>
      <c r="AH1257" s="9"/>
      <c r="AI1257" s="11"/>
    </row>
    <row r="1258" spans="4:35" x14ac:dyDescent="0.35">
      <c r="D1258"/>
      <c r="E1258"/>
      <c r="F1258"/>
      <c r="K1258" s="3"/>
      <c r="L1258" s="3"/>
      <c r="M1258" s="3"/>
      <c r="P1258" s="12"/>
      <c r="AB1258" s="4"/>
      <c r="AC1258" s="3"/>
      <c r="AF1258" s="10"/>
      <c r="AG1258" s="8"/>
      <c r="AH1258" s="9"/>
      <c r="AI1258" s="11"/>
    </row>
    <row r="1259" spans="4:35" x14ac:dyDescent="0.35">
      <c r="D1259"/>
      <c r="E1259"/>
      <c r="F1259"/>
      <c r="K1259" s="3"/>
      <c r="L1259" s="3"/>
      <c r="M1259" s="3"/>
      <c r="P1259" s="12"/>
      <c r="AB1259" s="4"/>
      <c r="AC1259" s="3"/>
      <c r="AF1259" s="10"/>
      <c r="AG1259" s="8"/>
      <c r="AH1259" s="9"/>
      <c r="AI1259" s="11"/>
    </row>
    <row r="1260" spans="4:35" x14ac:dyDescent="0.35">
      <c r="D1260"/>
      <c r="E1260"/>
      <c r="F1260"/>
      <c r="K1260" s="3"/>
      <c r="L1260" s="3"/>
      <c r="M1260" s="3"/>
      <c r="P1260" s="12"/>
      <c r="AB1260" s="4"/>
      <c r="AC1260" s="3"/>
      <c r="AF1260" s="10"/>
      <c r="AG1260" s="8"/>
      <c r="AH1260" s="9"/>
      <c r="AI1260" s="11"/>
    </row>
    <row r="1261" spans="4:35" x14ac:dyDescent="0.35">
      <c r="D1261"/>
      <c r="E1261"/>
      <c r="F1261"/>
      <c r="K1261" s="3"/>
      <c r="L1261" s="3"/>
      <c r="M1261" s="3"/>
      <c r="P1261" s="12"/>
      <c r="AB1261" s="4"/>
      <c r="AC1261" s="3"/>
      <c r="AF1261" s="10"/>
      <c r="AG1261" s="8"/>
      <c r="AH1261" s="9"/>
      <c r="AI1261" s="11"/>
    </row>
    <row r="1262" spans="4:35" x14ac:dyDescent="0.35">
      <c r="D1262"/>
      <c r="E1262"/>
      <c r="F1262"/>
      <c r="K1262" s="3"/>
      <c r="L1262" s="3"/>
      <c r="M1262" s="3"/>
      <c r="P1262" s="12"/>
      <c r="AB1262" s="4"/>
      <c r="AC1262" s="3"/>
      <c r="AF1262" s="10"/>
      <c r="AG1262" s="8"/>
      <c r="AH1262" s="9"/>
      <c r="AI1262" s="11"/>
    </row>
    <row r="1263" spans="4:35" x14ac:dyDescent="0.35">
      <c r="D1263"/>
      <c r="E1263"/>
      <c r="F1263"/>
      <c r="K1263" s="3"/>
      <c r="L1263" s="3"/>
      <c r="M1263" s="3"/>
      <c r="P1263" s="12"/>
      <c r="AB1263" s="4"/>
      <c r="AC1263" s="3"/>
      <c r="AF1263" s="10"/>
      <c r="AG1263" s="8"/>
      <c r="AH1263" s="9"/>
      <c r="AI1263" s="11"/>
    </row>
    <row r="1264" spans="4:35" x14ac:dyDescent="0.35">
      <c r="D1264"/>
      <c r="E1264"/>
      <c r="F1264"/>
      <c r="K1264" s="3"/>
      <c r="L1264" s="3"/>
      <c r="M1264" s="3"/>
      <c r="P1264" s="12"/>
      <c r="AB1264" s="4"/>
      <c r="AC1264" s="3"/>
      <c r="AF1264" s="10"/>
      <c r="AG1264" s="8"/>
      <c r="AH1264" s="9"/>
      <c r="AI1264" s="11"/>
    </row>
    <row r="1265" spans="4:35" x14ac:dyDescent="0.35">
      <c r="D1265"/>
      <c r="E1265"/>
      <c r="F1265"/>
      <c r="K1265" s="3"/>
      <c r="L1265" s="3"/>
      <c r="M1265" s="3"/>
      <c r="P1265" s="12"/>
      <c r="AB1265" s="4"/>
      <c r="AC1265" s="3"/>
      <c r="AF1265" s="10"/>
      <c r="AG1265" s="8"/>
      <c r="AH1265" s="9"/>
      <c r="AI1265" s="11"/>
    </row>
    <row r="1266" spans="4:35" x14ac:dyDescent="0.35">
      <c r="D1266"/>
      <c r="E1266"/>
      <c r="F1266"/>
      <c r="K1266" s="3"/>
      <c r="L1266" s="3"/>
      <c r="M1266" s="3"/>
      <c r="P1266" s="12"/>
      <c r="AB1266" s="4"/>
      <c r="AC1266" s="3"/>
      <c r="AF1266" s="10"/>
      <c r="AG1266" s="8"/>
      <c r="AH1266" s="9"/>
      <c r="AI1266" s="11"/>
    </row>
    <row r="1267" spans="4:35" x14ac:dyDescent="0.35">
      <c r="D1267"/>
      <c r="E1267"/>
      <c r="F1267"/>
      <c r="K1267" s="3"/>
      <c r="L1267" s="3"/>
      <c r="M1267" s="3"/>
      <c r="P1267" s="12"/>
      <c r="AB1267" s="4"/>
      <c r="AC1267" s="3"/>
      <c r="AF1267" s="10"/>
      <c r="AG1267" s="8"/>
      <c r="AH1267" s="9"/>
      <c r="AI1267" s="11"/>
    </row>
    <row r="1268" spans="4:35" x14ac:dyDescent="0.35">
      <c r="D1268"/>
      <c r="E1268"/>
      <c r="F1268"/>
      <c r="K1268" s="3"/>
      <c r="L1268" s="3"/>
      <c r="M1268" s="3"/>
      <c r="P1268" s="12"/>
      <c r="AB1268" s="4"/>
      <c r="AC1268" s="3"/>
      <c r="AF1268" s="10"/>
      <c r="AG1268" s="8"/>
      <c r="AH1268" s="9"/>
      <c r="AI1268" s="11"/>
    </row>
    <row r="1269" spans="4:35" x14ac:dyDescent="0.35">
      <c r="D1269"/>
      <c r="E1269"/>
      <c r="F1269"/>
      <c r="K1269" s="3"/>
      <c r="L1269" s="3"/>
      <c r="M1269" s="3"/>
      <c r="P1269" s="12"/>
      <c r="AB1269" s="4"/>
      <c r="AC1269" s="3"/>
      <c r="AF1269" s="10"/>
      <c r="AG1269" s="8"/>
      <c r="AH1269" s="9"/>
      <c r="AI1269" s="11"/>
    </row>
    <row r="1270" spans="4:35" x14ac:dyDescent="0.35">
      <c r="D1270"/>
      <c r="E1270"/>
      <c r="F1270"/>
      <c r="K1270" s="3"/>
      <c r="L1270" s="3"/>
      <c r="M1270" s="3"/>
      <c r="P1270" s="12"/>
      <c r="AB1270" s="4"/>
      <c r="AC1270" s="3"/>
      <c r="AF1270" s="10"/>
      <c r="AG1270" s="8"/>
      <c r="AH1270" s="9"/>
      <c r="AI1270" s="11"/>
    </row>
    <row r="1271" spans="4:35" x14ac:dyDescent="0.35">
      <c r="D1271"/>
      <c r="E1271"/>
      <c r="F1271"/>
      <c r="K1271" s="3"/>
      <c r="L1271" s="3"/>
      <c r="M1271" s="3"/>
      <c r="P1271" s="12"/>
      <c r="AB1271" s="4"/>
      <c r="AC1271" s="3"/>
      <c r="AF1271" s="10"/>
      <c r="AG1271" s="8"/>
      <c r="AH1271" s="9"/>
      <c r="AI1271" s="11"/>
    </row>
    <row r="1272" spans="4:35" x14ac:dyDescent="0.35">
      <c r="D1272"/>
      <c r="E1272"/>
      <c r="F1272"/>
      <c r="K1272" s="3"/>
      <c r="L1272" s="3"/>
      <c r="M1272" s="3"/>
      <c r="P1272" s="12"/>
      <c r="AB1272" s="4"/>
      <c r="AC1272" s="3"/>
      <c r="AF1272" s="10"/>
      <c r="AG1272" s="8"/>
      <c r="AH1272" s="9"/>
      <c r="AI1272" s="11"/>
    </row>
    <row r="1273" spans="4:35" x14ac:dyDescent="0.35">
      <c r="D1273"/>
      <c r="E1273"/>
      <c r="F1273"/>
      <c r="K1273" s="3"/>
      <c r="L1273" s="3"/>
      <c r="M1273" s="3"/>
      <c r="P1273" s="12"/>
      <c r="AB1273" s="4"/>
      <c r="AC1273" s="3"/>
      <c r="AF1273" s="10"/>
      <c r="AG1273" s="8"/>
      <c r="AH1273" s="9"/>
      <c r="AI1273" s="11"/>
    </row>
    <row r="1274" spans="4:35" x14ac:dyDescent="0.35">
      <c r="D1274"/>
      <c r="E1274"/>
      <c r="F1274"/>
      <c r="K1274" s="3"/>
      <c r="L1274" s="3"/>
      <c r="M1274" s="3"/>
      <c r="P1274" s="12"/>
      <c r="AB1274" s="4"/>
      <c r="AC1274" s="3"/>
      <c r="AF1274" s="10"/>
      <c r="AG1274" s="8"/>
      <c r="AH1274" s="9"/>
      <c r="AI1274" s="11"/>
    </row>
    <row r="1275" spans="4:35" x14ac:dyDescent="0.35">
      <c r="D1275"/>
      <c r="E1275"/>
      <c r="F1275"/>
      <c r="K1275" s="3"/>
      <c r="L1275" s="3"/>
      <c r="M1275" s="3"/>
      <c r="P1275" s="12"/>
      <c r="AB1275" s="4"/>
      <c r="AC1275" s="3"/>
      <c r="AF1275" s="10"/>
      <c r="AG1275" s="8"/>
      <c r="AH1275" s="9"/>
      <c r="AI1275" s="11"/>
    </row>
    <row r="1276" spans="4:35" x14ac:dyDescent="0.35">
      <c r="D1276"/>
      <c r="E1276"/>
      <c r="F1276"/>
      <c r="K1276" s="3"/>
      <c r="L1276" s="3"/>
      <c r="M1276" s="3"/>
      <c r="P1276" s="12"/>
      <c r="AB1276" s="4"/>
      <c r="AC1276" s="3"/>
      <c r="AF1276" s="10"/>
      <c r="AG1276" s="8"/>
      <c r="AH1276" s="9"/>
      <c r="AI1276" s="11"/>
    </row>
    <row r="1277" spans="4:35" x14ac:dyDescent="0.35">
      <c r="D1277"/>
      <c r="E1277"/>
      <c r="F1277"/>
      <c r="K1277" s="3"/>
      <c r="L1277" s="3"/>
      <c r="M1277" s="3"/>
      <c r="P1277" s="12"/>
      <c r="AB1277" s="4"/>
      <c r="AC1277" s="3"/>
      <c r="AF1277" s="10"/>
      <c r="AG1277" s="8"/>
      <c r="AH1277" s="9"/>
      <c r="AI1277" s="11"/>
    </row>
    <row r="1278" spans="4:35" x14ac:dyDescent="0.35">
      <c r="D1278"/>
      <c r="E1278"/>
      <c r="F1278"/>
      <c r="K1278" s="3"/>
      <c r="L1278" s="3"/>
      <c r="M1278" s="3"/>
      <c r="P1278" s="12"/>
      <c r="AB1278" s="4"/>
      <c r="AC1278" s="3"/>
      <c r="AF1278" s="10"/>
      <c r="AG1278" s="8"/>
      <c r="AH1278" s="9"/>
      <c r="AI1278" s="11"/>
    </row>
    <row r="1279" spans="4:35" x14ac:dyDescent="0.35">
      <c r="D1279"/>
      <c r="E1279"/>
      <c r="F1279"/>
      <c r="K1279" s="3"/>
      <c r="L1279" s="3"/>
      <c r="M1279" s="3"/>
      <c r="P1279" s="12"/>
      <c r="AB1279" s="4"/>
      <c r="AC1279" s="3"/>
      <c r="AF1279" s="10"/>
      <c r="AG1279" s="8"/>
      <c r="AH1279" s="9"/>
      <c r="AI1279" s="11"/>
    </row>
    <row r="1280" spans="4:35" x14ac:dyDescent="0.35">
      <c r="D1280"/>
      <c r="E1280"/>
      <c r="F1280"/>
      <c r="K1280" s="3"/>
      <c r="L1280" s="3"/>
      <c r="M1280" s="3"/>
      <c r="P1280" s="12"/>
      <c r="AB1280" s="4"/>
      <c r="AC1280" s="3"/>
      <c r="AF1280" s="10"/>
      <c r="AG1280" s="8"/>
      <c r="AH1280" s="9"/>
      <c r="AI1280" s="11"/>
    </row>
    <row r="1281" spans="4:35" x14ac:dyDescent="0.35">
      <c r="D1281"/>
      <c r="E1281"/>
      <c r="F1281"/>
      <c r="K1281" s="3"/>
      <c r="L1281" s="3"/>
      <c r="M1281" s="3"/>
      <c r="P1281" s="12"/>
      <c r="AB1281" s="4"/>
      <c r="AC1281" s="3"/>
      <c r="AF1281" s="10"/>
      <c r="AG1281" s="8"/>
      <c r="AH1281" s="9"/>
      <c r="AI1281" s="11"/>
    </row>
    <row r="1282" spans="4:35" x14ac:dyDescent="0.35">
      <c r="D1282"/>
      <c r="E1282"/>
      <c r="F1282"/>
      <c r="K1282" s="3"/>
      <c r="L1282" s="3"/>
      <c r="M1282" s="3"/>
      <c r="P1282" s="12"/>
      <c r="AB1282" s="4"/>
      <c r="AC1282" s="3"/>
      <c r="AF1282" s="10"/>
      <c r="AG1282" s="8"/>
      <c r="AH1282" s="9"/>
      <c r="AI1282" s="11"/>
    </row>
    <row r="1283" spans="4:35" x14ac:dyDescent="0.35">
      <c r="D1283"/>
      <c r="E1283"/>
      <c r="F1283"/>
      <c r="K1283" s="3"/>
      <c r="L1283" s="3"/>
      <c r="M1283" s="3"/>
      <c r="P1283" s="12"/>
      <c r="AB1283" s="4"/>
      <c r="AC1283" s="3"/>
      <c r="AF1283" s="10"/>
      <c r="AG1283" s="8"/>
      <c r="AH1283" s="9"/>
      <c r="AI1283" s="11"/>
    </row>
    <row r="1284" spans="4:35" x14ac:dyDescent="0.35">
      <c r="D1284"/>
      <c r="E1284"/>
      <c r="F1284"/>
      <c r="K1284" s="3"/>
      <c r="L1284" s="3"/>
      <c r="M1284" s="3"/>
      <c r="P1284" s="12"/>
      <c r="AB1284" s="4"/>
      <c r="AC1284" s="3"/>
      <c r="AF1284" s="10"/>
      <c r="AG1284" s="8"/>
      <c r="AH1284" s="9"/>
      <c r="AI1284" s="11"/>
    </row>
    <row r="1285" spans="4:35" x14ac:dyDescent="0.35">
      <c r="D1285"/>
      <c r="E1285"/>
      <c r="F1285"/>
      <c r="K1285" s="3"/>
      <c r="L1285" s="3"/>
      <c r="M1285" s="3"/>
      <c r="P1285" s="12"/>
      <c r="AB1285" s="4"/>
      <c r="AC1285" s="3"/>
      <c r="AF1285" s="10"/>
      <c r="AG1285" s="8"/>
      <c r="AH1285" s="9"/>
      <c r="AI1285" s="11"/>
    </row>
    <row r="1286" spans="4:35" x14ac:dyDescent="0.35">
      <c r="D1286"/>
      <c r="E1286"/>
      <c r="F1286"/>
      <c r="K1286" s="3"/>
      <c r="L1286" s="3"/>
      <c r="M1286" s="3"/>
      <c r="P1286" s="12"/>
      <c r="AB1286" s="4"/>
      <c r="AC1286" s="3"/>
      <c r="AF1286" s="10"/>
      <c r="AG1286" s="8"/>
      <c r="AH1286" s="9"/>
      <c r="AI1286" s="11"/>
    </row>
    <row r="1287" spans="4:35" x14ac:dyDescent="0.35">
      <c r="D1287"/>
      <c r="E1287"/>
      <c r="F1287"/>
      <c r="K1287" s="3"/>
      <c r="L1287" s="3"/>
      <c r="M1287" s="3"/>
      <c r="P1287" s="12"/>
      <c r="AB1287" s="4"/>
      <c r="AC1287" s="3"/>
      <c r="AF1287" s="10"/>
      <c r="AG1287" s="8"/>
      <c r="AH1287" s="9"/>
      <c r="AI1287" s="11"/>
    </row>
    <row r="1288" spans="4:35" x14ac:dyDescent="0.35">
      <c r="D1288"/>
      <c r="E1288"/>
      <c r="F1288"/>
      <c r="K1288" s="3"/>
      <c r="L1288" s="3"/>
      <c r="M1288" s="3"/>
      <c r="P1288" s="12"/>
      <c r="AB1288" s="4"/>
      <c r="AC1288" s="3"/>
      <c r="AF1288" s="10"/>
      <c r="AG1288" s="8"/>
      <c r="AH1288" s="9"/>
      <c r="AI1288" s="11"/>
    </row>
    <row r="1289" spans="4:35" x14ac:dyDescent="0.35">
      <c r="D1289"/>
      <c r="E1289"/>
      <c r="F1289"/>
      <c r="K1289" s="3"/>
      <c r="L1289" s="3"/>
      <c r="M1289" s="3"/>
      <c r="P1289" s="12"/>
      <c r="AB1289" s="4"/>
      <c r="AC1289" s="3"/>
      <c r="AF1289" s="10"/>
      <c r="AG1289" s="8"/>
      <c r="AH1289" s="9"/>
      <c r="AI1289" s="11"/>
    </row>
    <row r="1290" spans="4:35" x14ac:dyDescent="0.35">
      <c r="D1290"/>
      <c r="E1290"/>
      <c r="F1290"/>
      <c r="K1290" s="3"/>
      <c r="L1290" s="3"/>
      <c r="M1290" s="3"/>
      <c r="P1290" s="12"/>
      <c r="AB1290" s="4"/>
      <c r="AC1290" s="3"/>
      <c r="AF1290" s="10"/>
      <c r="AG1290" s="8"/>
      <c r="AH1290" s="9"/>
      <c r="AI1290" s="11"/>
    </row>
    <row r="1291" spans="4:35" x14ac:dyDescent="0.35">
      <c r="D1291"/>
      <c r="E1291"/>
      <c r="F1291"/>
      <c r="K1291" s="3"/>
      <c r="L1291" s="3"/>
      <c r="M1291" s="3"/>
      <c r="P1291" s="12"/>
      <c r="AB1291" s="4"/>
      <c r="AC1291" s="3"/>
      <c r="AF1291" s="10"/>
      <c r="AG1291" s="8"/>
      <c r="AH1291" s="9"/>
      <c r="AI1291" s="11"/>
    </row>
    <row r="1292" spans="4:35" x14ac:dyDescent="0.35">
      <c r="D1292"/>
      <c r="E1292"/>
      <c r="F1292"/>
      <c r="K1292" s="3"/>
      <c r="L1292" s="3"/>
      <c r="M1292" s="3"/>
      <c r="P1292" s="12"/>
      <c r="AB1292" s="4"/>
      <c r="AC1292" s="3"/>
      <c r="AF1292" s="10"/>
      <c r="AG1292" s="8"/>
      <c r="AH1292" s="9"/>
      <c r="AI1292" s="11"/>
    </row>
    <row r="1293" spans="4:35" x14ac:dyDescent="0.35">
      <c r="D1293"/>
      <c r="E1293"/>
      <c r="F1293"/>
      <c r="K1293" s="3"/>
      <c r="L1293" s="3"/>
      <c r="M1293" s="3"/>
      <c r="P1293" s="12"/>
      <c r="AB1293" s="4"/>
      <c r="AC1293" s="3"/>
      <c r="AF1293" s="10"/>
      <c r="AG1293" s="8"/>
      <c r="AH1293" s="9"/>
      <c r="AI1293" s="11"/>
    </row>
    <row r="1294" spans="4:35" x14ac:dyDescent="0.35">
      <c r="D1294"/>
      <c r="E1294"/>
      <c r="F1294"/>
      <c r="K1294" s="3"/>
      <c r="L1294" s="3"/>
      <c r="M1294" s="3"/>
      <c r="P1294" s="12"/>
      <c r="AB1294" s="4"/>
      <c r="AC1294" s="3"/>
      <c r="AF1294" s="10"/>
      <c r="AG1294" s="8"/>
      <c r="AH1294" s="9"/>
      <c r="AI1294" s="11"/>
    </row>
    <row r="1295" spans="4:35" x14ac:dyDescent="0.35">
      <c r="D1295"/>
      <c r="E1295"/>
      <c r="F1295"/>
      <c r="K1295" s="3"/>
      <c r="L1295" s="3"/>
      <c r="M1295" s="3"/>
      <c r="P1295" s="12"/>
      <c r="AB1295" s="4"/>
      <c r="AC1295" s="3"/>
      <c r="AF1295" s="10"/>
      <c r="AG1295" s="8"/>
      <c r="AH1295" s="9"/>
      <c r="AI1295" s="11"/>
    </row>
    <row r="1296" spans="4:35" x14ac:dyDescent="0.35">
      <c r="D1296"/>
      <c r="E1296"/>
      <c r="F1296"/>
      <c r="K1296" s="3"/>
      <c r="L1296" s="3"/>
      <c r="M1296" s="3"/>
      <c r="P1296" s="12"/>
      <c r="AB1296" s="4"/>
      <c r="AC1296" s="3"/>
      <c r="AF1296" s="10"/>
      <c r="AG1296" s="8"/>
      <c r="AH1296" s="9"/>
      <c r="AI1296" s="11"/>
    </row>
    <row r="1297" spans="4:35" x14ac:dyDescent="0.35">
      <c r="D1297"/>
      <c r="E1297"/>
      <c r="F1297"/>
      <c r="K1297" s="3"/>
      <c r="L1297" s="3"/>
      <c r="M1297" s="3"/>
      <c r="P1297" s="12"/>
      <c r="AB1297" s="4"/>
      <c r="AC1297" s="3"/>
      <c r="AF1297" s="10"/>
      <c r="AG1297" s="8"/>
      <c r="AH1297" s="9"/>
      <c r="AI1297" s="11"/>
    </row>
    <row r="1298" spans="4:35" x14ac:dyDescent="0.35">
      <c r="D1298"/>
      <c r="E1298"/>
      <c r="F1298"/>
      <c r="K1298" s="3"/>
      <c r="L1298" s="3"/>
      <c r="M1298" s="3"/>
      <c r="P1298" s="12"/>
      <c r="AB1298" s="4"/>
      <c r="AC1298" s="3"/>
      <c r="AF1298" s="10"/>
      <c r="AG1298" s="8"/>
      <c r="AH1298" s="9"/>
      <c r="AI1298" s="11"/>
    </row>
    <row r="1299" spans="4:35" x14ac:dyDescent="0.35">
      <c r="D1299"/>
      <c r="E1299"/>
      <c r="F1299"/>
      <c r="K1299" s="3"/>
      <c r="L1299" s="3"/>
      <c r="M1299" s="3"/>
      <c r="P1299" s="12"/>
      <c r="AB1299" s="4"/>
      <c r="AC1299" s="3"/>
      <c r="AF1299" s="10"/>
      <c r="AG1299" s="8"/>
      <c r="AH1299" s="9"/>
      <c r="AI1299" s="11"/>
    </row>
    <row r="1300" spans="4:35" x14ac:dyDescent="0.35">
      <c r="D1300"/>
      <c r="E1300"/>
      <c r="F1300"/>
      <c r="K1300" s="3"/>
      <c r="L1300" s="3"/>
      <c r="M1300" s="3"/>
      <c r="P1300" s="12"/>
      <c r="AB1300" s="4"/>
      <c r="AC1300" s="3"/>
      <c r="AF1300" s="10"/>
      <c r="AG1300" s="8"/>
      <c r="AH1300" s="9"/>
      <c r="AI1300" s="11"/>
    </row>
    <row r="1301" spans="4:35" x14ac:dyDescent="0.35">
      <c r="D1301"/>
      <c r="E1301"/>
      <c r="F1301"/>
      <c r="K1301" s="3"/>
      <c r="L1301" s="3"/>
      <c r="M1301" s="3"/>
      <c r="P1301" s="12"/>
      <c r="AB1301" s="4"/>
      <c r="AC1301" s="3"/>
      <c r="AF1301" s="10"/>
      <c r="AG1301" s="8"/>
      <c r="AH1301" s="9"/>
      <c r="AI1301" s="11"/>
    </row>
    <row r="1302" spans="4:35" x14ac:dyDescent="0.35">
      <c r="D1302"/>
      <c r="E1302"/>
      <c r="F1302"/>
      <c r="K1302" s="3"/>
      <c r="L1302" s="3"/>
      <c r="M1302" s="3"/>
      <c r="P1302" s="12"/>
      <c r="AB1302" s="4"/>
      <c r="AC1302" s="3"/>
      <c r="AF1302" s="10"/>
      <c r="AG1302" s="8"/>
      <c r="AH1302" s="9"/>
      <c r="AI1302" s="11"/>
    </row>
    <row r="1303" spans="4:35" x14ac:dyDescent="0.35">
      <c r="D1303"/>
      <c r="E1303"/>
      <c r="F1303"/>
      <c r="K1303" s="3"/>
      <c r="L1303" s="3"/>
      <c r="M1303" s="3"/>
      <c r="P1303" s="12"/>
      <c r="AB1303" s="4"/>
      <c r="AC1303" s="3"/>
      <c r="AF1303" s="10"/>
      <c r="AG1303" s="8"/>
      <c r="AH1303" s="9"/>
      <c r="AI1303" s="11"/>
    </row>
    <row r="1304" spans="4:35" x14ac:dyDescent="0.35">
      <c r="D1304"/>
      <c r="E1304"/>
      <c r="F1304"/>
      <c r="K1304" s="3"/>
      <c r="L1304" s="3"/>
      <c r="M1304" s="3"/>
      <c r="P1304" s="12"/>
      <c r="AB1304" s="4"/>
      <c r="AC1304" s="3"/>
      <c r="AF1304" s="10"/>
      <c r="AG1304" s="8"/>
      <c r="AH1304" s="9"/>
      <c r="AI1304" s="11"/>
    </row>
    <row r="1305" spans="4:35" x14ac:dyDescent="0.35">
      <c r="D1305"/>
      <c r="E1305"/>
      <c r="F1305"/>
      <c r="K1305" s="3"/>
      <c r="L1305" s="3"/>
      <c r="M1305" s="3"/>
      <c r="P1305" s="12"/>
      <c r="AB1305" s="4"/>
      <c r="AC1305" s="3"/>
      <c r="AF1305" s="10"/>
      <c r="AG1305" s="8"/>
      <c r="AH1305" s="9"/>
      <c r="AI1305" s="11"/>
    </row>
    <row r="1306" spans="4:35" x14ac:dyDescent="0.35">
      <c r="D1306"/>
      <c r="E1306"/>
      <c r="F1306"/>
      <c r="K1306" s="3"/>
      <c r="L1306" s="3"/>
      <c r="M1306" s="3"/>
      <c r="P1306" s="12"/>
      <c r="AB1306" s="4"/>
      <c r="AC1306" s="3"/>
      <c r="AF1306" s="10"/>
      <c r="AG1306" s="8"/>
      <c r="AH1306" s="9"/>
      <c r="AI1306" s="11"/>
    </row>
    <row r="1307" spans="4:35" x14ac:dyDescent="0.35">
      <c r="D1307"/>
      <c r="E1307"/>
      <c r="F1307"/>
      <c r="K1307" s="3"/>
      <c r="L1307" s="3"/>
      <c r="M1307" s="3"/>
      <c r="P1307" s="12"/>
      <c r="AB1307" s="4"/>
      <c r="AC1307" s="3"/>
      <c r="AF1307" s="10"/>
      <c r="AG1307" s="8"/>
      <c r="AH1307" s="9"/>
      <c r="AI1307" s="11"/>
    </row>
    <row r="1308" spans="4:35" x14ac:dyDescent="0.35">
      <c r="D1308"/>
      <c r="E1308"/>
      <c r="F1308"/>
      <c r="K1308" s="3"/>
      <c r="L1308" s="3"/>
      <c r="M1308" s="3"/>
      <c r="P1308" s="12"/>
      <c r="AB1308" s="4"/>
      <c r="AC1308" s="3"/>
      <c r="AF1308" s="10"/>
      <c r="AG1308" s="8"/>
      <c r="AH1308" s="9"/>
      <c r="AI1308" s="11"/>
    </row>
    <row r="1309" spans="4:35" x14ac:dyDescent="0.35">
      <c r="D1309"/>
      <c r="E1309"/>
      <c r="F1309"/>
      <c r="K1309" s="3"/>
      <c r="L1309" s="3"/>
      <c r="M1309" s="3"/>
      <c r="P1309" s="12"/>
      <c r="AB1309" s="4"/>
      <c r="AC1309" s="3"/>
      <c r="AF1309" s="10"/>
      <c r="AG1309" s="8"/>
      <c r="AH1309" s="9"/>
      <c r="AI1309" s="11"/>
    </row>
    <row r="1310" spans="4:35" x14ac:dyDescent="0.35">
      <c r="D1310"/>
      <c r="E1310"/>
      <c r="F1310"/>
      <c r="K1310" s="3"/>
      <c r="L1310" s="3"/>
      <c r="M1310" s="3"/>
      <c r="P1310" s="12"/>
      <c r="AB1310" s="4"/>
      <c r="AC1310" s="3"/>
      <c r="AF1310" s="10"/>
      <c r="AG1310" s="8"/>
      <c r="AH1310" s="9"/>
      <c r="AI1310" s="11"/>
    </row>
    <row r="1311" spans="4:35" x14ac:dyDescent="0.35">
      <c r="D1311"/>
      <c r="E1311"/>
      <c r="F1311"/>
      <c r="K1311" s="3"/>
      <c r="L1311" s="3"/>
      <c r="M1311" s="3"/>
      <c r="P1311" s="12"/>
      <c r="AB1311" s="4"/>
      <c r="AC1311" s="3"/>
      <c r="AF1311" s="10"/>
      <c r="AG1311" s="8"/>
      <c r="AH1311" s="9"/>
      <c r="AI1311" s="11"/>
    </row>
    <row r="1312" spans="4:35" x14ac:dyDescent="0.35">
      <c r="D1312"/>
      <c r="E1312"/>
      <c r="F1312"/>
      <c r="K1312" s="3"/>
      <c r="L1312" s="3"/>
      <c r="M1312" s="3"/>
      <c r="P1312" s="12"/>
      <c r="AB1312" s="4"/>
      <c r="AC1312" s="3"/>
      <c r="AF1312" s="10"/>
      <c r="AG1312" s="8"/>
      <c r="AH1312" s="9"/>
      <c r="AI1312" s="11"/>
    </row>
    <row r="1313" spans="4:35" x14ac:dyDescent="0.35">
      <c r="D1313"/>
      <c r="E1313"/>
      <c r="F1313"/>
      <c r="K1313" s="3"/>
      <c r="L1313" s="3"/>
      <c r="M1313" s="3"/>
      <c r="P1313" s="12"/>
      <c r="AB1313" s="4"/>
      <c r="AC1313" s="3"/>
      <c r="AF1313" s="10"/>
      <c r="AG1313" s="8"/>
      <c r="AH1313" s="9"/>
      <c r="AI1313" s="11"/>
    </row>
    <row r="1314" spans="4:35" x14ac:dyDescent="0.35">
      <c r="D1314"/>
      <c r="E1314"/>
      <c r="F1314"/>
      <c r="K1314" s="3"/>
      <c r="L1314" s="3"/>
      <c r="M1314" s="3"/>
      <c r="P1314" s="12"/>
      <c r="AB1314" s="4"/>
      <c r="AC1314" s="3"/>
      <c r="AF1314" s="10"/>
      <c r="AG1314" s="8"/>
      <c r="AH1314" s="9"/>
      <c r="AI1314" s="11"/>
    </row>
    <row r="1315" spans="4:35" x14ac:dyDescent="0.35">
      <c r="D1315"/>
      <c r="E1315"/>
      <c r="F1315"/>
      <c r="K1315" s="3"/>
      <c r="L1315" s="3"/>
      <c r="M1315" s="3"/>
      <c r="P1315" s="12"/>
      <c r="AB1315" s="4"/>
      <c r="AC1315" s="3"/>
      <c r="AF1315" s="10"/>
      <c r="AG1315" s="8"/>
      <c r="AH1315" s="9"/>
      <c r="AI1315" s="11"/>
    </row>
    <row r="1316" spans="4:35" x14ac:dyDescent="0.35">
      <c r="D1316"/>
      <c r="E1316"/>
      <c r="F1316"/>
      <c r="K1316" s="3"/>
      <c r="L1316" s="3"/>
      <c r="M1316" s="3"/>
      <c r="P1316" s="12"/>
      <c r="AB1316" s="4"/>
      <c r="AC1316" s="3"/>
      <c r="AF1316" s="10"/>
      <c r="AG1316" s="8"/>
      <c r="AH1316" s="9"/>
      <c r="AI1316" s="11"/>
    </row>
    <row r="1317" spans="4:35" x14ac:dyDescent="0.35">
      <c r="D1317"/>
      <c r="E1317"/>
      <c r="F1317"/>
      <c r="K1317" s="3"/>
      <c r="L1317" s="3"/>
      <c r="M1317" s="3"/>
      <c r="P1317" s="12"/>
      <c r="AB1317" s="4"/>
      <c r="AC1317" s="3"/>
      <c r="AF1317" s="10"/>
      <c r="AG1317" s="8"/>
      <c r="AH1317" s="9"/>
      <c r="AI1317" s="11"/>
    </row>
    <row r="1318" spans="4:35" x14ac:dyDescent="0.35">
      <c r="D1318"/>
      <c r="E1318"/>
      <c r="F1318"/>
      <c r="K1318" s="3"/>
      <c r="L1318" s="3"/>
      <c r="M1318" s="3"/>
      <c r="P1318" s="12"/>
      <c r="AB1318" s="4"/>
      <c r="AC1318" s="3"/>
      <c r="AF1318" s="10"/>
      <c r="AG1318" s="8"/>
      <c r="AH1318" s="9"/>
      <c r="AI1318" s="11"/>
    </row>
    <row r="1319" spans="4:35" x14ac:dyDescent="0.35">
      <c r="D1319"/>
      <c r="E1319"/>
      <c r="F1319"/>
      <c r="K1319" s="3"/>
      <c r="L1319" s="3"/>
      <c r="M1319" s="3"/>
      <c r="P1319" s="12"/>
      <c r="AB1319" s="4"/>
      <c r="AC1319" s="3"/>
      <c r="AF1319" s="10"/>
      <c r="AG1319" s="8"/>
      <c r="AH1319" s="9"/>
      <c r="AI1319" s="11"/>
    </row>
    <row r="1320" spans="4:35" x14ac:dyDescent="0.35">
      <c r="D1320"/>
      <c r="E1320"/>
      <c r="F1320"/>
      <c r="K1320" s="3"/>
      <c r="L1320" s="3"/>
      <c r="M1320" s="3"/>
      <c r="P1320" s="12"/>
      <c r="AB1320" s="4"/>
      <c r="AC1320" s="3"/>
      <c r="AF1320" s="10"/>
      <c r="AG1320" s="8"/>
      <c r="AH1320" s="9"/>
      <c r="AI1320" s="11"/>
    </row>
    <row r="1321" spans="4:35" x14ac:dyDescent="0.35">
      <c r="D1321"/>
      <c r="E1321"/>
      <c r="F1321"/>
      <c r="K1321" s="3"/>
      <c r="L1321" s="3"/>
      <c r="M1321" s="3"/>
      <c r="P1321" s="12"/>
      <c r="AB1321" s="4"/>
      <c r="AC1321" s="3"/>
      <c r="AF1321" s="10"/>
      <c r="AG1321" s="8"/>
      <c r="AH1321" s="9"/>
      <c r="AI1321" s="11"/>
    </row>
    <row r="1322" spans="4:35" x14ac:dyDescent="0.35">
      <c r="D1322"/>
      <c r="E1322"/>
      <c r="F1322"/>
      <c r="K1322" s="3"/>
      <c r="L1322" s="3"/>
      <c r="M1322" s="3"/>
      <c r="P1322" s="12"/>
      <c r="AB1322" s="4"/>
      <c r="AC1322" s="3"/>
      <c r="AF1322" s="10"/>
      <c r="AG1322" s="8"/>
      <c r="AH1322" s="9"/>
      <c r="AI1322" s="11"/>
    </row>
    <row r="1323" spans="4:35" x14ac:dyDescent="0.35">
      <c r="D1323"/>
      <c r="E1323"/>
      <c r="F1323"/>
      <c r="K1323" s="3"/>
      <c r="L1323" s="3"/>
      <c r="M1323" s="3"/>
      <c r="P1323" s="12"/>
      <c r="AB1323" s="4"/>
      <c r="AC1323" s="3"/>
      <c r="AF1323" s="10"/>
      <c r="AG1323" s="8"/>
      <c r="AH1323" s="9"/>
      <c r="AI1323" s="11"/>
    </row>
    <row r="1324" spans="4:35" x14ac:dyDescent="0.35">
      <c r="D1324"/>
      <c r="E1324"/>
      <c r="F1324"/>
      <c r="K1324" s="3"/>
      <c r="L1324" s="3"/>
      <c r="M1324" s="3"/>
      <c r="P1324" s="12"/>
      <c r="AB1324" s="4"/>
      <c r="AC1324" s="3"/>
      <c r="AF1324" s="10"/>
      <c r="AG1324" s="8"/>
      <c r="AH1324" s="9"/>
      <c r="AI1324" s="11"/>
    </row>
    <row r="1325" spans="4:35" x14ac:dyDescent="0.35">
      <c r="D1325"/>
      <c r="E1325"/>
      <c r="F1325"/>
      <c r="K1325" s="3"/>
      <c r="L1325" s="3"/>
      <c r="M1325" s="3"/>
      <c r="P1325" s="12"/>
      <c r="AB1325" s="4"/>
      <c r="AC1325" s="3"/>
      <c r="AF1325" s="10"/>
      <c r="AG1325" s="8"/>
      <c r="AH1325" s="9"/>
      <c r="AI1325" s="11"/>
    </row>
    <row r="1326" spans="4:35" x14ac:dyDescent="0.35">
      <c r="D1326"/>
      <c r="E1326"/>
      <c r="F1326"/>
      <c r="K1326" s="3"/>
      <c r="L1326" s="3"/>
      <c r="M1326" s="3"/>
      <c r="P1326" s="12"/>
      <c r="AB1326" s="4"/>
      <c r="AC1326" s="3"/>
      <c r="AF1326" s="10"/>
      <c r="AG1326" s="8"/>
      <c r="AH1326" s="9"/>
      <c r="AI1326" s="11"/>
    </row>
    <row r="1327" spans="4:35" x14ac:dyDescent="0.35">
      <c r="D1327"/>
      <c r="E1327"/>
      <c r="F1327"/>
      <c r="K1327" s="3"/>
      <c r="L1327" s="3"/>
      <c r="M1327" s="3"/>
      <c r="P1327" s="12"/>
      <c r="AB1327" s="4"/>
      <c r="AC1327" s="3"/>
      <c r="AF1327" s="10"/>
      <c r="AG1327" s="8"/>
      <c r="AH1327" s="9"/>
      <c r="AI1327" s="11"/>
    </row>
    <row r="1328" spans="4:35" x14ac:dyDescent="0.35">
      <c r="D1328"/>
      <c r="E1328"/>
      <c r="F1328"/>
      <c r="K1328" s="3"/>
      <c r="L1328" s="3"/>
      <c r="M1328" s="3"/>
      <c r="P1328" s="12"/>
      <c r="AB1328" s="4"/>
      <c r="AC1328" s="3"/>
      <c r="AF1328" s="10"/>
      <c r="AG1328" s="8"/>
      <c r="AH1328" s="9"/>
      <c r="AI1328" s="11"/>
    </row>
    <row r="1329" spans="4:35" x14ac:dyDescent="0.35">
      <c r="D1329"/>
      <c r="E1329"/>
      <c r="F1329"/>
      <c r="K1329" s="3"/>
      <c r="L1329" s="3"/>
      <c r="M1329" s="3"/>
      <c r="P1329" s="12"/>
      <c r="AB1329" s="4"/>
      <c r="AC1329" s="3"/>
      <c r="AF1329" s="10"/>
      <c r="AG1329" s="8"/>
      <c r="AH1329" s="9"/>
      <c r="AI1329" s="11"/>
    </row>
    <row r="1330" spans="4:35" x14ac:dyDescent="0.35">
      <c r="D1330"/>
      <c r="E1330"/>
      <c r="F1330"/>
      <c r="K1330" s="3"/>
      <c r="L1330" s="3"/>
      <c r="M1330" s="3"/>
      <c r="P1330" s="12"/>
      <c r="AB1330" s="4"/>
      <c r="AC1330" s="3"/>
      <c r="AF1330" s="10"/>
      <c r="AG1330" s="8"/>
      <c r="AH1330" s="9"/>
      <c r="AI1330" s="11"/>
    </row>
    <row r="1331" spans="4:35" x14ac:dyDescent="0.35">
      <c r="D1331"/>
      <c r="E1331"/>
      <c r="F1331"/>
      <c r="K1331" s="3"/>
      <c r="L1331" s="3"/>
      <c r="M1331" s="3"/>
      <c r="P1331" s="12"/>
      <c r="AB1331" s="4"/>
      <c r="AC1331" s="3"/>
      <c r="AF1331" s="10"/>
      <c r="AG1331" s="8"/>
      <c r="AH1331" s="9"/>
      <c r="AI1331" s="11"/>
    </row>
    <row r="1332" spans="4:35" x14ac:dyDescent="0.35">
      <c r="D1332"/>
      <c r="E1332"/>
      <c r="F1332"/>
      <c r="K1332" s="3"/>
      <c r="L1332" s="3"/>
      <c r="M1332" s="3"/>
      <c r="P1332" s="12"/>
      <c r="AB1332" s="4"/>
      <c r="AC1332" s="3"/>
      <c r="AF1332" s="10"/>
      <c r="AG1332" s="8"/>
      <c r="AH1332" s="9"/>
      <c r="AI1332" s="11"/>
    </row>
    <row r="1333" spans="4:35" x14ac:dyDescent="0.35">
      <c r="D1333"/>
      <c r="E1333"/>
      <c r="F1333"/>
      <c r="K1333" s="3"/>
      <c r="L1333" s="3"/>
      <c r="M1333" s="3"/>
      <c r="P1333" s="12"/>
      <c r="AB1333" s="4"/>
      <c r="AC1333" s="3"/>
      <c r="AF1333" s="10"/>
      <c r="AG1333" s="8"/>
      <c r="AH1333" s="9"/>
      <c r="AI1333" s="11"/>
    </row>
    <row r="1334" spans="4:35" x14ac:dyDescent="0.35">
      <c r="D1334"/>
      <c r="E1334"/>
      <c r="F1334"/>
      <c r="K1334" s="3"/>
      <c r="L1334" s="3"/>
      <c r="M1334" s="3"/>
      <c r="P1334" s="12"/>
      <c r="AB1334" s="4"/>
      <c r="AC1334" s="3"/>
      <c r="AF1334" s="10"/>
      <c r="AG1334" s="8"/>
      <c r="AH1334" s="9"/>
      <c r="AI1334" s="11"/>
    </row>
    <row r="1335" spans="4:35" x14ac:dyDescent="0.35">
      <c r="D1335"/>
      <c r="E1335"/>
      <c r="F1335"/>
      <c r="K1335" s="3"/>
      <c r="L1335" s="3"/>
      <c r="M1335" s="3"/>
      <c r="P1335" s="12"/>
      <c r="AB1335" s="4"/>
      <c r="AC1335" s="3"/>
      <c r="AF1335" s="10"/>
      <c r="AG1335" s="8"/>
      <c r="AH1335" s="9"/>
      <c r="AI1335" s="11"/>
    </row>
    <row r="1336" spans="4:35" x14ac:dyDescent="0.35">
      <c r="D1336"/>
      <c r="E1336"/>
      <c r="F1336"/>
      <c r="K1336" s="3"/>
      <c r="L1336" s="3"/>
      <c r="M1336" s="3"/>
      <c r="P1336" s="12"/>
      <c r="AB1336" s="4"/>
      <c r="AC1336" s="3"/>
      <c r="AF1336" s="10"/>
      <c r="AG1336" s="8"/>
      <c r="AH1336" s="9"/>
      <c r="AI1336" s="11"/>
    </row>
    <row r="1337" spans="4:35" x14ac:dyDescent="0.35">
      <c r="D1337"/>
      <c r="E1337"/>
      <c r="F1337"/>
      <c r="K1337" s="3"/>
      <c r="L1337" s="3"/>
      <c r="M1337" s="3"/>
      <c r="P1337" s="12"/>
      <c r="AB1337" s="4"/>
      <c r="AC1337" s="3"/>
      <c r="AF1337" s="10"/>
      <c r="AG1337" s="8"/>
      <c r="AH1337" s="9"/>
      <c r="AI1337" s="11"/>
    </row>
    <row r="1338" spans="4:35" x14ac:dyDescent="0.35">
      <c r="D1338"/>
      <c r="E1338"/>
      <c r="F1338"/>
      <c r="K1338" s="3"/>
      <c r="L1338" s="3"/>
      <c r="M1338" s="3"/>
      <c r="P1338" s="12"/>
      <c r="AB1338" s="4"/>
      <c r="AC1338" s="3"/>
      <c r="AF1338" s="10"/>
      <c r="AG1338" s="8"/>
      <c r="AH1338" s="9"/>
      <c r="AI1338" s="11"/>
    </row>
    <row r="1339" spans="4:35" x14ac:dyDescent="0.35">
      <c r="D1339"/>
      <c r="E1339"/>
      <c r="F1339"/>
      <c r="K1339" s="3"/>
      <c r="L1339" s="3"/>
      <c r="M1339" s="3"/>
      <c r="P1339" s="12"/>
      <c r="AB1339" s="4"/>
      <c r="AC1339" s="3"/>
      <c r="AF1339" s="10"/>
      <c r="AG1339" s="8"/>
      <c r="AH1339" s="9"/>
      <c r="AI1339" s="11"/>
    </row>
    <row r="1340" spans="4:35" x14ac:dyDescent="0.35">
      <c r="D1340"/>
      <c r="E1340"/>
      <c r="F1340"/>
      <c r="K1340" s="3"/>
      <c r="L1340" s="3"/>
      <c r="M1340" s="3"/>
      <c r="P1340" s="12"/>
      <c r="AB1340" s="4"/>
      <c r="AC1340" s="3"/>
      <c r="AF1340" s="10"/>
      <c r="AG1340" s="8"/>
      <c r="AH1340" s="9"/>
      <c r="AI1340" s="11"/>
    </row>
    <row r="1341" spans="4:35" x14ac:dyDescent="0.35">
      <c r="D1341"/>
      <c r="E1341"/>
      <c r="F1341"/>
      <c r="K1341" s="3"/>
      <c r="L1341" s="3"/>
      <c r="M1341" s="3"/>
      <c r="P1341" s="12"/>
      <c r="AB1341" s="4"/>
      <c r="AC1341" s="3"/>
      <c r="AF1341" s="10"/>
      <c r="AG1341" s="8"/>
      <c r="AH1341" s="9"/>
      <c r="AI1341" s="11"/>
    </row>
    <row r="1342" spans="4:35" x14ac:dyDescent="0.35">
      <c r="D1342"/>
      <c r="E1342"/>
      <c r="F1342"/>
      <c r="K1342" s="3"/>
      <c r="L1342" s="3"/>
      <c r="M1342" s="3"/>
      <c r="P1342" s="12"/>
      <c r="AB1342" s="4"/>
      <c r="AC1342" s="3"/>
      <c r="AF1342" s="10"/>
      <c r="AG1342" s="8"/>
      <c r="AH1342" s="9"/>
      <c r="AI1342" s="11"/>
    </row>
    <row r="1343" spans="4:35" x14ac:dyDescent="0.35">
      <c r="D1343"/>
      <c r="E1343"/>
      <c r="F1343"/>
      <c r="K1343" s="3"/>
      <c r="L1343" s="3"/>
      <c r="M1343" s="3"/>
      <c r="P1343" s="12"/>
      <c r="AB1343" s="4"/>
      <c r="AC1343" s="3"/>
      <c r="AF1343" s="10"/>
      <c r="AG1343" s="8"/>
      <c r="AH1343" s="9"/>
      <c r="AI1343" s="11"/>
    </row>
    <row r="1344" spans="4:35" x14ac:dyDescent="0.35">
      <c r="D1344"/>
      <c r="E1344"/>
      <c r="F1344"/>
      <c r="K1344" s="3"/>
      <c r="L1344" s="3"/>
      <c r="M1344" s="3"/>
      <c r="P1344" s="12"/>
      <c r="AB1344" s="4"/>
      <c r="AC1344" s="3"/>
      <c r="AF1344" s="10"/>
      <c r="AG1344" s="8"/>
      <c r="AH1344" s="9"/>
      <c r="AI1344" s="11"/>
    </row>
    <row r="1345" spans="4:35" x14ac:dyDescent="0.35">
      <c r="D1345"/>
      <c r="E1345"/>
      <c r="F1345"/>
      <c r="K1345" s="3"/>
      <c r="L1345" s="3"/>
      <c r="M1345" s="3"/>
      <c r="P1345" s="12"/>
      <c r="AB1345" s="4"/>
      <c r="AC1345" s="3"/>
      <c r="AF1345" s="10"/>
      <c r="AG1345" s="8"/>
      <c r="AH1345" s="9"/>
      <c r="AI1345" s="11"/>
    </row>
    <row r="1346" spans="4:35" x14ac:dyDescent="0.35">
      <c r="D1346"/>
      <c r="E1346"/>
      <c r="F1346"/>
      <c r="K1346" s="3"/>
      <c r="L1346" s="3"/>
      <c r="M1346" s="3"/>
      <c r="P1346" s="12"/>
      <c r="AB1346" s="4"/>
      <c r="AC1346" s="3"/>
      <c r="AF1346" s="10"/>
      <c r="AG1346" s="8"/>
      <c r="AH1346" s="9"/>
      <c r="AI1346" s="11"/>
    </row>
    <row r="1347" spans="4:35" x14ac:dyDescent="0.35">
      <c r="D1347"/>
      <c r="E1347"/>
      <c r="F1347"/>
      <c r="K1347" s="3"/>
      <c r="L1347" s="3"/>
      <c r="M1347" s="3"/>
      <c r="P1347" s="12"/>
      <c r="AB1347" s="4"/>
      <c r="AC1347" s="3"/>
      <c r="AF1347" s="10"/>
      <c r="AG1347" s="8"/>
      <c r="AH1347" s="9"/>
      <c r="AI1347" s="11"/>
    </row>
    <row r="1348" spans="4:35" x14ac:dyDescent="0.35">
      <c r="D1348"/>
      <c r="E1348"/>
      <c r="F1348"/>
      <c r="K1348" s="3"/>
      <c r="L1348" s="3"/>
      <c r="M1348" s="3"/>
      <c r="P1348" s="12"/>
      <c r="AB1348" s="4"/>
      <c r="AC1348" s="3"/>
      <c r="AF1348" s="10"/>
      <c r="AG1348" s="8"/>
      <c r="AH1348" s="9"/>
      <c r="AI1348" s="11"/>
    </row>
    <row r="1349" spans="4:35" x14ac:dyDescent="0.35">
      <c r="D1349"/>
      <c r="E1349"/>
      <c r="F1349"/>
      <c r="K1349" s="3"/>
      <c r="L1349" s="3"/>
      <c r="M1349" s="3"/>
      <c r="P1349" s="12"/>
      <c r="AB1349" s="4"/>
      <c r="AC1349" s="3"/>
      <c r="AF1349" s="10"/>
      <c r="AG1349" s="8"/>
      <c r="AH1349" s="9"/>
      <c r="AI1349" s="11"/>
    </row>
    <row r="1350" spans="4:35" x14ac:dyDescent="0.35">
      <c r="D1350"/>
      <c r="E1350"/>
      <c r="F1350"/>
      <c r="K1350" s="3"/>
      <c r="L1350" s="3"/>
      <c r="M1350" s="3"/>
      <c r="P1350" s="12"/>
      <c r="AB1350" s="4"/>
      <c r="AC1350" s="3"/>
      <c r="AF1350" s="10"/>
      <c r="AG1350" s="8"/>
      <c r="AH1350" s="9"/>
      <c r="AI1350" s="11"/>
    </row>
    <row r="1351" spans="4:35" x14ac:dyDescent="0.35">
      <c r="D1351"/>
      <c r="E1351"/>
      <c r="F1351"/>
      <c r="K1351" s="3"/>
      <c r="L1351" s="3"/>
      <c r="M1351" s="3"/>
      <c r="P1351" s="12"/>
      <c r="AB1351" s="4"/>
      <c r="AC1351" s="3"/>
      <c r="AF1351" s="10"/>
      <c r="AG1351" s="8"/>
      <c r="AH1351" s="9"/>
      <c r="AI1351" s="11"/>
    </row>
    <row r="1352" spans="4:35" x14ac:dyDescent="0.35">
      <c r="D1352"/>
      <c r="E1352"/>
      <c r="F1352"/>
      <c r="K1352" s="3"/>
      <c r="L1352" s="3"/>
      <c r="M1352" s="3"/>
      <c r="P1352" s="12"/>
      <c r="AB1352" s="4"/>
      <c r="AC1352" s="3"/>
      <c r="AF1352" s="10"/>
      <c r="AG1352" s="8"/>
      <c r="AH1352" s="9"/>
      <c r="AI1352" s="11"/>
    </row>
    <row r="1353" spans="4:35" x14ac:dyDescent="0.35">
      <c r="D1353"/>
      <c r="E1353"/>
      <c r="F1353"/>
      <c r="K1353" s="3"/>
      <c r="L1353" s="3"/>
      <c r="M1353" s="3"/>
      <c r="P1353" s="12"/>
      <c r="AB1353" s="4"/>
      <c r="AC1353" s="3"/>
      <c r="AF1353" s="10"/>
      <c r="AG1353" s="8"/>
      <c r="AH1353" s="9"/>
      <c r="AI1353" s="11"/>
    </row>
    <row r="1354" spans="4:35" x14ac:dyDescent="0.35">
      <c r="D1354"/>
      <c r="E1354"/>
      <c r="F1354"/>
      <c r="K1354" s="3"/>
      <c r="L1354" s="3"/>
      <c r="M1354" s="3"/>
      <c r="P1354" s="12"/>
      <c r="AB1354" s="4"/>
      <c r="AC1354" s="3"/>
      <c r="AF1354" s="10"/>
      <c r="AG1354" s="8"/>
      <c r="AH1354" s="9"/>
      <c r="AI1354" s="11"/>
    </row>
    <row r="1355" spans="4:35" x14ac:dyDescent="0.35">
      <c r="D1355"/>
      <c r="E1355"/>
      <c r="F1355"/>
      <c r="K1355" s="3"/>
      <c r="L1355" s="3"/>
      <c r="M1355" s="3"/>
      <c r="P1355" s="12"/>
      <c r="AB1355" s="4"/>
      <c r="AC1355" s="3"/>
      <c r="AF1355" s="10"/>
      <c r="AG1355" s="8"/>
      <c r="AH1355" s="9"/>
      <c r="AI1355" s="11"/>
    </row>
    <row r="1356" spans="4:35" x14ac:dyDescent="0.35">
      <c r="D1356"/>
      <c r="E1356"/>
      <c r="F1356"/>
      <c r="K1356" s="3"/>
      <c r="L1356" s="3"/>
      <c r="M1356" s="3"/>
      <c r="P1356" s="12"/>
      <c r="AB1356" s="4"/>
      <c r="AC1356" s="3"/>
      <c r="AF1356" s="10"/>
      <c r="AG1356" s="8"/>
      <c r="AH1356" s="9"/>
      <c r="AI1356" s="11"/>
    </row>
    <row r="1357" spans="4:35" x14ac:dyDescent="0.35">
      <c r="D1357"/>
      <c r="E1357"/>
      <c r="F1357"/>
      <c r="K1357" s="3"/>
      <c r="L1357" s="3"/>
      <c r="M1357" s="3"/>
      <c r="P1357" s="12"/>
      <c r="AB1357" s="4"/>
      <c r="AC1357" s="3"/>
      <c r="AF1357" s="10"/>
      <c r="AG1357" s="8"/>
      <c r="AH1357" s="9"/>
      <c r="AI1357" s="11"/>
    </row>
    <row r="1358" spans="4:35" x14ac:dyDescent="0.35">
      <c r="D1358"/>
      <c r="E1358"/>
      <c r="F1358"/>
      <c r="K1358" s="3"/>
      <c r="L1358" s="3"/>
      <c r="M1358" s="3"/>
      <c r="P1358" s="12"/>
      <c r="AB1358" s="4"/>
      <c r="AC1358" s="3"/>
      <c r="AF1358" s="10"/>
      <c r="AG1358" s="8"/>
      <c r="AH1358" s="9"/>
      <c r="AI1358" s="11"/>
    </row>
    <row r="1359" spans="4:35" x14ac:dyDescent="0.35">
      <c r="D1359"/>
      <c r="E1359"/>
      <c r="F1359"/>
      <c r="K1359" s="3"/>
      <c r="L1359" s="3"/>
      <c r="M1359" s="3"/>
      <c r="P1359" s="12"/>
      <c r="AB1359" s="4"/>
      <c r="AC1359" s="3"/>
      <c r="AF1359" s="10"/>
      <c r="AG1359" s="8"/>
      <c r="AH1359" s="9"/>
      <c r="AI1359" s="11"/>
    </row>
    <row r="1360" spans="4:35" x14ac:dyDescent="0.35">
      <c r="D1360"/>
      <c r="E1360"/>
      <c r="F1360"/>
      <c r="K1360" s="3"/>
      <c r="L1360" s="3"/>
      <c r="M1360" s="3"/>
      <c r="P1360" s="12"/>
      <c r="AB1360" s="4"/>
      <c r="AC1360" s="3"/>
      <c r="AF1360" s="10"/>
      <c r="AG1360" s="8"/>
      <c r="AH1360" s="9"/>
      <c r="AI1360" s="11"/>
    </row>
    <row r="1361" spans="4:35" x14ac:dyDescent="0.35">
      <c r="D1361"/>
      <c r="E1361"/>
      <c r="F1361"/>
      <c r="K1361" s="3"/>
      <c r="L1361" s="3"/>
      <c r="M1361" s="3"/>
      <c r="P1361" s="12"/>
      <c r="AB1361" s="4"/>
      <c r="AC1361" s="3"/>
      <c r="AF1361" s="10"/>
      <c r="AG1361" s="8"/>
      <c r="AH1361" s="9"/>
      <c r="AI1361" s="11"/>
    </row>
    <row r="1362" spans="4:35" x14ac:dyDescent="0.35">
      <c r="D1362"/>
      <c r="E1362"/>
      <c r="F1362"/>
      <c r="K1362" s="3"/>
      <c r="L1362" s="3"/>
      <c r="M1362" s="3"/>
      <c r="P1362" s="12"/>
      <c r="AB1362" s="4"/>
      <c r="AC1362" s="3"/>
      <c r="AF1362" s="10"/>
      <c r="AG1362" s="8"/>
      <c r="AH1362" s="9"/>
      <c r="AI1362" s="11"/>
    </row>
    <row r="1363" spans="4:35" x14ac:dyDescent="0.35">
      <c r="D1363"/>
      <c r="E1363"/>
      <c r="F1363"/>
      <c r="K1363" s="3"/>
      <c r="L1363" s="3"/>
      <c r="M1363" s="3"/>
      <c r="P1363" s="12"/>
      <c r="AB1363" s="4"/>
      <c r="AC1363" s="3"/>
      <c r="AF1363" s="10"/>
      <c r="AG1363" s="8"/>
      <c r="AH1363" s="9"/>
      <c r="AI1363" s="11"/>
    </row>
    <row r="1364" spans="4:35" x14ac:dyDescent="0.35">
      <c r="D1364"/>
      <c r="E1364"/>
      <c r="F1364"/>
      <c r="K1364" s="3"/>
      <c r="L1364" s="3"/>
      <c r="M1364" s="3"/>
      <c r="P1364" s="12"/>
      <c r="AB1364" s="4"/>
      <c r="AC1364" s="3"/>
      <c r="AF1364" s="10"/>
      <c r="AG1364" s="8"/>
      <c r="AH1364" s="9"/>
      <c r="AI1364" s="11"/>
    </row>
    <row r="1365" spans="4:35" x14ac:dyDescent="0.35">
      <c r="D1365"/>
      <c r="E1365"/>
      <c r="F1365"/>
      <c r="K1365" s="3"/>
      <c r="L1365" s="3"/>
      <c r="M1365" s="3"/>
      <c r="P1365" s="12"/>
      <c r="AB1365" s="4"/>
      <c r="AC1365" s="3"/>
      <c r="AF1365" s="10"/>
      <c r="AG1365" s="8"/>
      <c r="AH1365" s="9"/>
      <c r="AI1365" s="11"/>
    </row>
    <row r="1366" spans="4:35" x14ac:dyDescent="0.35">
      <c r="D1366"/>
      <c r="E1366"/>
      <c r="F1366"/>
      <c r="K1366" s="3"/>
      <c r="L1366" s="3"/>
      <c r="M1366" s="3"/>
      <c r="P1366" s="12"/>
      <c r="AB1366" s="4"/>
      <c r="AC1366" s="3"/>
      <c r="AF1366" s="10"/>
      <c r="AG1366" s="8"/>
      <c r="AH1366" s="9"/>
      <c r="AI1366" s="11"/>
    </row>
    <row r="1367" spans="4:35" x14ac:dyDescent="0.35">
      <c r="D1367"/>
      <c r="E1367"/>
      <c r="F1367"/>
      <c r="K1367" s="3"/>
      <c r="L1367" s="3"/>
      <c r="M1367" s="3"/>
      <c r="P1367" s="12"/>
      <c r="AB1367" s="4"/>
      <c r="AC1367" s="3"/>
      <c r="AF1367" s="10"/>
      <c r="AG1367" s="8"/>
      <c r="AH1367" s="9"/>
      <c r="AI1367" s="11"/>
    </row>
    <row r="1368" spans="4:35" x14ac:dyDescent="0.35">
      <c r="D1368"/>
      <c r="E1368"/>
      <c r="F1368"/>
      <c r="K1368" s="3"/>
      <c r="L1368" s="3"/>
      <c r="M1368" s="3"/>
      <c r="P1368" s="12"/>
      <c r="AB1368" s="4"/>
      <c r="AC1368" s="3"/>
      <c r="AF1368" s="10"/>
      <c r="AG1368" s="8"/>
      <c r="AH1368" s="9"/>
      <c r="AI1368" s="11"/>
    </row>
    <row r="1369" spans="4:35" x14ac:dyDescent="0.35">
      <c r="D1369"/>
      <c r="E1369"/>
      <c r="F1369"/>
      <c r="K1369" s="3"/>
      <c r="L1369" s="3"/>
      <c r="M1369" s="3"/>
      <c r="P1369" s="12"/>
      <c r="AB1369" s="4"/>
      <c r="AC1369" s="3"/>
      <c r="AF1369" s="10"/>
      <c r="AG1369" s="8"/>
      <c r="AH1369" s="9"/>
      <c r="AI1369" s="11"/>
    </row>
    <row r="1370" spans="4:35" x14ac:dyDescent="0.35">
      <c r="D1370"/>
      <c r="E1370"/>
      <c r="F1370"/>
      <c r="K1370" s="3"/>
      <c r="L1370" s="3"/>
      <c r="M1370" s="3"/>
      <c r="P1370" s="12"/>
      <c r="AB1370" s="4"/>
      <c r="AC1370" s="3"/>
      <c r="AF1370" s="10"/>
      <c r="AG1370" s="8"/>
      <c r="AH1370" s="9"/>
      <c r="AI1370" s="11"/>
    </row>
    <row r="1371" spans="4:35" x14ac:dyDescent="0.35">
      <c r="D1371"/>
      <c r="E1371"/>
      <c r="F1371"/>
      <c r="K1371" s="3"/>
      <c r="L1371" s="3"/>
      <c r="M1371" s="3"/>
      <c r="P1371" s="12"/>
      <c r="AB1371" s="4"/>
      <c r="AC1371" s="3"/>
      <c r="AF1371" s="10"/>
      <c r="AG1371" s="8"/>
      <c r="AH1371" s="9"/>
      <c r="AI1371" s="11"/>
    </row>
    <row r="1372" spans="4:35" x14ac:dyDescent="0.35">
      <c r="D1372"/>
      <c r="E1372"/>
      <c r="F1372"/>
      <c r="K1372" s="3"/>
      <c r="L1372" s="3"/>
      <c r="M1372" s="3"/>
      <c r="P1372" s="12"/>
      <c r="AB1372" s="4"/>
      <c r="AC1372" s="3"/>
      <c r="AF1372" s="10"/>
      <c r="AG1372" s="8"/>
      <c r="AH1372" s="9"/>
      <c r="AI1372" s="11"/>
    </row>
    <row r="1373" spans="4:35" x14ac:dyDescent="0.35">
      <c r="D1373"/>
      <c r="E1373"/>
      <c r="F1373"/>
      <c r="K1373" s="3"/>
      <c r="L1373" s="3"/>
      <c r="M1373" s="3"/>
      <c r="P1373" s="12"/>
      <c r="AB1373" s="4"/>
      <c r="AC1373" s="3"/>
      <c r="AF1373" s="10"/>
      <c r="AG1373" s="8"/>
      <c r="AH1373" s="9"/>
      <c r="AI1373" s="11"/>
    </row>
    <row r="1374" spans="4:35" x14ac:dyDescent="0.35">
      <c r="D1374"/>
      <c r="E1374"/>
      <c r="F1374"/>
      <c r="K1374" s="3"/>
      <c r="L1374" s="3"/>
      <c r="M1374" s="3"/>
      <c r="P1374" s="12"/>
      <c r="AB1374" s="4"/>
      <c r="AC1374" s="3"/>
      <c r="AF1374" s="10"/>
      <c r="AG1374" s="8"/>
      <c r="AH1374" s="9"/>
      <c r="AI1374" s="11"/>
    </row>
    <row r="1375" spans="4:35" x14ac:dyDescent="0.35">
      <c r="D1375"/>
      <c r="E1375"/>
      <c r="F1375"/>
      <c r="K1375" s="3"/>
      <c r="L1375" s="3"/>
      <c r="M1375" s="3"/>
      <c r="P1375" s="12"/>
      <c r="AB1375" s="4"/>
      <c r="AC1375" s="3"/>
      <c r="AF1375" s="10"/>
      <c r="AG1375" s="8"/>
      <c r="AH1375" s="9"/>
      <c r="AI1375" s="11"/>
    </row>
    <row r="1376" spans="4:35" x14ac:dyDescent="0.35">
      <c r="D1376"/>
      <c r="E1376"/>
      <c r="F1376"/>
      <c r="K1376" s="3"/>
      <c r="L1376" s="3"/>
      <c r="M1376" s="3"/>
      <c r="P1376" s="12"/>
      <c r="AB1376" s="4"/>
      <c r="AC1376" s="3"/>
      <c r="AF1376" s="10"/>
      <c r="AG1376" s="8"/>
      <c r="AH1376" s="9"/>
      <c r="AI1376" s="11"/>
    </row>
    <row r="1377" spans="4:35" x14ac:dyDescent="0.35">
      <c r="D1377"/>
      <c r="E1377"/>
      <c r="F1377"/>
      <c r="K1377" s="3"/>
      <c r="L1377" s="3"/>
      <c r="M1377" s="3"/>
      <c r="P1377" s="12"/>
      <c r="AB1377" s="4"/>
      <c r="AC1377" s="3"/>
      <c r="AF1377" s="10"/>
      <c r="AG1377" s="8"/>
      <c r="AH1377" s="9"/>
      <c r="AI1377" s="11"/>
    </row>
    <row r="1378" spans="4:35" x14ac:dyDescent="0.35">
      <c r="D1378"/>
      <c r="E1378"/>
      <c r="F1378"/>
      <c r="K1378" s="3"/>
      <c r="L1378" s="3"/>
      <c r="M1378" s="3"/>
      <c r="P1378" s="12"/>
      <c r="AB1378" s="4"/>
      <c r="AC1378" s="3"/>
      <c r="AF1378" s="10"/>
      <c r="AG1378" s="8"/>
      <c r="AH1378" s="9"/>
      <c r="AI1378" s="11"/>
    </row>
    <row r="1379" spans="4:35" x14ac:dyDescent="0.35">
      <c r="D1379"/>
      <c r="E1379"/>
      <c r="F1379"/>
      <c r="K1379" s="3"/>
      <c r="L1379" s="3"/>
      <c r="M1379" s="3"/>
      <c r="P1379" s="12"/>
      <c r="AB1379" s="4"/>
      <c r="AC1379" s="3"/>
      <c r="AF1379" s="10"/>
      <c r="AG1379" s="8"/>
      <c r="AH1379" s="9"/>
      <c r="AI1379" s="11"/>
    </row>
    <row r="1380" spans="4:35" x14ac:dyDescent="0.35">
      <c r="D1380"/>
      <c r="E1380"/>
      <c r="F1380"/>
      <c r="K1380" s="3"/>
      <c r="L1380" s="3"/>
      <c r="M1380" s="3"/>
      <c r="P1380" s="12"/>
      <c r="AB1380" s="4"/>
      <c r="AC1380" s="3"/>
      <c r="AF1380" s="10"/>
      <c r="AG1380" s="8"/>
      <c r="AH1380" s="9"/>
      <c r="AI1380" s="11"/>
    </row>
    <row r="1381" spans="4:35" x14ac:dyDescent="0.35">
      <c r="D1381"/>
      <c r="E1381"/>
      <c r="F1381"/>
      <c r="K1381" s="3"/>
      <c r="L1381" s="3"/>
      <c r="M1381" s="3"/>
      <c r="P1381" s="12"/>
      <c r="AB1381" s="4"/>
      <c r="AC1381" s="3"/>
      <c r="AF1381" s="10"/>
      <c r="AG1381" s="8"/>
      <c r="AH1381" s="9"/>
      <c r="AI1381" s="11"/>
    </row>
    <row r="1382" spans="4:35" x14ac:dyDescent="0.35">
      <c r="D1382"/>
      <c r="E1382"/>
      <c r="F1382"/>
      <c r="K1382" s="3"/>
      <c r="L1382" s="3"/>
      <c r="M1382" s="3"/>
      <c r="P1382" s="12"/>
      <c r="AB1382" s="4"/>
      <c r="AC1382" s="3"/>
      <c r="AF1382" s="10"/>
      <c r="AG1382" s="8"/>
      <c r="AH1382" s="9"/>
      <c r="AI1382" s="11"/>
    </row>
    <row r="1383" spans="4:35" x14ac:dyDescent="0.35">
      <c r="D1383"/>
      <c r="E1383"/>
      <c r="F1383"/>
      <c r="K1383" s="3"/>
      <c r="L1383" s="3"/>
      <c r="M1383" s="3"/>
      <c r="P1383" s="12"/>
      <c r="AB1383" s="4"/>
      <c r="AC1383" s="3"/>
      <c r="AF1383" s="10"/>
      <c r="AG1383" s="8"/>
      <c r="AH1383" s="9"/>
      <c r="AI1383" s="11"/>
    </row>
    <row r="1384" spans="4:35" x14ac:dyDescent="0.35">
      <c r="D1384"/>
      <c r="E1384"/>
      <c r="F1384"/>
      <c r="K1384" s="3"/>
      <c r="L1384" s="3"/>
      <c r="M1384" s="3"/>
      <c r="P1384" s="12"/>
      <c r="AB1384" s="4"/>
      <c r="AC1384" s="3"/>
      <c r="AF1384" s="10"/>
      <c r="AG1384" s="8"/>
      <c r="AH1384" s="9"/>
      <c r="AI1384" s="11"/>
    </row>
    <row r="1385" spans="4:35" x14ac:dyDescent="0.35">
      <c r="D1385"/>
      <c r="E1385"/>
      <c r="F1385"/>
      <c r="K1385" s="3"/>
      <c r="L1385" s="3"/>
      <c r="M1385" s="3"/>
      <c r="P1385" s="12"/>
      <c r="AB1385" s="4"/>
      <c r="AC1385" s="3"/>
      <c r="AF1385" s="10"/>
      <c r="AG1385" s="8"/>
      <c r="AH1385" s="9"/>
      <c r="AI1385" s="11"/>
    </row>
    <row r="1386" spans="4:35" x14ac:dyDescent="0.35">
      <c r="D1386"/>
      <c r="E1386"/>
      <c r="F1386"/>
      <c r="K1386" s="3"/>
      <c r="L1386" s="3"/>
      <c r="M1386" s="3"/>
      <c r="P1386" s="12"/>
      <c r="AB1386" s="4"/>
      <c r="AC1386" s="3"/>
      <c r="AF1386" s="10"/>
      <c r="AG1386" s="8"/>
      <c r="AH1386" s="9"/>
      <c r="AI1386" s="11"/>
    </row>
    <row r="1387" spans="4:35" x14ac:dyDescent="0.35">
      <c r="D1387"/>
      <c r="E1387"/>
      <c r="F1387"/>
      <c r="K1387" s="3"/>
      <c r="L1387" s="3"/>
      <c r="M1387" s="3"/>
      <c r="P1387" s="12"/>
      <c r="AB1387" s="4"/>
      <c r="AC1387" s="3"/>
      <c r="AF1387" s="10"/>
      <c r="AG1387" s="8"/>
      <c r="AH1387" s="9"/>
      <c r="AI1387" s="11"/>
    </row>
    <row r="1388" spans="4:35" x14ac:dyDescent="0.35">
      <c r="D1388"/>
      <c r="E1388"/>
      <c r="F1388"/>
      <c r="K1388" s="3"/>
      <c r="L1388" s="3"/>
      <c r="M1388" s="3"/>
      <c r="P1388" s="12"/>
      <c r="AB1388" s="4"/>
      <c r="AC1388" s="3"/>
      <c r="AF1388" s="10"/>
      <c r="AG1388" s="8"/>
      <c r="AH1388" s="9"/>
      <c r="AI1388" s="11"/>
    </row>
    <row r="1389" spans="4:35" x14ac:dyDescent="0.35">
      <c r="D1389"/>
      <c r="E1389"/>
      <c r="F1389"/>
      <c r="K1389" s="3"/>
      <c r="L1389" s="3"/>
      <c r="M1389" s="3"/>
      <c r="P1389" s="12"/>
      <c r="AB1389" s="4"/>
      <c r="AC1389" s="3"/>
      <c r="AF1389" s="10"/>
      <c r="AG1389" s="8"/>
      <c r="AH1389" s="9"/>
      <c r="AI1389" s="11"/>
    </row>
    <row r="1390" spans="4:35" x14ac:dyDescent="0.35">
      <c r="D1390"/>
      <c r="E1390"/>
      <c r="F1390"/>
      <c r="K1390" s="3"/>
      <c r="L1390" s="3"/>
      <c r="M1390" s="3"/>
      <c r="P1390" s="12"/>
      <c r="AB1390" s="4"/>
      <c r="AC1390" s="3"/>
      <c r="AF1390" s="10"/>
      <c r="AG1390" s="8"/>
      <c r="AH1390" s="9"/>
      <c r="AI1390" s="11"/>
    </row>
    <row r="1391" spans="4:35" x14ac:dyDescent="0.35">
      <c r="D1391"/>
      <c r="E1391"/>
      <c r="F1391"/>
      <c r="K1391" s="3"/>
      <c r="L1391" s="3"/>
      <c r="M1391" s="3"/>
      <c r="P1391" s="12"/>
      <c r="AB1391" s="4"/>
      <c r="AC1391" s="3"/>
      <c r="AF1391" s="10"/>
      <c r="AG1391" s="8"/>
      <c r="AH1391" s="9"/>
      <c r="AI1391" s="11"/>
    </row>
    <row r="1392" spans="4:35" x14ac:dyDescent="0.35">
      <c r="D1392"/>
      <c r="E1392"/>
      <c r="F1392"/>
      <c r="K1392" s="3"/>
      <c r="L1392" s="3"/>
      <c r="M1392" s="3"/>
      <c r="P1392" s="12"/>
      <c r="AB1392" s="4"/>
      <c r="AC1392" s="3"/>
      <c r="AF1392" s="10"/>
      <c r="AG1392" s="8"/>
      <c r="AH1392" s="9"/>
      <c r="AI1392" s="11"/>
    </row>
    <row r="1393" spans="4:35" x14ac:dyDescent="0.35">
      <c r="D1393"/>
      <c r="E1393"/>
      <c r="F1393"/>
      <c r="K1393" s="3"/>
      <c r="L1393" s="3"/>
      <c r="M1393" s="3"/>
      <c r="P1393" s="12"/>
      <c r="AB1393" s="4"/>
      <c r="AC1393" s="3"/>
      <c r="AF1393" s="10"/>
      <c r="AG1393" s="8"/>
      <c r="AH1393" s="9"/>
      <c r="AI1393" s="11"/>
    </row>
    <row r="1394" spans="4:35" x14ac:dyDescent="0.35">
      <c r="D1394"/>
      <c r="E1394"/>
      <c r="F1394"/>
      <c r="K1394" s="3"/>
      <c r="L1394" s="3"/>
      <c r="M1394" s="3"/>
      <c r="P1394" s="12"/>
      <c r="AB1394" s="4"/>
      <c r="AC1394" s="3"/>
      <c r="AF1394" s="10"/>
      <c r="AG1394" s="8"/>
      <c r="AH1394" s="9"/>
      <c r="AI1394" s="11"/>
    </row>
    <row r="1395" spans="4:35" x14ac:dyDescent="0.35">
      <c r="D1395"/>
      <c r="E1395"/>
      <c r="F1395"/>
      <c r="K1395" s="3"/>
      <c r="L1395" s="3"/>
      <c r="M1395" s="3"/>
      <c r="P1395" s="12"/>
      <c r="AB1395" s="4"/>
      <c r="AC1395" s="3"/>
      <c r="AF1395" s="10"/>
      <c r="AG1395" s="8"/>
      <c r="AH1395" s="9"/>
      <c r="AI1395" s="11"/>
    </row>
    <row r="1396" spans="4:35" x14ac:dyDescent="0.35">
      <c r="D1396"/>
      <c r="E1396"/>
      <c r="F1396"/>
      <c r="K1396" s="3"/>
      <c r="L1396" s="3"/>
      <c r="M1396" s="3"/>
      <c r="P1396" s="12"/>
      <c r="AB1396" s="4"/>
      <c r="AC1396" s="3"/>
      <c r="AF1396" s="10"/>
      <c r="AG1396" s="8"/>
      <c r="AH1396" s="9"/>
      <c r="AI1396" s="11"/>
    </row>
    <row r="1397" spans="4:35" x14ac:dyDescent="0.35">
      <c r="D1397"/>
      <c r="E1397"/>
      <c r="F1397"/>
      <c r="K1397" s="3"/>
      <c r="L1397" s="3"/>
      <c r="M1397" s="3"/>
      <c r="P1397" s="12"/>
      <c r="AB1397" s="4"/>
      <c r="AC1397" s="3"/>
      <c r="AF1397" s="10"/>
      <c r="AG1397" s="8"/>
      <c r="AH1397" s="9"/>
      <c r="AI1397" s="11"/>
    </row>
    <row r="1398" spans="4:35" x14ac:dyDescent="0.35">
      <c r="D1398"/>
      <c r="E1398"/>
      <c r="F1398"/>
      <c r="K1398" s="3"/>
      <c r="L1398" s="3"/>
      <c r="M1398" s="3"/>
      <c r="P1398" s="12"/>
      <c r="AB1398" s="4"/>
      <c r="AC1398" s="3"/>
      <c r="AF1398" s="10"/>
      <c r="AG1398" s="8"/>
      <c r="AH1398" s="9"/>
      <c r="AI1398" s="11"/>
    </row>
    <row r="1399" spans="4:35" x14ac:dyDescent="0.35">
      <c r="D1399"/>
      <c r="E1399"/>
      <c r="F1399"/>
      <c r="K1399" s="3"/>
      <c r="L1399" s="3"/>
      <c r="M1399" s="3"/>
      <c r="P1399" s="12"/>
      <c r="AB1399" s="4"/>
      <c r="AC1399" s="3"/>
      <c r="AF1399" s="10"/>
      <c r="AG1399" s="8"/>
      <c r="AH1399" s="9"/>
      <c r="AI1399" s="11"/>
    </row>
    <row r="1400" spans="4:35" x14ac:dyDescent="0.35">
      <c r="D1400"/>
      <c r="E1400"/>
      <c r="F1400"/>
      <c r="K1400" s="3"/>
      <c r="L1400" s="3"/>
      <c r="M1400" s="3"/>
      <c r="P1400" s="12"/>
      <c r="AB1400" s="4"/>
      <c r="AC1400" s="3"/>
      <c r="AF1400" s="10"/>
      <c r="AG1400" s="8"/>
      <c r="AH1400" s="9"/>
      <c r="AI1400" s="11"/>
    </row>
    <row r="1401" spans="4:35" x14ac:dyDescent="0.35">
      <c r="D1401"/>
      <c r="E1401"/>
      <c r="F1401"/>
      <c r="K1401" s="3"/>
      <c r="L1401" s="3"/>
      <c r="M1401" s="3"/>
      <c r="P1401" s="12"/>
      <c r="AB1401" s="4"/>
      <c r="AC1401" s="3"/>
      <c r="AF1401" s="10"/>
      <c r="AG1401" s="8"/>
      <c r="AH1401" s="9"/>
      <c r="AI1401" s="11"/>
    </row>
    <row r="1402" spans="4:35" x14ac:dyDescent="0.35">
      <c r="D1402"/>
      <c r="E1402"/>
      <c r="F1402"/>
      <c r="K1402" s="3"/>
      <c r="L1402" s="3"/>
      <c r="M1402" s="3"/>
      <c r="P1402" s="12"/>
      <c r="AB1402" s="4"/>
      <c r="AC1402" s="3"/>
      <c r="AF1402" s="10"/>
      <c r="AG1402" s="8"/>
      <c r="AH1402" s="9"/>
      <c r="AI1402" s="11"/>
    </row>
    <row r="1403" spans="4:35" x14ac:dyDescent="0.35">
      <c r="D1403"/>
      <c r="E1403"/>
      <c r="F1403"/>
      <c r="K1403" s="3"/>
      <c r="L1403" s="3"/>
      <c r="M1403" s="3"/>
      <c r="P1403" s="12"/>
      <c r="AB1403" s="4"/>
      <c r="AC1403" s="3"/>
      <c r="AF1403" s="10"/>
      <c r="AG1403" s="8"/>
      <c r="AH1403" s="9"/>
      <c r="AI1403" s="11"/>
    </row>
    <row r="1404" spans="4:35" x14ac:dyDescent="0.35">
      <c r="D1404"/>
      <c r="E1404"/>
      <c r="F1404"/>
      <c r="K1404" s="3"/>
      <c r="L1404" s="3"/>
      <c r="M1404" s="3"/>
      <c r="P1404" s="12"/>
      <c r="AB1404" s="4"/>
      <c r="AC1404" s="3"/>
      <c r="AF1404" s="10"/>
      <c r="AG1404" s="8"/>
      <c r="AH1404" s="9"/>
      <c r="AI1404" s="11"/>
    </row>
    <row r="1405" spans="4:35" x14ac:dyDescent="0.35">
      <c r="D1405"/>
      <c r="E1405"/>
      <c r="F1405"/>
      <c r="K1405" s="3"/>
      <c r="L1405" s="3"/>
      <c r="M1405" s="3"/>
      <c r="P1405" s="12"/>
      <c r="AB1405" s="4"/>
      <c r="AC1405" s="3"/>
      <c r="AF1405" s="10"/>
      <c r="AG1405" s="8"/>
      <c r="AH1405" s="9"/>
      <c r="AI1405" s="11"/>
    </row>
    <row r="1406" spans="4:35" x14ac:dyDescent="0.35">
      <c r="K1406" s="3"/>
      <c r="L1406" s="3"/>
      <c r="M1406" s="3"/>
      <c r="P1406" s="12"/>
      <c r="AB1406" s="4"/>
      <c r="AC1406" s="3"/>
      <c r="AF1406" s="10"/>
      <c r="AG1406" s="8"/>
      <c r="AH1406" s="9"/>
      <c r="AI1406" s="11"/>
    </row>
    <row r="1407" spans="4:35" x14ac:dyDescent="0.35">
      <c r="K1407" s="3"/>
      <c r="L1407" s="3"/>
      <c r="M1407" s="3"/>
      <c r="P1407" s="12"/>
      <c r="AB1407" s="4"/>
      <c r="AC1407" s="3"/>
      <c r="AF1407" s="10"/>
      <c r="AG1407" s="8"/>
      <c r="AH1407" s="9"/>
      <c r="AI1407" s="11"/>
    </row>
    <row r="1408" spans="4:35" x14ac:dyDescent="0.35">
      <c r="K1408" s="3"/>
      <c r="L1408" s="3"/>
      <c r="M1408" s="3"/>
      <c r="P1408" s="12"/>
      <c r="AB1408" s="4"/>
      <c r="AC1408" s="3"/>
      <c r="AF1408" s="10"/>
      <c r="AG1408" s="8"/>
      <c r="AH1408" s="9"/>
      <c r="AI1408" s="11"/>
    </row>
    <row r="1409" spans="11:35" x14ac:dyDescent="0.35">
      <c r="K1409" s="3"/>
      <c r="L1409" s="3"/>
      <c r="M1409" s="3"/>
      <c r="P1409" s="12"/>
      <c r="AB1409" s="4"/>
      <c r="AC1409" s="3"/>
      <c r="AF1409" s="10"/>
      <c r="AG1409" s="8"/>
      <c r="AH1409" s="9"/>
      <c r="AI1409" s="11"/>
    </row>
    <row r="1410" spans="11:35" x14ac:dyDescent="0.35">
      <c r="K1410" s="3"/>
      <c r="L1410" s="3"/>
      <c r="M1410" s="3"/>
      <c r="P1410" s="12"/>
      <c r="AB1410" s="4"/>
      <c r="AC1410" s="3"/>
      <c r="AF1410" s="10"/>
      <c r="AG1410" s="8"/>
      <c r="AH1410" s="9"/>
      <c r="AI1410" s="11"/>
    </row>
    <row r="1411" spans="11:35" x14ac:dyDescent="0.35">
      <c r="K1411" s="3"/>
      <c r="L1411" s="3"/>
      <c r="M1411" s="3"/>
      <c r="P1411" s="12"/>
      <c r="AB1411" s="4"/>
      <c r="AC1411" s="3"/>
      <c r="AF1411" s="10"/>
      <c r="AG1411" s="8"/>
      <c r="AH1411" s="9"/>
      <c r="AI1411" s="11"/>
    </row>
    <row r="1412" spans="11:35" x14ac:dyDescent="0.35">
      <c r="K1412" s="3"/>
      <c r="L1412" s="3"/>
      <c r="M1412" s="3"/>
      <c r="P1412" s="12"/>
      <c r="AB1412" s="4"/>
      <c r="AC1412" s="3"/>
      <c r="AF1412" s="10"/>
      <c r="AG1412" s="8"/>
      <c r="AH1412" s="9"/>
      <c r="AI1412" s="11"/>
    </row>
    <row r="1413" spans="11:35" x14ac:dyDescent="0.35">
      <c r="K1413" s="3"/>
      <c r="L1413" s="3"/>
      <c r="M1413" s="3"/>
      <c r="P1413" s="12"/>
      <c r="AB1413" s="4"/>
      <c r="AC1413" s="3"/>
      <c r="AF1413" s="10"/>
      <c r="AG1413" s="8"/>
      <c r="AH1413" s="9"/>
      <c r="AI1413" s="11"/>
    </row>
    <row r="1414" spans="11:35" x14ac:dyDescent="0.35">
      <c r="K1414" s="3"/>
      <c r="L1414" s="3"/>
      <c r="M1414" s="3"/>
      <c r="P1414" s="12"/>
      <c r="AB1414" s="4"/>
      <c r="AC1414" s="3"/>
      <c r="AF1414" s="10"/>
      <c r="AG1414" s="8"/>
      <c r="AH1414" s="9"/>
      <c r="AI1414" s="11"/>
    </row>
    <row r="1415" spans="11:35" x14ac:dyDescent="0.35">
      <c r="K1415" s="3"/>
      <c r="L1415" s="3"/>
      <c r="M1415" s="3"/>
      <c r="P1415" s="12"/>
      <c r="AB1415" s="4"/>
      <c r="AC1415" s="3"/>
      <c r="AF1415" s="10"/>
      <c r="AG1415" s="8"/>
      <c r="AH1415" s="9"/>
      <c r="AI1415" s="11"/>
    </row>
    <row r="1416" spans="11:35" x14ac:dyDescent="0.35">
      <c r="K1416" s="3"/>
      <c r="L1416" s="3"/>
      <c r="M1416" s="3"/>
      <c r="P1416" s="12"/>
      <c r="AB1416" s="4"/>
      <c r="AC1416" s="3"/>
      <c r="AF1416" s="10"/>
      <c r="AG1416" s="8"/>
      <c r="AH1416" s="9"/>
      <c r="AI1416" s="11"/>
    </row>
    <row r="1417" spans="11:35" x14ac:dyDescent="0.35">
      <c r="K1417" s="3"/>
      <c r="L1417" s="3"/>
      <c r="M1417" s="3"/>
      <c r="P1417" s="12"/>
      <c r="AB1417" s="4"/>
      <c r="AC1417" s="3"/>
      <c r="AF1417" s="10"/>
      <c r="AG1417" s="8"/>
      <c r="AH1417" s="9"/>
      <c r="AI1417" s="11"/>
    </row>
    <row r="1418" spans="11:35" x14ac:dyDescent="0.35">
      <c r="K1418" s="3"/>
      <c r="L1418" s="3"/>
      <c r="M1418" s="3"/>
      <c r="P1418" s="12"/>
      <c r="AB1418" s="4"/>
      <c r="AC1418" s="3"/>
      <c r="AF1418" s="10"/>
      <c r="AG1418" s="8"/>
      <c r="AH1418" s="9"/>
      <c r="AI1418" s="11"/>
    </row>
    <row r="1419" spans="11:35" x14ac:dyDescent="0.35">
      <c r="K1419" s="3"/>
      <c r="L1419" s="3"/>
      <c r="M1419" s="3"/>
      <c r="P1419" s="12"/>
      <c r="AB1419" s="4"/>
      <c r="AC1419" s="3"/>
      <c r="AF1419" s="10"/>
      <c r="AG1419" s="8"/>
      <c r="AH1419" s="9"/>
      <c r="AI1419" s="11"/>
    </row>
    <row r="1420" spans="11:35" x14ac:dyDescent="0.35">
      <c r="K1420" s="3"/>
      <c r="L1420" s="3"/>
      <c r="M1420" s="3"/>
      <c r="P1420" s="12"/>
      <c r="AB1420" s="4"/>
      <c r="AC1420" s="3"/>
      <c r="AF1420" s="10"/>
      <c r="AG1420" s="8"/>
      <c r="AH1420" s="9"/>
      <c r="AI1420" s="11"/>
    </row>
    <row r="1421" spans="11:35" x14ac:dyDescent="0.35">
      <c r="K1421" s="3"/>
      <c r="L1421" s="3"/>
      <c r="M1421" s="3"/>
      <c r="P1421" s="12"/>
      <c r="AB1421" s="4"/>
      <c r="AC1421" s="3"/>
      <c r="AF1421" s="10"/>
      <c r="AG1421" s="8"/>
      <c r="AH1421" s="9"/>
      <c r="AI1421" s="11"/>
    </row>
    <row r="1422" spans="11:35" x14ac:dyDescent="0.35">
      <c r="K1422" s="3"/>
      <c r="L1422" s="3"/>
      <c r="M1422" s="3"/>
      <c r="P1422" s="12"/>
      <c r="AB1422" s="4"/>
      <c r="AC1422" s="3"/>
      <c r="AF1422" s="10"/>
      <c r="AG1422" s="8"/>
      <c r="AH1422" s="9"/>
      <c r="AI1422" s="11"/>
    </row>
    <row r="1423" spans="11:35" x14ac:dyDescent="0.35">
      <c r="K1423" s="3"/>
      <c r="L1423" s="3"/>
      <c r="M1423" s="3"/>
      <c r="P1423" s="12"/>
      <c r="AB1423" s="4"/>
      <c r="AC1423" s="3"/>
      <c r="AF1423" s="10"/>
      <c r="AG1423" s="8"/>
      <c r="AH1423" s="9"/>
      <c r="AI1423" s="11"/>
    </row>
    <row r="1424" spans="11:35" x14ac:dyDescent="0.35">
      <c r="K1424" s="3"/>
      <c r="L1424" s="3"/>
      <c r="M1424" s="3"/>
      <c r="P1424" s="12"/>
      <c r="AB1424" s="4"/>
      <c r="AC1424" s="3"/>
      <c r="AF1424" s="10"/>
      <c r="AG1424" s="8"/>
      <c r="AH1424" s="9"/>
      <c r="AI1424" s="11"/>
    </row>
    <row r="1425" spans="11:35" x14ac:dyDescent="0.35">
      <c r="K1425" s="3"/>
      <c r="L1425" s="3"/>
      <c r="M1425" s="3"/>
      <c r="P1425" s="12"/>
      <c r="AB1425" s="4"/>
      <c r="AC1425" s="3"/>
      <c r="AF1425" s="10"/>
      <c r="AG1425" s="8"/>
      <c r="AH1425" s="9"/>
      <c r="AI1425" s="11"/>
    </row>
    <row r="1426" spans="11:35" x14ac:dyDescent="0.35">
      <c r="K1426" s="3"/>
      <c r="L1426" s="3"/>
      <c r="M1426" s="3"/>
      <c r="P1426" s="12"/>
      <c r="AB1426" s="4"/>
      <c r="AC1426" s="3"/>
      <c r="AF1426" s="10"/>
      <c r="AG1426" s="8"/>
      <c r="AH1426" s="9"/>
      <c r="AI1426" s="11"/>
    </row>
    <row r="1427" spans="11:35" x14ac:dyDescent="0.35">
      <c r="K1427" s="3"/>
      <c r="L1427" s="3"/>
      <c r="M1427" s="3"/>
      <c r="P1427" s="12"/>
      <c r="AB1427" s="4"/>
      <c r="AC1427" s="3"/>
      <c r="AF1427" s="10"/>
      <c r="AG1427" s="8"/>
      <c r="AH1427" s="9"/>
      <c r="AI1427" s="11"/>
    </row>
    <row r="1428" spans="11:35" x14ac:dyDescent="0.35">
      <c r="K1428" s="3"/>
      <c r="L1428" s="3"/>
      <c r="M1428" s="3"/>
      <c r="P1428" s="12"/>
      <c r="AB1428" s="4"/>
      <c r="AC1428" s="3"/>
      <c r="AF1428" s="10"/>
      <c r="AG1428" s="8"/>
      <c r="AH1428" s="9"/>
      <c r="AI1428" s="11"/>
    </row>
    <row r="1429" spans="11:35" x14ac:dyDescent="0.35">
      <c r="K1429" s="3"/>
      <c r="L1429" s="3"/>
      <c r="M1429" s="3"/>
      <c r="P1429" s="12"/>
      <c r="AB1429" s="4"/>
      <c r="AC1429" s="3"/>
      <c r="AF1429" s="10"/>
      <c r="AG1429" s="8"/>
      <c r="AH1429" s="9"/>
      <c r="AI1429" s="11"/>
    </row>
    <row r="1430" spans="11:35" x14ac:dyDescent="0.35">
      <c r="K1430" s="3"/>
      <c r="L1430" s="3"/>
      <c r="M1430" s="3"/>
      <c r="P1430" s="12"/>
      <c r="AB1430" s="4"/>
      <c r="AC1430" s="3"/>
      <c r="AF1430" s="10"/>
      <c r="AG1430" s="8"/>
      <c r="AH1430" s="9"/>
      <c r="AI1430" s="11"/>
    </row>
    <row r="1431" spans="11:35" x14ac:dyDescent="0.35">
      <c r="K1431" s="3"/>
      <c r="L1431" s="3"/>
      <c r="M1431" s="3"/>
      <c r="P1431" s="12"/>
      <c r="AB1431" s="4"/>
      <c r="AC1431" s="3"/>
      <c r="AF1431" s="10"/>
      <c r="AG1431" s="8"/>
      <c r="AH1431" s="9"/>
      <c r="AI1431" s="11"/>
    </row>
    <row r="1432" spans="11:35" x14ac:dyDescent="0.35">
      <c r="K1432" s="3"/>
      <c r="L1432" s="3"/>
      <c r="M1432" s="3"/>
      <c r="P1432" s="12"/>
      <c r="AB1432" s="4"/>
      <c r="AC1432" s="3"/>
      <c r="AF1432" s="10"/>
      <c r="AG1432" s="8"/>
      <c r="AH1432" s="9"/>
      <c r="AI1432" s="11"/>
    </row>
    <row r="1433" spans="11:35" x14ac:dyDescent="0.35">
      <c r="K1433" s="3"/>
      <c r="L1433" s="3"/>
      <c r="M1433" s="3"/>
      <c r="P1433" s="12"/>
      <c r="AB1433" s="4"/>
      <c r="AC1433" s="3"/>
      <c r="AF1433" s="10"/>
      <c r="AG1433" s="8"/>
      <c r="AH1433" s="9"/>
      <c r="AI1433" s="11"/>
    </row>
    <row r="1434" spans="11:35" x14ac:dyDescent="0.35">
      <c r="K1434" s="3"/>
      <c r="L1434" s="3"/>
      <c r="M1434" s="3"/>
      <c r="P1434" s="12"/>
      <c r="AB1434" s="4"/>
      <c r="AC1434" s="3"/>
      <c r="AF1434" s="10"/>
      <c r="AG1434" s="8"/>
      <c r="AH1434" s="9"/>
      <c r="AI1434" s="11"/>
    </row>
    <row r="1435" spans="11:35" x14ac:dyDescent="0.35">
      <c r="K1435" s="3"/>
      <c r="L1435" s="3"/>
      <c r="M1435" s="3"/>
      <c r="P1435" s="12"/>
      <c r="AB1435" s="4"/>
      <c r="AC1435" s="3"/>
      <c r="AF1435" s="10"/>
      <c r="AG1435" s="8"/>
      <c r="AH1435" s="9"/>
      <c r="AI1435" s="11"/>
    </row>
    <row r="1436" spans="11:35" x14ac:dyDescent="0.35">
      <c r="K1436" s="3"/>
      <c r="L1436" s="3"/>
      <c r="M1436" s="3"/>
      <c r="P1436" s="12"/>
      <c r="AB1436" s="4"/>
      <c r="AC1436" s="3"/>
      <c r="AF1436" s="10"/>
      <c r="AG1436" s="8"/>
      <c r="AH1436" s="9"/>
      <c r="AI1436" s="11"/>
    </row>
    <row r="1437" spans="11:35" x14ac:dyDescent="0.35">
      <c r="K1437" s="3"/>
      <c r="L1437" s="3"/>
      <c r="M1437" s="3"/>
      <c r="P1437" s="12"/>
      <c r="AB1437" s="4"/>
      <c r="AC1437" s="3"/>
      <c r="AF1437" s="10"/>
      <c r="AG1437" s="8"/>
      <c r="AH1437" s="9"/>
      <c r="AI1437" s="11"/>
    </row>
    <row r="1438" spans="11:35" x14ac:dyDescent="0.35">
      <c r="K1438" s="3"/>
      <c r="L1438" s="3"/>
      <c r="M1438" s="3"/>
      <c r="P1438" s="12"/>
      <c r="AB1438" s="4"/>
      <c r="AC1438" s="3"/>
      <c r="AF1438" s="10"/>
      <c r="AG1438" s="8"/>
      <c r="AH1438" s="9"/>
      <c r="AI1438" s="11"/>
    </row>
    <row r="1439" spans="11:35" x14ac:dyDescent="0.35">
      <c r="K1439" s="3"/>
      <c r="L1439" s="3"/>
      <c r="M1439" s="3"/>
      <c r="P1439" s="12"/>
      <c r="AB1439" s="4"/>
      <c r="AC1439" s="3"/>
      <c r="AF1439" s="10"/>
      <c r="AG1439" s="8"/>
      <c r="AH1439" s="9"/>
      <c r="AI1439" s="11"/>
    </row>
    <row r="1440" spans="11:35" x14ac:dyDescent="0.35">
      <c r="K1440" s="3"/>
      <c r="L1440" s="3"/>
      <c r="M1440" s="3"/>
      <c r="P1440" s="12"/>
      <c r="AB1440" s="4"/>
      <c r="AC1440" s="3"/>
      <c r="AF1440" s="10"/>
      <c r="AG1440" s="8"/>
      <c r="AH1440" s="9"/>
      <c r="AI1440" s="11"/>
    </row>
    <row r="1441" spans="11:35" x14ac:dyDescent="0.35">
      <c r="K1441" s="3"/>
      <c r="L1441" s="3"/>
      <c r="M1441" s="3"/>
      <c r="P1441" s="12"/>
      <c r="AB1441" s="4"/>
      <c r="AC1441" s="3"/>
      <c r="AF1441" s="10"/>
      <c r="AG1441" s="8"/>
      <c r="AH1441" s="9"/>
      <c r="AI1441" s="11"/>
    </row>
    <row r="1442" spans="11:35" x14ac:dyDescent="0.35">
      <c r="K1442" s="3"/>
      <c r="L1442" s="3"/>
      <c r="M1442" s="3"/>
      <c r="P1442" s="12"/>
      <c r="AB1442" s="4"/>
      <c r="AC1442" s="3"/>
      <c r="AF1442" s="10"/>
      <c r="AG1442" s="8"/>
      <c r="AH1442" s="9"/>
      <c r="AI1442" s="11"/>
    </row>
    <row r="1443" spans="11:35" x14ac:dyDescent="0.35">
      <c r="K1443" s="3"/>
      <c r="L1443" s="3"/>
      <c r="M1443" s="3"/>
      <c r="P1443" s="12"/>
      <c r="AB1443" s="4"/>
      <c r="AC1443" s="3"/>
      <c r="AF1443" s="10"/>
      <c r="AG1443" s="8"/>
      <c r="AH1443" s="9"/>
      <c r="AI1443" s="11"/>
    </row>
    <row r="1444" spans="11:35" x14ac:dyDescent="0.35">
      <c r="K1444" s="3"/>
      <c r="L1444" s="3"/>
      <c r="M1444" s="3"/>
      <c r="P1444" s="12"/>
      <c r="AB1444" s="4"/>
      <c r="AC1444" s="3"/>
      <c r="AF1444" s="10"/>
      <c r="AG1444" s="8"/>
      <c r="AH1444" s="9"/>
      <c r="AI1444" s="11"/>
    </row>
    <row r="1445" spans="11:35" x14ac:dyDescent="0.35">
      <c r="P1445" s="12"/>
    </row>
    <row r="1446" spans="11:35" x14ac:dyDescent="0.35">
      <c r="P1446" s="12"/>
    </row>
    <row r="1447" spans="11:35" x14ac:dyDescent="0.35">
      <c r="P1447" s="12"/>
    </row>
    <row r="1448" spans="11:35" x14ac:dyDescent="0.35">
      <c r="P1448" s="12"/>
    </row>
    <row r="1449" spans="11:35" x14ac:dyDescent="0.35">
      <c r="P1449" s="12"/>
    </row>
    <row r="1450" spans="11:35" x14ac:dyDescent="0.35">
      <c r="P1450" s="12"/>
    </row>
    <row r="1451" spans="11:35" x14ac:dyDescent="0.35">
      <c r="P1451" s="12"/>
    </row>
    <row r="1452" spans="11:35" x14ac:dyDescent="0.35">
      <c r="P1452" s="12"/>
    </row>
    <row r="1453" spans="11:35" x14ac:dyDescent="0.35">
      <c r="P1453" s="12"/>
    </row>
    <row r="1454" spans="11:35" x14ac:dyDescent="0.35">
      <c r="P1454" s="12"/>
    </row>
    <row r="1455" spans="11:35" x14ac:dyDescent="0.35">
      <c r="P1455" s="12"/>
    </row>
    <row r="1456" spans="11:35" x14ac:dyDescent="0.35">
      <c r="P1456" s="12"/>
    </row>
    <row r="1457" spans="16:16" x14ac:dyDescent="0.35">
      <c r="P1457" s="12"/>
    </row>
    <row r="1458" spans="16:16" x14ac:dyDescent="0.35">
      <c r="P1458" s="12"/>
    </row>
    <row r="1459" spans="16:16" x14ac:dyDescent="0.35">
      <c r="P1459" s="12"/>
    </row>
    <row r="1460" spans="16:16" x14ac:dyDescent="0.35">
      <c r="P1460" s="12"/>
    </row>
    <row r="1461" spans="16:16" x14ac:dyDescent="0.35">
      <c r="P1461" s="12"/>
    </row>
    <row r="1462" spans="16:16" x14ac:dyDescent="0.35">
      <c r="P1462" s="12"/>
    </row>
    <row r="1463" spans="16:16" x14ac:dyDescent="0.35">
      <c r="P1463" s="12"/>
    </row>
    <row r="1464" spans="16:16" x14ac:dyDescent="0.35">
      <c r="P1464" s="12"/>
    </row>
    <row r="1465" spans="16:16" x14ac:dyDescent="0.35">
      <c r="P1465" s="12"/>
    </row>
    <row r="1466" spans="16:16" x14ac:dyDescent="0.35">
      <c r="P1466" s="12"/>
    </row>
    <row r="1467" spans="16:16" x14ac:dyDescent="0.35">
      <c r="P1467" s="12"/>
    </row>
    <row r="1468" spans="16:16" x14ac:dyDescent="0.35">
      <c r="P1468" s="12"/>
    </row>
    <row r="1469" spans="16:16" x14ac:dyDescent="0.35">
      <c r="P1469" s="12"/>
    </row>
    <row r="1470" spans="16:16" x14ac:dyDescent="0.35">
      <c r="P1470" s="12"/>
    </row>
    <row r="1471" spans="16:16" x14ac:dyDescent="0.35">
      <c r="P1471" s="12"/>
    </row>
    <row r="1472" spans="16:16" x14ac:dyDescent="0.35">
      <c r="P1472" s="12"/>
    </row>
    <row r="1473" spans="16:16" x14ac:dyDescent="0.35">
      <c r="P1473" s="12"/>
    </row>
    <row r="1474" spans="16:16" x14ac:dyDescent="0.35">
      <c r="P1474" s="12"/>
    </row>
    <row r="1475" spans="16:16" x14ac:dyDescent="0.35">
      <c r="P1475" s="12"/>
    </row>
    <row r="1476" spans="16:16" x14ac:dyDescent="0.35">
      <c r="P1476" s="12"/>
    </row>
    <row r="1477" spans="16:16" x14ac:dyDescent="0.35">
      <c r="P1477" s="12"/>
    </row>
    <row r="1478" spans="16:16" x14ac:dyDescent="0.35">
      <c r="P1478" s="12"/>
    </row>
    <row r="1479" spans="16:16" x14ac:dyDescent="0.35">
      <c r="P1479" s="12"/>
    </row>
    <row r="1480" spans="16:16" x14ac:dyDescent="0.35">
      <c r="P1480" s="12"/>
    </row>
    <row r="1481" spans="16:16" x14ac:dyDescent="0.35">
      <c r="P1481" s="12"/>
    </row>
    <row r="1482" spans="16:16" x14ac:dyDescent="0.35">
      <c r="P1482" s="12"/>
    </row>
    <row r="1483" spans="16:16" x14ac:dyDescent="0.35">
      <c r="P1483" s="12"/>
    </row>
    <row r="1484" spans="16:16" x14ac:dyDescent="0.35">
      <c r="P1484" s="12"/>
    </row>
    <row r="1485" spans="16:16" x14ac:dyDescent="0.35">
      <c r="P1485" s="12"/>
    </row>
    <row r="1486" spans="16:16" x14ac:dyDescent="0.35">
      <c r="P1486" s="12"/>
    </row>
    <row r="1487" spans="16:16" x14ac:dyDescent="0.35">
      <c r="P1487" s="12"/>
    </row>
    <row r="1488" spans="16:16" x14ac:dyDescent="0.35">
      <c r="P1488" s="12"/>
    </row>
    <row r="1489" spans="16:16" x14ac:dyDescent="0.35">
      <c r="P1489" s="12"/>
    </row>
    <row r="1490" spans="16:16" x14ac:dyDescent="0.35">
      <c r="P1490" s="12"/>
    </row>
    <row r="1491" spans="16:16" x14ac:dyDescent="0.35">
      <c r="P1491" s="12"/>
    </row>
    <row r="1492" spans="16:16" x14ac:dyDescent="0.35">
      <c r="P1492" s="12"/>
    </row>
    <row r="1493" spans="16:16" x14ac:dyDescent="0.35">
      <c r="P1493" s="12"/>
    </row>
    <row r="1494" spans="16:16" x14ac:dyDescent="0.35">
      <c r="P1494" s="12"/>
    </row>
    <row r="1495" spans="16:16" x14ac:dyDescent="0.35">
      <c r="P1495" s="12"/>
    </row>
    <row r="1496" spans="16:16" x14ac:dyDescent="0.35">
      <c r="P1496" s="12"/>
    </row>
    <row r="1497" spans="16:16" x14ac:dyDescent="0.35">
      <c r="P1497" s="12"/>
    </row>
    <row r="1498" spans="16:16" x14ac:dyDescent="0.35">
      <c r="P1498" s="12"/>
    </row>
    <row r="1499" spans="16:16" x14ac:dyDescent="0.35">
      <c r="P1499" s="12"/>
    </row>
    <row r="1500" spans="16:16" x14ac:dyDescent="0.35">
      <c r="P1500" s="12"/>
    </row>
    <row r="1501" spans="16:16" x14ac:dyDescent="0.35">
      <c r="P1501" s="12"/>
    </row>
    <row r="1502" spans="16:16" x14ac:dyDescent="0.35">
      <c r="P1502" s="12"/>
    </row>
    <row r="1503" spans="16:16" x14ac:dyDescent="0.35">
      <c r="P1503" s="12"/>
    </row>
    <row r="1504" spans="16:16" x14ac:dyDescent="0.35">
      <c r="P1504" s="12"/>
    </row>
    <row r="1505" spans="16:16" x14ac:dyDescent="0.35">
      <c r="P1505" s="12"/>
    </row>
    <row r="1506" spans="16:16" x14ac:dyDescent="0.35">
      <c r="P1506" s="12"/>
    </row>
    <row r="1507" spans="16:16" x14ac:dyDescent="0.35">
      <c r="P1507" s="12"/>
    </row>
    <row r="1508" spans="16:16" x14ac:dyDescent="0.35">
      <c r="P1508" s="12"/>
    </row>
    <row r="1509" spans="16:16" x14ac:dyDescent="0.35">
      <c r="P1509" s="12"/>
    </row>
    <row r="1510" spans="16:16" x14ac:dyDescent="0.35">
      <c r="P1510" s="12"/>
    </row>
    <row r="1511" spans="16:16" x14ac:dyDescent="0.35">
      <c r="P1511" s="12"/>
    </row>
    <row r="1512" spans="16:16" x14ac:dyDescent="0.35">
      <c r="P1512" s="12"/>
    </row>
    <row r="1513" spans="16:16" x14ac:dyDescent="0.35">
      <c r="P1513" s="12"/>
    </row>
    <row r="1514" spans="16:16" x14ac:dyDescent="0.35">
      <c r="P1514" s="12"/>
    </row>
    <row r="1515" spans="16:16" x14ac:dyDescent="0.35">
      <c r="P1515" s="12"/>
    </row>
    <row r="1516" spans="16:16" x14ac:dyDescent="0.35">
      <c r="P1516" s="12"/>
    </row>
    <row r="1517" spans="16:16" x14ac:dyDescent="0.35">
      <c r="P1517" s="12"/>
    </row>
    <row r="1518" spans="16:16" x14ac:dyDescent="0.35">
      <c r="P1518" s="12"/>
    </row>
    <row r="1519" spans="16:16" x14ac:dyDescent="0.35">
      <c r="P1519" s="12"/>
    </row>
    <row r="1520" spans="16:16" x14ac:dyDescent="0.35">
      <c r="P1520" s="12"/>
    </row>
    <row r="1521" spans="16:16" x14ac:dyDescent="0.35">
      <c r="P1521" s="12"/>
    </row>
    <row r="1522" spans="16:16" x14ac:dyDescent="0.35">
      <c r="P1522" s="12"/>
    </row>
    <row r="1523" spans="16:16" x14ac:dyDescent="0.35">
      <c r="P1523" s="12"/>
    </row>
    <row r="1524" spans="16:16" x14ac:dyDescent="0.35">
      <c r="P1524" s="12"/>
    </row>
    <row r="1525" spans="16:16" x14ac:dyDescent="0.35">
      <c r="P1525" s="12"/>
    </row>
    <row r="1526" spans="16:16" x14ac:dyDescent="0.35">
      <c r="P1526" s="12"/>
    </row>
    <row r="1527" spans="16:16" x14ac:dyDescent="0.35">
      <c r="P1527" s="12"/>
    </row>
    <row r="1528" spans="16:16" x14ac:dyDescent="0.35">
      <c r="P1528" s="12"/>
    </row>
    <row r="1529" spans="16:16" x14ac:dyDescent="0.35">
      <c r="P1529" s="12"/>
    </row>
    <row r="1530" spans="16:16" x14ac:dyDescent="0.35">
      <c r="P1530" s="12"/>
    </row>
    <row r="1531" spans="16:16" x14ac:dyDescent="0.35">
      <c r="P1531" s="12"/>
    </row>
    <row r="1532" spans="16:16" x14ac:dyDescent="0.35">
      <c r="P1532" s="12"/>
    </row>
    <row r="1533" spans="16:16" x14ac:dyDescent="0.35">
      <c r="P1533" s="12"/>
    </row>
    <row r="1534" spans="16:16" x14ac:dyDescent="0.35">
      <c r="P1534" s="12"/>
    </row>
    <row r="1535" spans="16:16" x14ac:dyDescent="0.35">
      <c r="P1535" s="12"/>
    </row>
    <row r="1536" spans="16:16" x14ac:dyDescent="0.35">
      <c r="P1536" s="12"/>
    </row>
    <row r="1537" spans="16:16" x14ac:dyDescent="0.35">
      <c r="P1537" s="12"/>
    </row>
    <row r="1538" spans="16:16" x14ac:dyDescent="0.35">
      <c r="P1538" s="12"/>
    </row>
    <row r="1539" spans="16:16" x14ac:dyDescent="0.35">
      <c r="P1539" s="12"/>
    </row>
    <row r="1540" spans="16:16" x14ac:dyDescent="0.35">
      <c r="P1540" s="12"/>
    </row>
    <row r="1541" spans="16:16" x14ac:dyDescent="0.35">
      <c r="P1541" s="12"/>
    </row>
    <row r="1542" spans="16:16" x14ac:dyDescent="0.35">
      <c r="P1542" s="12"/>
    </row>
    <row r="1543" spans="16:16" x14ac:dyDescent="0.35">
      <c r="P1543" s="12"/>
    </row>
    <row r="1544" spans="16:16" x14ac:dyDescent="0.35">
      <c r="P1544" s="12"/>
    </row>
    <row r="1545" spans="16:16" x14ac:dyDescent="0.35">
      <c r="P1545" s="12"/>
    </row>
    <row r="1546" spans="16:16" x14ac:dyDescent="0.35">
      <c r="P1546" s="12"/>
    </row>
    <row r="1547" spans="16:16" x14ac:dyDescent="0.35">
      <c r="P1547" s="12"/>
    </row>
    <row r="1548" spans="16:16" x14ac:dyDescent="0.35">
      <c r="P1548" s="12"/>
    </row>
    <row r="1549" spans="16:16" x14ac:dyDescent="0.35">
      <c r="P1549" s="12"/>
    </row>
    <row r="1550" spans="16:16" x14ac:dyDescent="0.35">
      <c r="P1550" s="12"/>
    </row>
    <row r="1551" spans="16:16" x14ac:dyDescent="0.35">
      <c r="P1551" s="12"/>
    </row>
    <row r="1552" spans="16:16" x14ac:dyDescent="0.35">
      <c r="P1552" s="12"/>
    </row>
    <row r="1553" spans="16:16" x14ac:dyDescent="0.35">
      <c r="P1553" s="12"/>
    </row>
    <row r="1554" spans="16:16" x14ac:dyDescent="0.35">
      <c r="P1554" s="12"/>
    </row>
    <row r="1555" spans="16:16" x14ac:dyDescent="0.35">
      <c r="P1555" s="12"/>
    </row>
    <row r="1556" spans="16:16" x14ac:dyDescent="0.35">
      <c r="P1556" s="12"/>
    </row>
    <row r="1557" spans="16:16" x14ac:dyDescent="0.35">
      <c r="P1557" s="12"/>
    </row>
    <row r="1558" spans="16:16" x14ac:dyDescent="0.35">
      <c r="P1558" s="12"/>
    </row>
    <row r="1559" spans="16:16" x14ac:dyDescent="0.35">
      <c r="P1559" s="12"/>
    </row>
    <row r="1560" spans="16:16" x14ac:dyDescent="0.35">
      <c r="P1560" s="12"/>
    </row>
    <row r="1561" spans="16:16" x14ac:dyDescent="0.35">
      <c r="P1561" s="12"/>
    </row>
    <row r="1562" spans="16:16" x14ac:dyDescent="0.35">
      <c r="P1562" s="12"/>
    </row>
    <row r="1563" spans="16:16" x14ac:dyDescent="0.35">
      <c r="P1563" s="12"/>
    </row>
    <row r="1564" spans="16:16" x14ac:dyDescent="0.35">
      <c r="P1564" s="12"/>
    </row>
    <row r="1565" spans="16:16" x14ac:dyDescent="0.35">
      <c r="P1565" s="12"/>
    </row>
    <row r="1566" spans="16:16" x14ac:dyDescent="0.35">
      <c r="P1566" s="12"/>
    </row>
    <row r="1567" spans="16:16" x14ac:dyDescent="0.35">
      <c r="P1567" s="12"/>
    </row>
    <row r="1568" spans="16:16" x14ac:dyDescent="0.35">
      <c r="P1568" s="12"/>
    </row>
    <row r="1569" spans="16:16" x14ac:dyDescent="0.35">
      <c r="P1569" s="12"/>
    </row>
    <row r="1570" spans="16:16" x14ac:dyDescent="0.35">
      <c r="P1570" s="12"/>
    </row>
    <row r="1571" spans="16:16" x14ac:dyDescent="0.35">
      <c r="P1571" s="12"/>
    </row>
    <row r="1572" spans="16:16" x14ac:dyDescent="0.35">
      <c r="P1572" s="12"/>
    </row>
    <row r="1573" spans="16:16" x14ac:dyDescent="0.35">
      <c r="P1573" s="12"/>
    </row>
    <row r="1574" spans="16:16" x14ac:dyDescent="0.35">
      <c r="P1574" s="12"/>
    </row>
    <row r="1575" spans="16:16" x14ac:dyDescent="0.35">
      <c r="P1575" s="12"/>
    </row>
    <row r="1576" spans="16:16" x14ac:dyDescent="0.35">
      <c r="P1576" s="12"/>
    </row>
    <row r="1577" spans="16:16" x14ac:dyDescent="0.35">
      <c r="P1577" s="12"/>
    </row>
    <row r="1578" spans="16:16" x14ac:dyDescent="0.35">
      <c r="P1578" s="12"/>
    </row>
    <row r="1579" spans="16:16" x14ac:dyDescent="0.35">
      <c r="P1579" s="12"/>
    </row>
    <row r="1580" spans="16:16" x14ac:dyDescent="0.35">
      <c r="P1580" s="12"/>
    </row>
    <row r="1581" spans="16:16" x14ac:dyDescent="0.35">
      <c r="P1581" s="12"/>
    </row>
    <row r="1582" spans="16:16" x14ac:dyDescent="0.35">
      <c r="P1582" s="12"/>
    </row>
    <row r="1583" spans="16:16" x14ac:dyDescent="0.35">
      <c r="P1583" s="12"/>
    </row>
    <row r="1584" spans="16:16" x14ac:dyDescent="0.35">
      <c r="P1584" s="12"/>
    </row>
    <row r="1585" spans="16:16" x14ac:dyDescent="0.35">
      <c r="P1585" s="12"/>
    </row>
    <row r="1586" spans="16:16" x14ac:dyDescent="0.35">
      <c r="P1586" s="12"/>
    </row>
    <row r="1587" spans="16:16" x14ac:dyDescent="0.35">
      <c r="P1587" s="12"/>
    </row>
    <row r="1588" spans="16:16" x14ac:dyDescent="0.35">
      <c r="P1588" s="12"/>
    </row>
    <row r="1589" spans="16:16" x14ac:dyDescent="0.35">
      <c r="P1589" s="12"/>
    </row>
    <row r="1590" spans="16:16" x14ac:dyDescent="0.35">
      <c r="P1590" s="12"/>
    </row>
    <row r="1591" spans="16:16" x14ac:dyDescent="0.35">
      <c r="P1591" s="12"/>
    </row>
    <row r="1592" spans="16:16" x14ac:dyDescent="0.35">
      <c r="P1592" s="12"/>
    </row>
    <row r="1593" spans="16:16" x14ac:dyDescent="0.35">
      <c r="P1593" s="12"/>
    </row>
    <row r="1594" spans="16:16" x14ac:dyDescent="0.35">
      <c r="P1594" s="12"/>
    </row>
    <row r="1595" spans="16:16" x14ac:dyDescent="0.35">
      <c r="P1595" s="12"/>
    </row>
    <row r="1596" spans="16:16" x14ac:dyDescent="0.35">
      <c r="P1596" s="12"/>
    </row>
    <row r="1597" spans="16:16" x14ac:dyDescent="0.35">
      <c r="P1597" s="12"/>
    </row>
    <row r="1598" spans="16:16" x14ac:dyDescent="0.35">
      <c r="P1598" s="12"/>
    </row>
    <row r="1599" spans="16:16" x14ac:dyDescent="0.35">
      <c r="P1599" s="12"/>
    </row>
    <row r="1600" spans="16:16" x14ac:dyDescent="0.35">
      <c r="P1600" s="12"/>
    </row>
    <row r="1601" spans="16:16" x14ac:dyDescent="0.35">
      <c r="P1601" s="12"/>
    </row>
    <row r="1602" spans="16:16" x14ac:dyDescent="0.35">
      <c r="P1602" s="12"/>
    </row>
    <row r="1603" spans="16:16" x14ac:dyDescent="0.35">
      <c r="P1603" s="12"/>
    </row>
    <row r="1604" spans="16:16" x14ac:dyDescent="0.35">
      <c r="P1604" s="12"/>
    </row>
    <row r="1605" spans="16:16" x14ac:dyDescent="0.35">
      <c r="P1605" s="12"/>
    </row>
    <row r="1606" spans="16:16" x14ac:dyDescent="0.35">
      <c r="P1606" s="12"/>
    </row>
    <row r="1607" spans="16:16" x14ac:dyDescent="0.35">
      <c r="P1607" s="12"/>
    </row>
    <row r="1608" spans="16:16" x14ac:dyDescent="0.35">
      <c r="P1608" s="12"/>
    </row>
    <row r="1609" spans="16:16" x14ac:dyDescent="0.35">
      <c r="P1609" s="12"/>
    </row>
    <row r="1610" spans="16:16" x14ac:dyDescent="0.35">
      <c r="P1610" s="12"/>
    </row>
    <row r="1611" spans="16:16" x14ac:dyDescent="0.35">
      <c r="P1611" s="12"/>
    </row>
    <row r="1612" spans="16:16" x14ac:dyDescent="0.35">
      <c r="P1612" s="12"/>
    </row>
    <row r="1613" spans="16:16" x14ac:dyDescent="0.35">
      <c r="P1613" s="12"/>
    </row>
    <row r="1614" spans="16:16" x14ac:dyDescent="0.35">
      <c r="P1614" s="12"/>
    </row>
    <row r="1615" spans="16:16" x14ac:dyDescent="0.35">
      <c r="P1615" s="12"/>
    </row>
    <row r="1616" spans="16:16" x14ac:dyDescent="0.35">
      <c r="P1616" s="12"/>
    </row>
    <row r="1617" spans="16:16" x14ac:dyDescent="0.35">
      <c r="P1617" s="12"/>
    </row>
    <row r="1618" spans="16:16" x14ac:dyDescent="0.35">
      <c r="P1618" s="12"/>
    </row>
    <row r="1619" spans="16:16" x14ac:dyDescent="0.35">
      <c r="P1619" s="12"/>
    </row>
    <row r="1620" spans="16:16" x14ac:dyDescent="0.35">
      <c r="P1620" s="12"/>
    </row>
    <row r="1621" spans="16:16" x14ac:dyDescent="0.35">
      <c r="P1621" s="12"/>
    </row>
    <row r="1622" spans="16:16" x14ac:dyDescent="0.35">
      <c r="P1622" s="12"/>
    </row>
    <row r="1623" spans="16:16" x14ac:dyDescent="0.35">
      <c r="P1623" s="12"/>
    </row>
    <row r="1624" spans="16:16" x14ac:dyDescent="0.35">
      <c r="P1624" s="12"/>
    </row>
    <row r="1625" spans="16:16" x14ac:dyDescent="0.35">
      <c r="P1625" s="12"/>
    </row>
    <row r="1626" spans="16:16" x14ac:dyDescent="0.35">
      <c r="P1626" s="12"/>
    </row>
    <row r="1627" spans="16:16" x14ac:dyDescent="0.35">
      <c r="P1627" s="12"/>
    </row>
    <row r="1628" spans="16:16" x14ac:dyDescent="0.35">
      <c r="P1628" s="12"/>
    </row>
    <row r="1629" spans="16:16" x14ac:dyDescent="0.35">
      <c r="P1629" s="12"/>
    </row>
    <row r="1630" spans="16:16" x14ac:dyDescent="0.35">
      <c r="P1630" s="12"/>
    </row>
    <row r="1631" spans="16:16" x14ac:dyDescent="0.35">
      <c r="P1631" s="12"/>
    </row>
    <row r="1632" spans="16:16" x14ac:dyDescent="0.35">
      <c r="P1632" s="12"/>
    </row>
    <row r="1633" spans="16:16" x14ac:dyDescent="0.35">
      <c r="P1633" s="12"/>
    </row>
    <row r="1634" spans="16:16" x14ac:dyDescent="0.35">
      <c r="P1634" s="12"/>
    </row>
    <row r="1635" spans="16:16" x14ac:dyDescent="0.35">
      <c r="P1635" s="12"/>
    </row>
    <row r="1636" spans="16:16" x14ac:dyDescent="0.35">
      <c r="P1636" s="12"/>
    </row>
    <row r="1637" spans="16:16" x14ac:dyDescent="0.35">
      <c r="P1637" s="12"/>
    </row>
    <row r="1638" spans="16:16" x14ac:dyDescent="0.35">
      <c r="P1638" s="12"/>
    </row>
    <row r="1639" spans="16:16" x14ac:dyDescent="0.35">
      <c r="P1639" s="12"/>
    </row>
    <row r="1640" spans="16:16" x14ac:dyDescent="0.35">
      <c r="P1640" s="12"/>
    </row>
    <row r="1641" spans="16:16" x14ac:dyDescent="0.35">
      <c r="P1641" s="12"/>
    </row>
    <row r="1642" spans="16:16" x14ac:dyDescent="0.35">
      <c r="P1642" s="12"/>
    </row>
    <row r="1643" spans="16:16" x14ac:dyDescent="0.35">
      <c r="P1643" s="12"/>
    </row>
    <row r="1644" spans="16:16" x14ac:dyDescent="0.35">
      <c r="P1644" s="12"/>
    </row>
    <row r="1645" spans="16:16" x14ac:dyDescent="0.35">
      <c r="P1645" s="12"/>
    </row>
    <row r="1646" spans="16:16" x14ac:dyDescent="0.35">
      <c r="P1646" s="12"/>
    </row>
    <row r="1647" spans="16:16" x14ac:dyDescent="0.35">
      <c r="P1647" s="12"/>
    </row>
    <row r="1648" spans="16:16" x14ac:dyDescent="0.35">
      <c r="P1648" s="12"/>
    </row>
    <row r="1649" spans="16:16" x14ac:dyDescent="0.35">
      <c r="P1649" s="12"/>
    </row>
    <row r="1650" spans="16:16" x14ac:dyDescent="0.35">
      <c r="P1650" s="12"/>
    </row>
    <row r="1651" spans="16:16" x14ac:dyDescent="0.35">
      <c r="P1651" s="12"/>
    </row>
    <row r="1652" spans="16:16" x14ac:dyDescent="0.35">
      <c r="P1652" s="12"/>
    </row>
    <row r="1653" spans="16:16" x14ac:dyDescent="0.35">
      <c r="P1653" s="12"/>
    </row>
    <row r="1654" spans="16:16" x14ac:dyDescent="0.35">
      <c r="P1654" s="12"/>
    </row>
    <row r="1655" spans="16:16" x14ac:dyDescent="0.35">
      <c r="P1655" s="12"/>
    </row>
    <row r="1656" spans="16:16" x14ac:dyDescent="0.35">
      <c r="P1656" s="12"/>
    </row>
    <row r="1657" spans="16:16" x14ac:dyDescent="0.35">
      <c r="P1657" s="12"/>
    </row>
    <row r="1658" spans="16:16" x14ac:dyDescent="0.35">
      <c r="P1658" s="12"/>
    </row>
    <row r="1659" spans="16:16" x14ac:dyDescent="0.35">
      <c r="P1659" s="12"/>
    </row>
    <row r="1660" spans="16:16" x14ac:dyDescent="0.35">
      <c r="P1660" s="12"/>
    </row>
    <row r="1661" spans="16:16" x14ac:dyDescent="0.35">
      <c r="P1661" s="12"/>
    </row>
    <row r="1662" spans="16:16" x14ac:dyDescent="0.35">
      <c r="P1662" s="12"/>
    </row>
    <row r="1663" spans="16:16" x14ac:dyDescent="0.35">
      <c r="P1663" s="12"/>
    </row>
    <row r="1664" spans="16:16" x14ac:dyDescent="0.35">
      <c r="P1664" s="12"/>
    </row>
    <row r="1665" spans="16:16" x14ac:dyDescent="0.35">
      <c r="P1665" s="12"/>
    </row>
    <row r="1666" spans="16:16" x14ac:dyDescent="0.35">
      <c r="P1666" s="12"/>
    </row>
    <row r="1667" spans="16:16" x14ac:dyDescent="0.35">
      <c r="P1667" s="12"/>
    </row>
    <row r="1668" spans="16:16" x14ac:dyDescent="0.35">
      <c r="P1668" s="12"/>
    </row>
    <row r="1669" spans="16:16" x14ac:dyDescent="0.35">
      <c r="P1669" s="12"/>
    </row>
    <row r="1670" spans="16:16" x14ac:dyDescent="0.35">
      <c r="P1670" s="12"/>
    </row>
    <row r="1671" spans="16:16" x14ac:dyDescent="0.35">
      <c r="P1671" s="12"/>
    </row>
    <row r="1672" spans="16:16" x14ac:dyDescent="0.35">
      <c r="P1672" s="12"/>
    </row>
    <row r="1673" spans="16:16" x14ac:dyDescent="0.35">
      <c r="P1673" s="12"/>
    </row>
    <row r="1674" spans="16:16" x14ac:dyDescent="0.35">
      <c r="P1674" s="12"/>
    </row>
    <row r="1675" spans="16:16" x14ac:dyDescent="0.35">
      <c r="P1675" s="12"/>
    </row>
    <row r="1676" spans="16:16" x14ac:dyDescent="0.35">
      <c r="P1676" s="12"/>
    </row>
    <row r="1677" spans="16:16" x14ac:dyDescent="0.35">
      <c r="P1677" s="12"/>
    </row>
    <row r="1678" spans="16:16" x14ac:dyDescent="0.35">
      <c r="P1678" s="12"/>
    </row>
    <row r="1679" spans="16:16" x14ac:dyDescent="0.35">
      <c r="P1679" s="12"/>
    </row>
    <row r="1680" spans="16:16" x14ac:dyDescent="0.35">
      <c r="P1680" s="12"/>
    </row>
    <row r="1681" spans="16:16" x14ac:dyDescent="0.35">
      <c r="P1681" s="12"/>
    </row>
    <row r="1682" spans="16:16" x14ac:dyDescent="0.35">
      <c r="P1682" s="12"/>
    </row>
    <row r="1683" spans="16:16" x14ac:dyDescent="0.35">
      <c r="P1683" s="12"/>
    </row>
    <row r="1684" spans="16:16" x14ac:dyDescent="0.35">
      <c r="P1684" s="12"/>
    </row>
    <row r="1685" spans="16:16" x14ac:dyDescent="0.35">
      <c r="P1685" s="12"/>
    </row>
    <row r="1686" spans="16:16" x14ac:dyDescent="0.35">
      <c r="P1686" s="12"/>
    </row>
    <row r="1687" spans="16:16" x14ac:dyDescent="0.35">
      <c r="P1687" s="12"/>
    </row>
    <row r="1688" spans="16:16" x14ac:dyDescent="0.35">
      <c r="P1688" s="12"/>
    </row>
    <row r="1689" spans="16:16" x14ac:dyDescent="0.35">
      <c r="P1689" s="12"/>
    </row>
    <row r="1690" spans="16:16" x14ac:dyDescent="0.35">
      <c r="P1690" s="12"/>
    </row>
    <row r="1691" spans="16:16" x14ac:dyDescent="0.35">
      <c r="P1691" s="12"/>
    </row>
    <row r="1692" spans="16:16" x14ac:dyDescent="0.35">
      <c r="P1692" s="12"/>
    </row>
    <row r="1693" spans="16:16" x14ac:dyDescent="0.35">
      <c r="P1693" s="12"/>
    </row>
    <row r="1694" spans="16:16" x14ac:dyDescent="0.35">
      <c r="P1694" s="12"/>
    </row>
    <row r="1695" spans="16:16" x14ac:dyDescent="0.35">
      <c r="P1695" s="12"/>
    </row>
    <row r="1696" spans="16:16" x14ac:dyDescent="0.35">
      <c r="P1696" s="12"/>
    </row>
    <row r="1697" spans="16:16" x14ac:dyDescent="0.35">
      <c r="P1697" s="12"/>
    </row>
    <row r="1698" spans="16:16" x14ac:dyDescent="0.35">
      <c r="P1698" s="12"/>
    </row>
    <row r="1699" spans="16:16" x14ac:dyDescent="0.35">
      <c r="P1699" s="12"/>
    </row>
    <row r="1700" spans="16:16" x14ac:dyDescent="0.35">
      <c r="P1700" s="12"/>
    </row>
    <row r="1701" spans="16:16" x14ac:dyDescent="0.35">
      <c r="P1701" s="12"/>
    </row>
    <row r="1702" spans="16:16" x14ac:dyDescent="0.35">
      <c r="P1702" s="12"/>
    </row>
    <row r="1703" spans="16:16" x14ac:dyDescent="0.35">
      <c r="P1703" s="12"/>
    </row>
    <row r="1704" spans="16:16" x14ac:dyDescent="0.35">
      <c r="P1704" s="12"/>
    </row>
    <row r="1705" spans="16:16" x14ac:dyDescent="0.35">
      <c r="P1705" s="12"/>
    </row>
    <row r="1706" spans="16:16" x14ac:dyDescent="0.35">
      <c r="P1706" s="12"/>
    </row>
    <row r="1707" spans="16:16" x14ac:dyDescent="0.35">
      <c r="P1707" s="12"/>
    </row>
    <row r="1708" spans="16:16" x14ac:dyDescent="0.35">
      <c r="P1708" s="12"/>
    </row>
    <row r="1709" spans="16:16" x14ac:dyDescent="0.35">
      <c r="P1709" s="12"/>
    </row>
    <row r="1710" spans="16:16" x14ac:dyDescent="0.35">
      <c r="P1710" s="12"/>
    </row>
    <row r="1711" spans="16:16" x14ac:dyDescent="0.35">
      <c r="P1711" s="12"/>
    </row>
    <row r="1712" spans="16:16" x14ac:dyDescent="0.35">
      <c r="P1712" s="12"/>
    </row>
    <row r="1713" spans="16:16" x14ac:dyDescent="0.35">
      <c r="P1713" s="12"/>
    </row>
    <row r="1714" spans="16:16" x14ac:dyDescent="0.35">
      <c r="P1714" s="12"/>
    </row>
    <row r="1715" spans="16:16" x14ac:dyDescent="0.35">
      <c r="P1715" s="12"/>
    </row>
    <row r="1716" spans="16:16" x14ac:dyDescent="0.35">
      <c r="P1716" s="12"/>
    </row>
    <row r="1717" spans="16:16" x14ac:dyDescent="0.35">
      <c r="P1717" s="12"/>
    </row>
    <row r="1718" spans="16:16" x14ac:dyDescent="0.35">
      <c r="P1718" s="12"/>
    </row>
    <row r="1719" spans="16:16" x14ac:dyDescent="0.35">
      <c r="P1719" s="12"/>
    </row>
    <row r="1720" spans="16:16" x14ac:dyDescent="0.35">
      <c r="P1720" s="12"/>
    </row>
    <row r="1721" spans="16:16" x14ac:dyDescent="0.35">
      <c r="P1721" s="12"/>
    </row>
    <row r="1722" spans="16:16" x14ac:dyDescent="0.35">
      <c r="P1722" s="12"/>
    </row>
    <row r="1723" spans="16:16" x14ac:dyDescent="0.35">
      <c r="P1723" s="12"/>
    </row>
    <row r="1724" spans="16:16" x14ac:dyDescent="0.35">
      <c r="P1724" s="12"/>
    </row>
    <row r="1725" spans="16:16" x14ac:dyDescent="0.35">
      <c r="P1725" s="12"/>
    </row>
    <row r="1726" spans="16:16" x14ac:dyDescent="0.35">
      <c r="P1726" s="12"/>
    </row>
    <row r="1727" spans="16:16" x14ac:dyDescent="0.35">
      <c r="P1727" s="12"/>
    </row>
    <row r="1728" spans="16:16" x14ac:dyDescent="0.35">
      <c r="P1728" s="12"/>
    </row>
    <row r="1729" spans="16:16" x14ac:dyDescent="0.35">
      <c r="P1729" s="12"/>
    </row>
    <row r="1730" spans="16:16" x14ac:dyDescent="0.35">
      <c r="P1730" s="12"/>
    </row>
    <row r="1731" spans="16:16" x14ac:dyDescent="0.35">
      <c r="P1731" s="12"/>
    </row>
    <row r="1732" spans="16:16" x14ac:dyDescent="0.35">
      <c r="P1732" s="12"/>
    </row>
    <row r="1733" spans="16:16" x14ac:dyDescent="0.35">
      <c r="P1733" s="12"/>
    </row>
    <row r="1734" spans="16:16" x14ac:dyDescent="0.35">
      <c r="P1734" s="12"/>
    </row>
    <row r="1735" spans="16:16" x14ac:dyDescent="0.35">
      <c r="P1735" s="12"/>
    </row>
    <row r="1736" spans="16:16" x14ac:dyDescent="0.35">
      <c r="P1736" s="12"/>
    </row>
    <row r="1737" spans="16:16" x14ac:dyDescent="0.35">
      <c r="P1737" s="12"/>
    </row>
    <row r="1738" spans="16:16" x14ac:dyDescent="0.35">
      <c r="P1738" s="12"/>
    </row>
    <row r="1739" spans="16:16" x14ac:dyDescent="0.35">
      <c r="P1739" s="12"/>
    </row>
    <row r="1740" spans="16:16" x14ac:dyDescent="0.35">
      <c r="P1740" s="12"/>
    </row>
    <row r="1741" spans="16:16" x14ac:dyDescent="0.35">
      <c r="P1741" s="12"/>
    </row>
    <row r="1742" spans="16:16" x14ac:dyDescent="0.35">
      <c r="P1742" s="12"/>
    </row>
    <row r="1743" spans="16:16" x14ac:dyDescent="0.35">
      <c r="P1743" s="12"/>
    </row>
    <row r="1744" spans="16:16" x14ac:dyDescent="0.35">
      <c r="P1744" s="12"/>
    </row>
    <row r="1745" spans="16:16" x14ac:dyDescent="0.35">
      <c r="P1745" s="12"/>
    </row>
    <row r="1746" spans="16:16" x14ac:dyDescent="0.35">
      <c r="P1746" s="12"/>
    </row>
    <row r="1747" spans="16:16" x14ac:dyDescent="0.35">
      <c r="P1747" s="12"/>
    </row>
    <row r="1748" spans="16:16" x14ac:dyDescent="0.35">
      <c r="P1748" s="12"/>
    </row>
    <row r="1749" spans="16:16" x14ac:dyDescent="0.35">
      <c r="P1749" s="12"/>
    </row>
    <row r="1750" spans="16:16" x14ac:dyDescent="0.35">
      <c r="P1750" s="12"/>
    </row>
    <row r="1751" spans="16:16" x14ac:dyDescent="0.35">
      <c r="P1751" s="12"/>
    </row>
    <row r="1752" spans="16:16" x14ac:dyDescent="0.35">
      <c r="P1752" s="12"/>
    </row>
    <row r="1753" spans="16:16" x14ac:dyDescent="0.35">
      <c r="P1753" s="12"/>
    </row>
    <row r="1754" spans="16:16" x14ac:dyDescent="0.35">
      <c r="P1754" s="12"/>
    </row>
    <row r="1755" spans="16:16" x14ac:dyDescent="0.35">
      <c r="P1755" s="12"/>
    </row>
    <row r="1756" spans="16:16" x14ac:dyDescent="0.35">
      <c r="P1756" s="12"/>
    </row>
    <row r="1757" spans="16:16" x14ac:dyDescent="0.35">
      <c r="P1757" s="12"/>
    </row>
    <row r="1758" spans="16:16" x14ac:dyDescent="0.35">
      <c r="P1758" s="12"/>
    </row>
    <row r="1759" spans="16:16" x14ac:dyDescent="0.35">
      <c r="P1759" s="12"/>
    </row>
    <row r="1760" spans="16:16" x14ac:dyDescent="0.35">
      <c r="P1760" s="12"/>
    </row>
    <row r="1761" spans="16:16" x14ac:dyDescent="0.35">
      <c r="P1761" s="12"/>
    </row>
    <row r="1762" spans="16:16" x14ac:dyDescent="0.35">
      <c r="P1762" s="12"/>
    </row>
    <row r="1763" spans="16:16" x14ac:dyDescent="0.35">
      <c r="P1763" s="12"/>
    </row>
    <row r="1764" spans="16:16" x14ac:dyDescent="0.35">
      <c r="P1764" s="12"/>
    </row>
    <row r="1765" spans="16:16" x14ac:dyDescent="0.35">
      <c r="P1765" s="12"/>
    </row>
    <row r="1766" spans="16:16" x14ac:dyDescent="0.35">
      <c r="P1766" s="12"/>
    </row>
    <row r="1767" spans="16:16" x14ac:dyDescent="0.35">
      <c r="P1767" s="12"/>
    </row>
    <row r="1768" spans="16:16" x14ac:dyDescent="0.35">
      <c r="P1768" s="12"/>
    </row>
    <row r="1769" spans="16:16" x14ac:dyDescent="0.35">
      <c r="P1769" s="12"/>
    </row>
    <row r="1770" spans="16:16" x14ac:dyDescent="0.35">
      <c r="P1770" s="12"/>
    </row>
    <row r="1771" spans="16:16" x14ac:dyDescent="0.35">
      <c r="P1771" s="12"/>
    </row>
    <row r="1772" spans="16:16" x14ac:dyDescent="0.35">
      <c r="P1772" s="12"/>
    </row>
    <row r="1773" spans="16:16" x14ac:dyDescent="0.35">
      <c r="P1773" s="12"/>
    </row>
    <row r="1774" spans="16:16" x14ac:dyDescent="0.35">
      <c r="P1774" s="12"/>
    </row>
    <row r="1775" spans="16:16" x14ac:dyDescent="0.35">
      <c r="P1775" s="12"/>
    </row>
    <row r="1776" spans="16:16" x14ac:dyDescent="0.35">
      <c r="P1776" s="12"/>
    </row>
    <row r="1777" spans="16:16" x14ac:dyDescent="0.35">
      <c r="P1777" s="12"/>
    </row>
    <row r="1778" spans="16:16" x14ac:dyDescent="0.35">
      <c r="P1778" s="12"/>
    </row>
    <row r="1779" spans="16:16" x14ac:dyDescent="0.35">
      <c r="P1779" s="12"/>
    </row>
    <row r="1780" spans="16:16" x14ac:dyDescent="0.35">
      <c r="P1780" s="12"/>
    </row>
    <row r="1781" spans="16:16" x14ac:dyDescent="0.35">
      <c r="P1781" s="12"/>
    </row>
    <row r="1782" spans="16:16" x14ac:dyDescent="0.35">
      <c r="P1782" s="12"/>
    </row>
    <row r="1783" spans="16:16" x14ac:dyDescent="0.35">
      <c r="P1783" s="12"/>
    </row>
    <row r="1784" spans="16:16" x14ac:dyDescent="0.35">
      <c r="P1784" s="12"/>
    </row>
    <row r="1785" spans="16:16" x14ac:dyDescent="0.35">
      <c r="P1785" s="12"/>
    </row>
    <row r="1786" spans="16:16" x14ac:dyDescent="0.35">
      <c r="P1786" s="12"/>
    </row>
    <row r="1787" spans="16:16" x14ac:dyDescent="0.35">
      <c r="P1787" s="12"/>
    </row>
    <row r="1788" spans="16:16" x14ac:dyDescent="0.35">
      <c r="P1788" s="12"/>
    </row>
    <row r="1789" spans="16:16" x14ac:dyDescent="0.35">
      <c r="P1789" s="12"/>
    </row>
    <row r="1790" spans="16:16" x14ac:dyDescent="0.35">
      <c r="P1790" s="12"/>
    </row>
    <row r="1791" spans="16:16" x14ac:dyDescent="0.35">
      <c r="P1791" s="12"/>
    </row>
    <row r="1792" spans="16:16" x14ac:dyDescent="0.35">
      <c r="P1792" s="12"/>
    </row>
    <row r="1793" spans="16:16" x14ac:dyDescent="0.35">
      <c r="P1793" s="12"/>
    </row>
    <row r="1794" spans="16:16" x14ac:dyDescent="0.35">
      <c r="P1794" s="12"/>
    </row>
    <row r="1795" spans="16:16" x14ac:dyDescent="0.35">
      <c r="P1795" s="12"/>
    </row>
    <row r="1796" spans="16:16" x14ac:dyDescent="0.35">
      <c r="P1796" s="12"/>
    </row>
    <row r="1797" spans="16:16" x14ac:dyDescent="0.35">
      <c r="P1797" s="12"/>
    </row>
    <row r="1798" spans="16:16" x14ac:dyDescent="0.35">
      <c r="P1798" s="12"/>
    </row>
    <row r="1799" spans="16:16" x14ac:dyDescent="0.35">
      <c r="P1799" s="12"/>
    </row>
    <row r="1800" spans="16:16" x14ac:dyDescent="0.35">
      <c r="P1800" s="12"/>
    </row>
    <row r="1801" spans="16:16" x14ac:dyDescent="0.35">
      <c r="P1801" s="12"/>
    </row>
    <row r="1802" spans="16:16" x14ac:dyDescent="0.35">
      <c r="P1802" s="12"/>
    </row>
    <row r="1803" spans="16:16" x14ac:dyDescent="0.35">
      <c r="P1803" s="12"/>
    </row>
    <row r="1804" spans="16:16" x14ac:dyDescent="0.35">
      <c r="P1804" s="12"/>
    </row>
    <row r="1805" spans="16:16" x14ac:dyDescent="0.35">
      <c r="P1805" s="12"/>
    </row>
    <row r="1806" spans="16:16" x14ac:dyDescent="0.35">
      <c r="P1806" s="12"/>
    </row>
    <row r="1807" spans="16:16" x14ac:dyDescent="0.35">
      <c r="P1807" s="12"/>
    </row>
    <row r="1808" spans="16:16" x14ac:dyDescent="0.35">
      <c r="P1808" s="12"/>
    </row>
    <row r="1809" spans="16:16" x14ac:dyDescent="0.35">
      <c r="P1809" s="12"/>
    </row>
    <row r="1810" spans="16:16" x14ac:dyDescent="0.35">
      <c r="P1810" s="12"/>
    </row>
    <row r="1811" spans="16:16" x14ac:dyDescent="0.35">
      <c r="P1811" s="12"/>
    </row>
    <row r="1812" spans="16:16" x14ac:dyDescent="0.35">
      <c r="P1812" s="12"/>
    </row>
    <row r="1813" spans="16:16" x14ac:dyDescent="0.35">
      <c r="P1813" s="12"/>
    </row>
    <row r="1814" spans="16:16" x14ac:dyDescent="0.35">
      <c r="P1814" s="12"/>
    </row>
    <row r="1815" spans="16:16" x14ac:dyDescent="0.35">
      <c r="P1815" s="12"/>
    </row>
    <row r="1816" spans="16:16" x14ac:dyDescent="0.35">
      <c r="P1816" s="12"/>
    </row>
    <row r="1817" spans="16:16" x14ac:dyDescent="0.35">
      <c r="P1817" s="12"/>
    </row>
    <row r="1818" spans="16:16" x14ac:dyDescent="0.35">
      <c r="P1818" s="12"/>
    </row>
    <row r="1819" spans="16:16" x14ac:dyDescent="0.35">
      <c r="P1819" s="12"/>
    </row>
    <row r="1820" spans="16:16" x14ac:dyDescent="0.35">
      <c r="P1820" s="12"/>
    </row>
    <row r="1821" spans="16:16" x14ac:dyDescent="0.35">
      <c r="P1821" s="12"/>
    </row>
    <row r="1822" spans="16:16" x14ac:dyDescent="0.35">
      <c r="P1822" s="12"/>
    </row>
    <row r="1823" spans="16:16" x14ac:dyDescent="0.35">
      <c r="P1823" s="12"/>
    </row>
    <row r="1824" spans="16:16" x14ac:dyDescent="0.35">
      <c r="P1824" s="12"/>
    </row>
    <row r="1825" spans="16:16" x14ac:dyDescent="0.35">
      <c r="P1825" s="12"/>
    </row>
    <row r="1826" spans="16:16" x14ac:dyDescent="0.35">
      <c r="P1826" s="12"/>
    </row>
    <row r="1827" spans="16:16" x14ac:dyDescent="0.35">
      <c r="P1827" s="12"/>
    </row>
    <row r="1828" spans="16:16" x14ac:dyDescent="0.35">
      <c r="P1828" s="12"/>
    </row>
    <row r="1829" spans="16:16" x14ac:dyDescent="0.35">
      <c r="P1829" s="12"/>
    </row>
    <row r="1830" spans="16:16" x14ac:dyDescent="0.35">
      <c r="P1830" s="12"/>
    </row>
    <row r="1831" spans="16:16" x14ac:dyDescent="0.35">
      <c r="P1831" s="12"/>
    </row>
    <row r="1832" spans="16:16" x14ac:dyDescent="0.35">
      <c r="P1832" s="12"/>
    </row>
    <row r="1833" spans="16:16" x14ac:dyDescent="0.35">
      <c r="P1833" s="12"/>
    </row>
    <row r="1834" spans="16:16" x14ac:dyDescent="0.35">
      <c r="P1834" s="12"/>
    </row>
    <row r="1835" spans="16:16" x14ac:dyDescent="0.35">
      <c r="P1835" s="12"/>
    </row>
    <row r="1836" spans="16:16" x14ac:dyDescent="0.35">
      <c r="P1836" s="12"/>
    </row>
    <row r="1837" spans="16:16" x14ac:dyDescent="0.35">
      <c r="P1837" s="12"/>
    </row>
    <row r="1838" spans="16:16" x14ac:dyDescent="0.35">
      <c r="P1838" s="12"/>
    </row>
    <row r="1839" spans="16:16" x14ac:dyDescent="0.35">
      <c r="P1839" s="12"/>
    </row>
    <row r="1840" spans="16:16" x14ac:dyDescent="0.35">
      <c r="P1840" s="12"/>
    </row>
    <row r="1841" spans="16:16" x14ac:dyDescent="0.35">
      <c r="P1841" s="12"/>
    </row>
    <row r="1842" spans="16:16" x14ac:dyDescent="0.35">
      <c r="P1842" s="12"/>
    </row>
    <row r="1843" spans="16:16" x14ac:dyDescent="0.35">
      <c r="P1843" s="12"/>
    </row>
    <row r="1844" spans="16:16" x14ac:dyDescent="0.35">
      <c r="P1844" s="12"/>
    </row>
    <row r="1845" spans="16:16" x14ac:dyDescent="0.35">
      <c r="P1845" s="12"/>
    </row>
    <row r="1846" spans="16:16" x14ac:dyDescent="0.35">
      <c r="P1846" s="12"/>
    </row>
    <row r="1847" spans="16:16" x14ac:dyDescent="0.35">
      <c r="P1847" s="12"/>
    </row>
    <row r="1848" spans="16:16" x14ac:dyDescent="0.35">
      <c r="P1848" s="12"/>
    </row>
    <row r="1849" spans="16:16" x14ac:dyDescent="0.35">
      <c r="P1849" s="12"/>
    </row>
    <row r="1850" spans="16:16" x14ac:dyDescent="0.35">
      <c r="P1850" s="12"/>
    </row>
    <row r="1851" spans="16:16" x14ac:dyDescent="0.35">
      <c r="P1851" s="12"/>
    </row>
    <row r="1852" spans="16:16" x14ac:dyDescent="0.35">
      <c r="P1852" s="12"/>
    </row>
    <row r="1853" spans="16:16" x14ac:dyDescent="0.35">
      <c r="P1853" s="12"/>
    </row>
    <row r="1854" spans="16:16" x14ac:dyDescent="0.35">
      <c r="P1854" s="12"/>
    </row>
    <row r="1855" spans="16:16" x14ac:dyDescent="0.35">
      <c r="P1855" s="12"/>
    </row>
    <row r="1856" spans="16:16" x14ac:dyDescent="0.35">
      <c r="P1856" s="12"/>
    </row>
    <row r="1857" spans="16:16" x14ac:dyDescent="0.35">
      <c r="P1857" s="12"/>
    </row>
    <row r="1858" spans="16:16" x14ac:dyDescent="0.35">
      <c r="P1858" s="12"/>
    </row>
    <row r="1859" spans="16:16" x14ac:dyDescent="0.35">
      <c r="P1859" s="12"/>
    </row>
    <row r="1860" spans="16:16" x14ac:dyDescent="0.35">
      <c r="P1860" s="12"/>
    </row>
    <row r="1861" spans="16:16" x14ac:dyDescent="0.35">
      <c r="P1861" s="12"/>
    </row>
    <row r="1862" spans="16:16" x14ac:dyDescent="0.35">
      <c r="P1862" s="12"/>
    </row>
    <row r="1863" spans="16:16" x14ac:dyDescent="0.35">
      <c r="P1863" s="12"/>
    </row>
    <row r="1864" spans="16:16" x14ac:dyDescent="0.35">
      <c r="P1864" s="12"/>
    </row>
    <row r="1865" spans="16:16" x14ac:dyDescent="0.35">
      <c r="P1865" s="12"/>
    </row>
    <row r="1866" spans="16:16" x14ac:dyDescent="0.35">
      <c r="P1866" s="12"/>
    </row>
    <row r="1867" spans="16:16" x14ac:dyDescent="0.35">
      <c r="P1867" s="12"/>
    </row>
    <row r="1868" spans="16:16" x14ac:dyDescent="0.35">
      <c r="P1868" s="12"/>
    </row>
    <row r="1869" spans="16:16" x14ac:dyDescent="0.35">
      <c r="P1869" s="12"/>
    </row>
    <row r="1870" spans="16:16" x14ac:dyDescent="0.35">
      <c r="P1870" s="12"/>
    </row>
    <row r="1871" spans="16:16" x14ac:dyDescent="0.35">
      <c r="P1871" s="12"/>
    </row>
    <row r="1872" spans="16:16" x14ac:dyDescent="0.35">
      <c r="P1872" s="12"/>
    </row>
    <row r="1873" spans="16:16" x14ac:dyDescent="0.35">
      <c r="P1873" s="12"/>
    </row>
    <row r="1874" spans="16:16" x14ac:dyDescent="0.35">
      <c r="P1874" s="12"/>
    </row>
    <row r="1875" spans="16:16" x14ac:dyDescent="0.35">
      <c r="P1875" s="12"/>
    </row>
    <row r="1876" spans="16:16" x14ac:dyDescent="0.35">
      <c r="P1876" s="12"/>
    </row>
    <row r="1877" spans="16:16" x14ac:dyDescent="0.35">
      <c r="P1877" s="12"/>
    </row>
    <row r="1878" spans="16:16" x14ac:dyDescent="0.35">
      <c r="P1878" s="12"/>
    </row>
    <row r="1879" spans="16:16" x14ac:dyDescent="0.35">
      <c r="P1879" s="12"/>
    </row>
    <row r="1880" spans="16:16" x14ac:dyDescent="0.35">
      <c r="P1880" s="12"/>
    </row>
    <row r="1881" spans="16:16" x14ac:dyDescent="0.35">
      <c r="P1881" s="12"/>
    </row>
    <row r="1882" spans="16:16" x14ac:dyDescent="0.35">
      <c r="P1882" s="12"/>
    </row>
    <row r="1883" spans="16:16" x14ac:dyDescent="0.35">
      <c r="P1883" s="12"/>
    </row>
    <row r="1884" spans="16:16" x14ac:dyDescent="0.35">
      <c r="P1884" s="12"/>
    </row>
    <row r="1885" spans="16:16" x14ac:dyDescent="0.35">
      <c r="P1885" s="12"/>
    </row>
    <row r="1886" spans="16:16" x14ac:dyDescent="0.35">
      <c r="P1886" s="12"/>
    </row>
    <row r="1887" spans="16:16" x14ac:dyDescent="0.35">
      <c r="P1887" s="12"/>
    </row>
    <row r="1888" spans="16:16" x14ac:dyDescent="0.35">
      <c r="P1888" s="12"/>
    </row>
    <row r="1889" spans="16:16" x14ac:dyDescent="0.35">
      <c r="P1889" s="12"/>
    </row>
    <row r="1890" spans="16:16" x14ac:dyDescent="0.35">
      <c r="P1890" s="12"/>
    </row>
    <row r="1891" spans="16:16" x14ac:dyDescent="0.35">
      <c r="P1891" s="12"/>
    </row>
    <row r="1892" spans="16:16" x14ac:dyDescent="0.35">
      <c r="P1892" s="12"/>
    </row>
    <row r="1893" spans="16:16" x14ac:dyDescent="0.35">
      <c r="P1893" s="12"/>
    </row>
    <row r="1894" spans="16:16" x14ac:dyDescent="0.35">
      <c r="P1894" s="12"/>
    </row>
    <row r="1895" spans="16:16" x14ac:dyDescent="0.35">
      <c r="P1895" s="12"/>
    </row>
    <row r="1896" spans="16:16" x14ac:dyDescent="0.35">
      <c r="P1896" s="12"/>
    </row>
    <row r="1897" spans="16:16" x14ac:dyDescent="0.35">
      <c r="P1897" s="12"/>
    </row>
    <row r="1898" spans="16:16" x14ac:dyDescent="0.35">
      <c r="P1898" s="12"/>
    </row>
    <row r="1899" spans="16:16" x14ac:dyDescent="0.35">
      <c r="P1899" s="12"/>
    </row>
    <row r="1900" spans="16:16" x14ac:dyDescent="0.35">
      <c r="P1900" s="12"/>
    </row>
    <row r="1901" spans="16:16" x14ac:dyDescent="0.35">
      <c r="P1901" s="12"/>
    </row>
    <row r="1902" spans="16:16" x14ac:dyDescent="0.35">
      <c r="P1902" s="12"/>
    </row>
    <row r="1903" spans="16:16" x14ac:dyDescent="0.35">
      <c r="P1903" s="12"/>
    </row>
    <row r="1904" spans="16:16" x14ac:dyDescent="0.35">
      <c r="P1904" s="12"/>
    </row>
    <row r="1905" spans="16:16" x14ac:dyDescent="0.35">
      <c r="P1905" s="12"/>
    </row>
    <row r="1906" spans="16:16" x14ac:dyDescent="0.35">
      <c r="P1906" s="12"/>
    </row>
    <row r="1907" spans="16:16" x14ac:dyDescent="0.35">
      <c r="P1907" s="12"/>
    </row>
    <row r="1908" spans="16:16" x14ac:dyDescent="0.35">
      <c r="P1908" s="12"/>
    </row>
    <row r="1909" spans="16:16" x14ac:dyDescent="0.35">
      <c r="P1909" s="12"/>
    </row>
    <row r="1910" spans="16:16" x14ac:dyDescent="0.35">
      <c r="P1910" s="12"/>
    </row>
    <row r="1911" spans="16:16" x14ac:dyDescent="0.35">
      <c r="P1911" s="12"/>
    </row>
    <row r="1912" spans="16:16" x14ac:dyDescent="0.35">
      <c r="P1912" s="12"/>
    </row>
    <row r="1913" spans="16:16" x14ac:dyDescent="0.35">
      <c r="P1913" s="12"/>
    </row>
    <row r="1914" spans="16:16" x14ac:dyDescent="0.35">
      <c r="P1914" s="12"/>
    </row>
    <row r="1915" spans="16:16" x14ac:dyDescent="0.35">
      <c r="P1915" s="12"/>
    </row>
    <row r="1916" spans="16:16" x14ac:dyDescent="0.35">
      <c r="P1916" s="12"/>
    </row>
    <row r="1917" spans="16:16" x14ac:dyDescent="0.35">
      <c r="P1917" s="12"/>
    </row>
    <row r="1918" spans="16:16" x14ac:dyDescent="0.35">
      <c r="P1918" s="12"/>
    </row>
    <row r="1919" spans="16:16" x14ac:dyDescent="0.35">
      <c r="P1919" s="12"/>
    </row>
    <row r="1920" spans="16:16" x14ac:dyDescent="0.35">
      <c r="P1920" s="12"/>
    </row>
    <row r="1921" spans="16:16" x14ac:dyDescent="0.35">
      <c r="P1921" s="12"/>
    </row>
    <row r="1922" spans="16:16" x14ac:dyDescent="0.35">
      <c r="P1922" s="12"/>
    </row>
    <row r="1923" spans="16:16" x14ac:dyDescent="0.35">
      <c r="P1923" s="12"/>
    </row>
    <row r="1924" spans="16:16" x14ac:dyDescent="0.35">
      <c r="P1924" s="12"/>
    </row>
    <row r="1925" spans="16:16" x14ac:dyDescent="0.35">
      <c r="P1925" s="12"/>
    </row>
    <row r="1926" spans="16:16" x14ac:dyDescent="0.35">
      <c r="P1926" s="12"/>
    </row>
    <row r="1927" spans="16:16" x14ac:dyDescent="0.35">
      <c r="P1927" s="12"/>
    </row>
    <row r="1928" spans="16:16" x14ac:dyDescent="0.35">
      <c r="P1928" s="12"/>
    </row>
    <row r="1929" spans="16:16" x14ac:dyDescent="0.35">
      <c r="P1929" s="12"/>
    </row>
    <row r="1930" spans="16:16" x14ac:dyDescent="0.35">
      <c r="P1930" s="12"/>
    </row>
    <row r="1931" spans="16:16" x14ac:dyDescent="0.35">
      <c r="P1931" s="12"/>
    </row>
    <row r="1932" spans="16:16" x14ac:dyDescent="0.35">
      <c r="P1932" s="12"/>
    </row>
    <row r="1933" spans="16:16" x14ac:dyDescent="0.35">
      <c r="P1933" s="12"/>
    </row>
    <row r="1934" spans="16:16" x14ac:dyDescent="0.35">
      <c r="P1934" s="12"/>
    </row>
    <row r="1935" spans="16:16" x14ac:dyDescent="0.35">
      <c r="P1935" s="12"/>
    </row>
    <row r="1936" spans="16:16" x14ac:dyDescent="0.35">
      <c r="P1936" s="12"/>
    </row>
    <row r="1937" spans="16:16" x14ac:dyDescent="0.35">
      <c r="P1937" s="12"/>
    </row>
    <row r="1938" spans="16:16" x14ac:dyDescent="0.35">
      <c r="P1938" s="12"/>
    </row>
    <row r="1939" spans="16:16" x14ac:dyDescent="0.35">
      <c r="P1939" s="12"/>
    </row>
    <row r="1940" spans="16:16" x14ac:dyDescent="0.35">
      <c r="P1940" s="12"/>
    </row>
    <row r="1941" spans="16:16" x14ac:dyDescent="0.35">
      <c r="P1941" s="12"/>
    </row>
    <row r="1942" spans="16:16" x14ac:dyDescent="0.35">
      <c r="P1942" s="12"/>
    </row>
    <row r="1943" spans="16:16" x14ac:dyDescent="0.35">
      <c r="P1943" s="12"/>
    </row>
    <row r="1944" spans="16:16" x14ac:dyDescent="0.35">
      <c r="P1944" s="12"/>
    </row>
    <row r="1945" spans="16:16" x14ac:dyDescent="0.35">
      <c r="P1945" s="12"/>
    </row>
    <row r="1946" spans="16:16" x14ac:dyDescent="0.35">
      <c r="P1946" s="12"/>
    </row>
    <row r="1947" spans="16:16" x14ac:dyDescent="0.35">
      <c r="P1947" s="12"/>
    </row>
    <row r="1948" spans="16:16" x14ac:dyDescent="0.35">
      <c r="P1948" s="12"/>
    </row>
    <row r="1949" spans="16:16" x14ac:dyDescent="0.35">
      <c r="P1949" s="12"/>
    </row>
    <row r="1950" spans="16:16" x14ac:dyDescent="0.35">
      <c r="P1950" s="12"/>
    </row>
    <row r="1951" spans="16:16" x14ac:dyDescent="0.35">
      <c r="P1951" s="12"/>
    </row>
    <row r="1952" spans="16:16" x14ac:dyDescent="0.35">
      <c r="P1952" s="12"/>
    </row>
    <row r="1953" spans="16:16" x14ac:dyDescent="0.35">
      <c r="P1953" s="12"/>
    </row>
    <row r="1954" spans="16:16" x14ac:dyDescent="0.35">
      <c r="P1954" s="12"/>
    </row>
    <row r="1955" spans="16:16" x14ac:dyDescent="0.35">
      <c r="P1955" s="12"/>
    </row>
    <row r="1956" spans="16:16" x14ac:dyDescent="0.35">
      <c r="P1956" s="12"/>
    </row>
    <row r="1957" spans="16:16" x14ac:dyDescent="0.35">
      <c r="P1957" s="12"/>
    </row>
    <row r="1958" spans="16:16" x14ac:dyDescent="0.35">
      <c r="P1958" s="12"/>
    </row>
    <row r="1959" spans="16:16" x14ac:dyDescent="0.35">
      <c r="P1959" s="12"/>
    </row>
    <row r="1960" spans="16:16" x14ac:dyDescent="0.35">
      <c r="P1960" s="12"/>
    </row>
    <row r="1961" spans="16:16" x14ac:dyDescent="0.35">
      <c r="P1961" s="12"/>
    </row>
    <row r="1962" spans="16:16" x14ac:dyDescent="0.35">
      <c r="P1962" s="12"/>
    </row>
    <row r="1963" spans="16:16" x14ac:dyDescent="0.35">
      <c r="P1963" s="12"/>
    </row>
    <row r="1964" spans="16:16" x14ac:dyDescent="0.35">
      <c r="P1964" s="12"/>
    </row>
    <row r="1965" spans="16:16" x14ac:dyDescent="0.35">
      <c r="P1965" s="12"/>
    </row>
    <row r="1966" spans="16:16" x14ac:dyDescent="0.35">
      <c r="P1966" s="12"/>
    </row>
    <row r="1967" spans="16:16" x14ac:dyDescent="0.35">
      <c r="P1967" s="12"/>
    </row>
    <row r="1968" spans="16:16" x14ac:dyDescent="0.35">
      <c r="P1968" s="12"/>
    </row>
    <row r="1969" spans="16:16" x14ac:dyDescent="0.35">
      <c r="P1969" s="12"/>
    </row>
    <row r="1970" spans="16:16" x14ac:dyDescent="0.35">
      <c r="P1970" s="12"/>
    </row>
    <row r="1971" spans="16:16" x14ac:dyDescent="0.35">
      <c r="P1971" s="12"/>
    </row>
    <row r="1972" spans="16:16" x14ac:dyDescent="0.35">
      <c r="P1972" s="12"/>
    </row>
    <row r="1973" spans="16:16" x14ac:dyDescent="0.35">
      <c r="P1973" s="12"/>
    </row>
    <row r="1974" spans="16:16" x14ac:dyDescent="0.35">
      <c r="P1974" s="12"/>
    </row>
    <row r="1975" spans="16:16" x14ac:dyDescent="0.35">
      <c r="P1975" s="12"/>
    </row>
    <row r="1976" spans="16:16" x14ac:dyDescent="0.35">
      <c r="P1976" s="12"/>
    </row>
    <row r="1977" spans="16:16" x14ac:dyDescent="0.35">
      <c r="P1977" s="12"/>
    </row>
    <row r="1978" spans="16:16" x14ac:dyDescent="0.35">
      <c r="P1978" s="12"/>
    </row>
    <row r="1979" spans="16:16" x14ac:dyDescent="0.35">
      <c r="P1979" s="12"/>
    </row>
    <row r="1980" spans="16:16" x14ac:dyDescent="0.35">
      <c r="P1980" s="12"/>
    </row>
    <row r="1981" spans="16:16" x14ac:dyDescent="0.35">
      <c r="P1981" s="12"/>
    </row>
    <row r="1982" spans="16:16" x14ac:dyDescent="0.35">
      <c r="P1982" s="12"/>
    </row>
    <row r="1983" spans="16:16" x14ac:dyDescent="0.35">
      <c r="P1983" s="12"/>
    </row>
    <row r="1984" spans="16:16" x14ac:dyDescent="0.35">
      <c r="P1984" s="12"/>
    </row>
    <row r="1985" spans="16:16" x14ac:dyDescent="0.35">
      <c r="P1985" s="12"/>
    </row>
    <row r="1986" spans="16:16" x14ac:dyDescent="0.35">
      <c r="P1986" s="12"/>
    </row>
    <row r="1987" spans="16:16" x14ac:dyDescent="0.35">
      <c r="P1987" s="12"/>
    </row>
    <row r="1988" spans="16:16" x14ac:dyDescent="0.35">
      <c r="P1988" s="12"/>
    </row>
    <row r="1989" spans="16:16" x14ac:dyDescent="0.35">
      <c r="P1989" s="12"/>
    </row>
    <row r="1990" spans="16:16" x14ac:dyDescent="0.35">
      <c r="P1990" s="12"/>
    </row>
    <row r="1991" spans="16:16" x14ac:dyDescent="0.35">
      <c r="P1991" s="12"/>
    </row>
    <row r="1992" spans="16:16" x14ac:dyDescent="0.35">
      <c r="P1992" s="12"/>
    </row>
    <row r="1993" spans="16:16" x14ac:dyDescent="0.35">
      <c r="P1993" s="12"/>
    </row>
    <row r="1994" spans="16:16" x14ac:dyDescent="0.35">
      <c r="P1994" s="12"/>
    </row>
    <row r="1995" spans="16:16" x14ac:dyDescent="0.35">
      <c r="P1995" s="12"/>
    </row>
    <row r="1996" spans="16:16" x14ac:dyDescent="0.35">
      <c r="P1996" s="12"/>
    </row>
    <row r="1997" spans="16:16" x14ac:dyDescent="0.35">
      <c r="P1997" s="12"/>
    </row>
    <row r="1998" spans="16:16" x14ac:dyDescent="0.35">
      <c r="P1998" s="12"/>
    </row>
    <row r="1999" spans="16:16" x14ac:dyDescent="0.35">
      <c r="P1999" s="12"/>
    </row>
    <row r="2000" spans="16:16" x14ac:dyDescent="0.35">
      <c r="P2000" s="12"/>
    </row>
    <row r="2001" spans="16:16" x14ac:dyDescent="0.35">
      <c r="P2001" s="12"/>
    </row>
    <row r="2002" spans="16:16" x14ac:dyDescent="0.35">
      <c r="P2002" s="12"/>
    </row>
    <row r="2003" spans="16:16" x14ac:dyDescent="0.35">
      <c r="P2003" s="12"/>
    </row>
    <row r="2004" spans="16:16" x14ac:dyDescent="0.35">
      <c r="P2004" s="12"/>
    </row>
    <row r="2005" spans="16:16" x14ac:dyDescent="0.35">
      <c r="P2005" s="12"/>
    </row>
    <row r="2006" spans="16:16" x14ac:dyDescent="0.35">
      <c r="P2006" s="12"/>
    </row>
    <row r="2007" spans="16:16" x14ac:dyDescent="0.35">
      <c r="P2007" s="12"/>
    </row>
    <row r="2008" spans="16:16" x14ac:dyDescent="0.35">
      <c r="P2008" s="12"/>
    </row>
    <row r="2009" spans="16:16" x14ac:dyDescent="0.35">
      <c r="P2009" s="12"/>
    </row>
    <row r="2010" spans="16:16" x14ac:dyDescent="0.35">
      <c r="P2010" s="12"/>
    </row>
    <row r="2011" spans="16:16" x14ac:dyDescent="0.35">
      <c r="P2011" s="12"/>
    </row>
    <row r="2012" spans="16:16" x14ac:dyDescent="0.35">
      <c r="P2012" s="12"/>
    </row>
    <row r="2013" spans="16:16" x14ac:dyDescent="0.35">
      <c r="P2013" s="12"/>
    </row>
    <row r="2014" spans="16:16" x14ac:dyDescent="0.35">
      <c r="P2014" s="12"/>
    </row>
    <row r="2015" spans="16:16" x14ac:dyDescent="0.35">
      <c r="P2015" s="12"/>
    </row>
    <row r="2016" spans="16:16" x14ac:dyDescent="0.35">
      <c r="P2016" s="12"/>
    </row>
    <row r="2017" spans="16:16" x14ac:dyDescent="0.35">
      <c r="P2017" s="12"/>
    </row>
    <row r="2018" spans="16:16" x14ac:dyDescent="0.35">
      <c r="P2018" s="12"/>
    </row>
    <row r="2019" spans="16:16" x14ac:dyDescent="0.35">
      <c r="P2019" s="12"/>
    </row>
    <row r="2020" spans="16:16" x14ac:dyDescent="0.35">
      <c r="P2020" s="12"/>
    </row>
    <row r="2021" spans="16:16" x14ac:dyDescent="0.35">
      <c r="P2021" s="12"/>
    </row>
    <row r="2022" spans="16:16" x14ac:dyDescent="0.35">
      <c r="P2022" s="12"/>
    </row>
    <row r="2023" spans="16:16" x14ac:dyDescent="0.35">
      <c r="P2023" s="12"/>
    </row>
    <row r="2024" spans="16:16" x14ac:dyDescent="0.35">
      <c r="P2024" s="12"/>
    </row>
    <row r="2025" spans="16:16" x14ac:dyDescent="0.35">
      <c r="P2025" s="12"/>
    </row>
    <row r="2026" spans="16:16" x14ac:dyDescent="0.35">
      <c r="P2026" s="12"/>
    </row>
    <row r="2027" spans="16:16" x14ac:dyDescent="0.35">
      <c r="P2027" s="12"/>
    </row>
    <row r="2028" spans="16:16" x14ac:dyDescent="0.35">
      <c r="P2028" s="12"/>
    </row>
    <row r="2029" spans="16:16" x14ac:dyDescent="0.35">
      <c r="P2029" s="12"/>
    </row>
    <row r="2030" spans="16:16" x14ac:dyDescent="0.35">
      <c r="P2030" s="12"/>
    </row>
    <row r="2031" spans="16:16" x14ac:dyDescent="0.35">
      <c r="P2031" s="12"/>
    </row>
    <row r="2032" spans="16:16" x14ac:dyDescent="0.35">
      <c r="P2032" s="12"/>
    </row>
    <row r="2033" spans="16:16" x14ac:dyDescent="0.35">
      <c r="P2033" s="12"/>
    </row>
    <row r="2034" spans="16:16" x14ac:dyDescent="0.35">
      <c r="P2034" s="12"/>
    </row>
    <row r="2035" spans="16:16" x14ac:dyDescent="0.35">
      <c r="P2035" s="12"/>
    </row>
    <row r="2036" spans="16:16" x14ac:dyDescent="0.35">
      <c r="P2036" s="12"/>
    </row>
    <row r="2037" spans="16:16" x14ac:dyDescent="0.35">
      <c r="P2037" s="12"/>
    </row>
    <row r="2038" spans="16:16" x14ac:dyDescent="0.35">
      <c r="P2038" s="12"/>
    </row>
    <row r="2039" spans="16:16" x14ac:dyDescent="0.35">
      <c r="P2039" s="12"/>
    </row>
    <row r="2040" spans="16:16" x14ac:dyDescent="0.35">
      <c r="P2040" s="12"/>
    </row>
    <row r="2041" spans="16:16" x14ac:dyDescent="0.35">
      <c r="P2041" s="12"/>
    </row>
    <row r="2042" spans="16:16" x14ac:dyDescent="0.35">
      <c r="P2042" s="12"/>
    </row>
    <row r="2043" spans="16:16" x14ac:dyDescent="0.35">
      <c r="P2043" s="12"/>
    </row>
    <row r="2044" spans="16:16" x14ac:dyDescent="0.35">
      <c r="P2044" s="12"/>
    </row>
    <row r="2045" spans="16:16" x14ac:dyDescent="0.35">
      <c r="P2045" s="12"/>
    </row>
    <row r="2046" spans="16:16" x14ac:dyDescent="0.35">
      <c r="P2046" s="12"/>
    </row>
    <row r="2047" spans="16:16" x14ac:dyDescent="0.35">
      <c r="P2047" s="12"/>
    </row>
    <row r="2048" spans="16:16" x14ac:dyDescent="0.35">
      <c r="P2048" s="12"/>
    </row>
    <row r="2049" spans="16:16" x14ac:dyDescent="0.35">
      <c r="P2049" s="12"/>
    </row>
    <row r="2050" spans="16:16" x14ac:dyDescent="0.35">
      <c r="P2050" s="12"/>
    </row>
    <row r="2051" spans="16:16" x14ac:dyDescent="0.35">
      <c r="P2051" s="12"/>
    </row>
    <row r="2052" spans="16:16" x14ac:dyDescent="0.35">
      <c r="P2052" s="12"/>
    </row>
    <row r="2053" spans="16:16" x14ac:dyDescent="0.35">
      <c r="P2053" s="12"/>
    </row>
    <row r="2054" spans="16:16" x14ac:dyDescent="0.35">
      <c r="P2054" s="12"/>
    </row>
    <row r="2055" spans="16:16" x14ac:dyDescent="0.35">
      <c r="P2055" s="12"/>
    </row>
    <row r="2056" spans="16:16" x14ac:dyDescent="0.35">
      <c r="P2056" s="12"/>
    </row>
    <row r="2057" spans="16:16" x14ac:dyDescent="0.35">
      <c r="P2057" s="12"/>
    </row>
    <row r="2058" spans="16:16" x14ac:dyDescent="0.35">
      <c r="P2058" s="12"/>
    </row>
    <row r="2059" spans="16:16" x14ac:dyDescent="0.35">
      <c r="P2059" s="12"/>
    </row>
    <row r="2060" spans="16:16" x14ac:dyDescent="0.35">
      <c r="P2060" s="12"/>
    </row>
    <row r="2061" spans="16:16" x14ac:dyDescent="0.35">
      <c r="P2061" s="12"/>
    </row>
    <row r="2062" spans="16:16" x14ac:dyDescent="0.35">
      <c r="P2062" s="12"/>
    </row>
    <row r="2063" spans="16:16" x14ac:dyDescent="0.35">
      <c r="P2063" s="12"/>
    </row>
    <row r="2064" spans="16:16" x14ac:dyDescent="0.35">
      <c r="P2064" s="12"/>
    </row>
    <row r="2065" spans="16:16" x14ac:dyDescent="0.35">
      <c r="P2065" s="12"/>
    </row>
    <row r="2066" spans="16:16" x14ac:dyDescent="0.35">
      <c r="P2066" s="12"/>
    </row>
    <row r="2067" spans="16:16" x14ac:dyDescent="0.35">
      <c r="P2067" s="12"/>
    </row>
    <row r="2068" spans="16:16" x14ac:dyDescent="0.35">
      <c r="P2068" s="12"/>
    </row>
    <row r="2069" spans="16:16" x14ac:dyDescent="0.35">
      <c r="P2069" s="12"/>
    </row>
    <row r="2070" spans="16:16" x14ac:dyDescent="0.35">
      <c r="P2070" s="12"/>
    </row>
    <row r="2071" spans="16:16" x14ac:dyDescent="0.35">
      <c r="P2071" s="12"/>
    </row>
    <row r="2072" spans="16:16" x14ac:dyDescent="0.35">
      <c r="P2072" s="12"/>
    </row>
    <row r="2073" spans="16:16" x14ac:dyDescent="0.35">
      <c r="P2073" s="12"/>
    </row>
    <row r="2074" spans="16:16" x14ac:dyDescent="0.35">
      <c r="P2074" s="12"/>
    </row>
    <row r="2075" spans="16:16" x14ac:dyDescent="0.35">
      <c r="P2075" s="12"/>
    </row>
    <row r="2076" spans="16:16" x14ac:dyDescent="0.35">
      <c r="P2076" s="12"/>
    </row>
    <row r="2077" spans="16:16" x14ac:dyDescent="0.35">
      <c r="P2077" s="12"/>
    </row>
    <row r="2078" spans="16:16" x14ac:dyDescent="0.35">
      <c r="P2078" s="12"/>
    </row>
    <row r="2079" spans="16:16" x14ac:dyDescent="0.35">
      <c r="P2079" s="12"/>
    </row>
    <row r="2080" spans="16:16" x14ac:dyDescent="0.35">
      <c r="P2080" s="12"/>
    </row>
    <row r="2081" spans="16:16" x14ac:dyDescent="0.35">
      <c r="P2081" s="12"/>
    </row>
    <row r="2082" spans="16:16" x14ac:dyDescent="0.35">
      <c r="P2082" s="12"/>
    </row>
    <row r="2083" spans="16:16" x14ac:dyDescent="0.35">
      <c r="P2083" s="12"/>
    </row>
    <row r="2084" spans="16:16" x14ac:dyDescent="0.35">
      <c r="P2084" s="12"/>
    </row>
    <row r="2085" spans="16:16" x14ac:dyDescent="0.35">
      <c r="P2085" s="12"/>
    </row>
    <row r="2086" spans="16:16" x14ac:dyDescent="0.35">
      <c r="P2086" s="12"/>
    </row>
    <row r="2087" spans="16:16" x14ac:dyDescent="0.35">
      <c r="P2087" s="12"/>
    </row>
    <row r="2088" spans="16:16" x14ac:dyDescent="0.35">
      <c r="P2088" s="12"/>
    </row>
    <row r="2089" spans="16:16" x14ac:dyDescent="0.35">
      <c r="P2089" s="12"/>
    </row>
    <row r="2090" spans="16:16" x14ac:dyDescent="0.35">
      <c r="P2090" s="12"/>
    </row>
    <row r="2091" spans="16:16" x14ac:dyDescent="0.35">
      <c r="P2091" s="12"/>
    </row>
    <row r="2092" spans="16:16" x14ac:dyDescent="0.35">
      <c r="P2092" s="12"/>
    </row>
    <row r="2093" spans="16:16" x14ac:dyDescent="0.35">
      <c r="P2093" s="12"/>
    </row>
    <row r="2094" spans="16:16" x14ac:dyDescent="0.35">
      <c r="P2094" s="12"/>
    </row>
    <row r="2095" spans="16:16" x14ac:dyDescent="0.35">
      <c r="P2095" s="12"/>
    </row>
    <row r="2096" spans="16:16" x14ac:dyDescent="0.35">
      <c r="P2096" s="12"/>
    </row>
    <row r="2097" spans="16:16" x14ac:dyDescent="0.35">
      <c r="P2097" s="12"/>
    </row>
    <row r="2098" spans="16:16" x14ac:dyDescent="0.35">
      <c r="P2098" s="12"/>
    </row>
    <row r="2099" spans="16:16" x14ac:dyDescent="0.35">
      <c r="P2099" s="12"/>
    </row>
    <row r="2100" spans="16:16" x14ac:dyDescent="0.35">
      <c r="P2100" s="12"/>
    </row>
    <row r="2101" spans="16:16" x14ac:dyDescent="0.35">
      <c r="P2101" s="12"/>
    </row>
    <row r="2102" spans="16:16" x14ac:dyDescent="0.35">
      <c r="P2102" s="12"/>
    </row>
    <row r="2103" spans="16:16" x14ac:dyDescent="0.35">
      <c r="P2103" s="12"/>
    </row>
    <row r="2104" spans="16:16" x14ac:dyDescent="0.35">
      <c r="P2104" s="12"/>
    </row>
    <row r="2105" spans="16:16" x14ac:dyDescent="0.35">
      <c r="P2105" s="12"/>
    </row>
    <row r="2106" spans="16:16" x14ac:dyDescent="0.35">
      <c r="P2106" s="12"/>
    </row>
    <row r="2107" spans="16:16" x14ac:dyDescent="0.35">
      <c r="P2107" s="12"/>
    </row>
    <row r="2108" spans="16:16" x14ac:dyDescent="0.35">
      <c r="P2108" s="12"/>
    </row>
    <row r="2109" spans="16:16" x14ac:dyDescent="0.35">
      <c r="P2109" s="12"/>
    </row>
    <row r="2110" spans="16:16" x14ac:dyDescent="0.35">
      <c r="P2110" s="12"/>
    </row>
    <row r="2111" spans="16:16" x14ac:dyDescent="0.35">
      <c r="P2111" s="12"/>
    </row>
    <row r="2112" spans="16:16" x14ac:dyDescent="0.35">
      <c r="P2112" s="12"/>
    </row>
    <row r="2113" spans="16:16" x14ac:dyDescent="0.35">
      <c r="P2113" s="12"/>
    </row>
    <row r="2114" spans="16:16" x14ac:dyDescent="0.35">
      <c r="P2114" s="12"/>
    </row>
    <row r="2115" spans="16:16" x14ac:dyDescent="0.35">
      <c r="P2115" s="12"/>
    </row>
    <row r="2116" spans="16:16" x14ac:dyDescent="0.35">
      <c r="P2116" s="12"/>
    </row>
    <row r="2117" spans="16:16" x14ac:dyDescent="0.35">
      <c r="P2117" s="12"/>
    </row>
    <row r="2118" spans="16:16" x14ac:dyDescent="0.35">
      <c r="P2118" s="12"/>
    </row>
    <row r="2119" spans="16:16" x14ac:dyDescent="0.35">
      <c r="P2119" s="12"/>
    </row>
    <row r="2120" spans="16:16" x14ac:dyDescent="0.35">
      <c r="P2120" s="12"/>
    </row>
    <row r="2121" spans="16:16" x14ac:dyDescent="0.35">
      <c r="P2121" s="12"/>
    </row>
    <row r="2122" spans="16:16" x14ac:dyDescent="0.35">
      <c r="P2122" s="12"/>
    </row>
    <row r="2123" spans="16:16" x14ac:dyDescent="0.35">
      <c r="P2123" s="12"/>
    </row>
    <row r="2124" spans="16:16" x14ac:dyDescent="0.35">
      <c r="P2124" s="12"/>
    </row>
    <row r="2125" spans="16:16" x14ac:dyDescent="0.35">
      <c r="P2125" s="12"/>
    </row>
    <row r="2126" spans="16:16" x14ac:dyDescent="0.35">
      <c r="P2126" s="12"/>
    </row>
    <row r="2127" spans="16:16" x14ac:dyDescent="0.35">
      <c r="P2127" s="12"/>
    </row>
    <row r="2128" spans="16:16" x14ac:dyDescent="0.35">
      <c r="P2128" s="12"/>
    </row>
    <row r="2129" spans="16:16" x14ac:dyDescent="0.35">
      <c r="P2129" s="12"/>
    </row>
    <row r="2130" spans="16:16" x14ac:dyDescent="0.35">
      <c r="P2130" s="12"/>
    </row>
    <row r="2131" spans="16:16" x14ac:dyDescent="0.35">
      <c r="P2131" s="12"/>
    </row>
    <row r="2132" spans="16:16" x14ac:dyDescent="0.35">
      <c r="P2132" s="12"/>
    </row>
    <row r="2133" spans="16:16" x14ac:dyDescent="0.35">
      <c r="P2133" s="12"/>
    </row>
    <row r="2134" spans="16:16" x14ac:dyDescent="0.35">
      <c r="P2134" s="12"/>
    </row>
    <row r="2135" spans="16:16" x14ac:dyDescent="0.35">
      <c r="P2135" s="12"/>
    </row>
    <row r="2136" spans="16:16" x14ac:dyDescent="0.35">
      <c r="P2136" s="12"/>
    </row>
    <row r="2137" spans="16:16" x14ac:dyDescent="0.35">
      <c r="P2137" s="12"/>
    </row>
    <row r="2138" spans="16:16" x14ac:dyDescent="0.35">
      <c r="P2138" s="12"/>
    </row>
    <row r="2139" spans="16:16" x14ac:dyDescent="0.35">
      <c r="P2139" s="12"/>
    </row>
    <row r="2140" spans="16:16" x14ac:dyDescent="0.35">
      <c r="P2140" s="12"/>
    </row>
    <row r="2141" spans="16:16" x14ac:dyDescent="0.35">
      <c r="P2141" s="12"/>
    </row>
    <row r="2142" spans="16:16" x14ac:dyDescent="0.35">
      <c r="P2142" s="12"/>
    </row>
    <row r="2143" spans="16:16" x14ac:dyDescent="0.35">
      <c r="P2143" s="12"/>
    </row>
    <row r="2144" spans="16:16" x14ac:dyDescent="0.35">
      <c r="P2144" s="12"/>
    </row>
    <row r="2145" spans="16:16" x14ac:dyDescent="0.35">
      <c r="P2145" s="12"/>
    </row>
    <row r="2146" spans="16:16" x14ac:dyDescent="0.35">
      <c r="P2146" s="12"/>
    </row>
    <row r="2147" spans="16:16" x14ac:dyDescent="0.35">
      <c r="P2147" s="12"/>
    </row>
    <row r="2148" spans="16:16" x14ac:dyDescent="0.35">
      <c r="P2148" s="12"/>
    </row>
    <row r="2149" spans="16:16" x14ac:dyDescent="0.35">
      <c r="P2149" s="12"/>
    </row>
    <row r="2150" spans="16:16" x14ac:dyDescent="0.35">
      <c r="P2150" s="12"/>
    </row>
    <row r="2151" spans="16:16" x14ac:dyDescent="0.35">
      <c r="P2151" s="12"/>
    </row>
    <row r="2152" spans="16:16" x14ac:dyDescent="0.35">
      <c r="P2152" s="12"/>
    </row>
    <row r="2153" spans="16:16" x14ac:dyDescent="0.35">
      <c r="P2153" s="12"/>
    </row>
    <row r="2154" spans="16:16" x14ac:dyDescent="0.35">
      <c r="P2154" s="12"/>
    </row>
    <row r="2155" spans="16:16" x14ac:dyDescent="0.35">
      <c r="P2155" s="12"/>
    </row>
    <row r="2156" spans="16:16" x14ac:dyDescent="0.35">
      <c r="P2156" s="12"/>
    </row>
    <row r="2157" spans="16:16" x14ac:dyDescent="0.35">
      <c r="P2157" s="12"/>
    </row>
    <row r="2158" spans="16:16" x14ac:dyDescent="0.35">
      <c r="P2158" s="12"/>
    </row>
    <row r="2159" spans="16:16" x14ac:dyDescent="0.35">
      <c r="P2159" s="12"/>
    </row>
    <row r="2160" spans="16:16" x14ac:dyDescent="0.35">
      <c r="P2160" s="12"/>
    </row>
    <row r="2161" spans="16:16" x14ac:dyDescent="0.35">
      <c r="P2161" s="12"/>
    </row>
    <row r="2162" spans="16:16" x14ac:dyDescent="0.35">
      <c r="P2162" s="12"/>
    </row>
    <row r="2163" spans="16:16" x14ac:dyDescent="0.35">
      <c r="P2163" s="12"/>
    </row>
    <row r="2164" spans="16:16" x14ac:dyDescent="0.35">
      <c r="P2164" s="12"/>
    </row>
    <row r="2165" spans="16:16" x14ac:dyDescent="0.35">
      <c r="P2165" s="12"/>
    </row>
    <row r="2166" spans="16:16" x14ac:dyDescent="0.35">
      <c r="P2166" s="12"/>
    </row>
    <row r="2167" spans="16:16" x14ac:dyDescent="0.35">
      <c r="P2167" s="12"/>
    </row>
    <row r="2168" spans="16:16" x14ac:dyDescent="0.35">
      <c r="P2168" s="12"/>
    </row>
    <row r="2169" spans="16:16" x14ac:dyDescent="0.35">
      <c r="P2169" s="12"/>
    </row>
    <row r="2170" spans="16:16" x14ac:dyDescent="0.35">
      <c r="P2170" s="12"/>
    </row>
    <row r="2171" spans="16:16" x14ac:dyDescent="0.35">
      <c r="P2171" s="12"/>
    </row>
    <row r="2172" spans="16:16" x14ac:dyDescent="0.35">
      <c r="P2172" s="12"/>
    </row>
    <row r="2173" spans="16:16" x14ac:dyDescent="0.35">
      <c r="P2173" s="12"/>
    </row>
    <row r="2174" spans="16:16" x14ac:dyDescent="0.35">
      <c r="P2174" s="12"/>
    </row>
    <row r="2175" spans="16:16" x14ac:dyDescent="0.35">
      <c r="P2175" s="12"/>
    </row>
    <row r="2176" spans="16:16" x14ac:dyDescent="0.35">
      <c r="P2176" s="12"/>
    </row>
    <row r="2177" spans="16:16" x14ac:dyDescent="0.35">
      <c r="P2177" s="12"/>
    </row>
    <row r="2178" spans="16:16" x14ac:dyDescent="0.35">
      <c r="P2178" s="12"/>
    </row>
    <row r="2179" spans="16:16" x14ac:dyDescent="0.35">
      <c r="P2179" s="12"/>
    </row>
    <row r="2180" spans="16:16" x14ac:dyDescent="0.35">
      <c r="P2180" s="12"/>
    </row>
    <row r="2181" spans="16:16" x14ac:dyDescent="0.35">
      <c r="P2181" s="12"/>
    </row>
    <row r="2182" spans="16:16" x14ac:dyDescent="0.35">
      <c r="P2182" s="12"/>
    </row>
    <row r="2183" spans="16:16" x14ac:dyDescent="0.35">
      <c r="P2183" s="12"/>
    </row>
    <row r="2184" spans="16:16" x14ac:dyDescent="0.35">
      <c r="P2184" s="12"/>
    </row>
    <row r="2185" spans="16:16" x14ac:dyDescent="0.35">
      <c r="P2185" s="12"/>
    </row>
    <row r="2186" spans="16:16" x14ac:dyDescent="0.35">
      <c r="P2186" s="12"/>
    </row>
    <row r="2187" spans="16:16" x14ac:dyDescent="0.35">
      <c r="P2187" s="12"/>
    </row>
    <row r="2188" spans="16:16" x14ac:dyDescent="0.35">
      <c r="P2188" s="12"/>
    </row>
    <row r="2189" spans="16:16" x14ac:dyDescent="0.35">
      <c r="P2189" s="12"/>
    </row>
    <row r="2190" spans="16:16" x14ac:dyDescent="0.35">
      <c r="P2190" s="12"/>
    </row>
    <row r="2191" spans="16:16" x14ac:dyDescent="0.35">
      <c r="P2191" s="12"/>
    </row>
    <row r="2192" spans="16:16" x14ac:dyDescent="0.35">
      <c r="P2192" s="12"/>
    </row>
    <row r="2193" spans="16:16" x14ac:dyDescent="0.35">
      <c r="P2193" s="12"/>
    </row>
    <row r="2194" spans="16:16" x14ac:dyDescent="0.35">
      <c r="P2194" s="12"/>
    </row>
    <row r="2195" spans="16:16" x14ac:dyDescent="0.35">
      <c r="P2195" s="12"/>
    </row>
    <row r="2196" spans="16:16" x14ac:dyDescent="0.35">
      <c r="P2196" s="12"/>
    </row>
    <row r="2197" spans="16:16" x14ac:dyDescent="0.35">
      <c r="P2197" s="12"/>
    </row>
    <row r="2198" spans="16:16" x14ac:dyDescent="0.35">
      <c r="P2198" s="12"/>
    </row>
    <row r="2199" spans="16:16" x14ac:dyDescent="0.35">
      <c r="P2199" s="12"/>
    </row>
    <row r="2200" spans="16:16" x14ac:dyDescent="0.35">
      <c r="P2200" s="12"/>
    </row>
    <row r="2201" spans="16:16" x14ac:dyDescent="0.35">
      <c r="P2201" s="12"/>
    </row>
    <row r="2202" spans="16:16" x14ac:dyDescent="0.35">
      <c r="P2202" s="12"/>
    </row>
    <row r="2203" spans="16:16" x14ac:dyDescent="0.35">
      <c r="P2203" s="12"/>
    </row>
    <row r="2204" spans="16:16" x14ac:dyDescent="0.35">
      <c r="P2204" s="12"/>
    </row>
    <row r="2205" spans="16:16" x14ac:dyDescent="0.35">
      <c r="P2205" s="12"/>
    </row>
    <row r="2206" spans="16:16" x14ac:dyDescent="0.35">
      <c r="P2206" s="12"/>
    </row>
    <row r="2207" spans="16:16" x14ac:dyDescent="0.35">
      <c r="P2207" s="12"/>
    </row>
    <row r="2208" spans="16:16" x14ac:dyDescent="0.35">
      <c r="P2208" s="12"/>
    </row>
    <row r="2209" spans="16:16" x14ac:dyDescent="0.35">
      <c r="P2209" s="12"/>
    </row>
    <row r="2210" spans="16:16" x14ac:dyDescent="0.35">
      <c r="P2210" s="12"/>
    </row>
    <row r="2211" spans="16:16" x14ac:dyDescent="0.35">
      <c r="P2211" s="12"/>
    </row>
    <row r="2212" spans="16:16" x14ac:dyDescent="0.35">
      <c r="P2212" s="12"/>
    </row>
    <row r="2213" spans="16:16" x14ac:dyDescent="0.35">
      <c r="P2213" s="12"/>
    </row>
    <row r="2214" spans="16:16" x14ac:dyDescent="0.35">
      <c r="P2214" s="12"/>
    </row>
    <row r="2215" spans="16:16" x14ac:dyDescent="0.35">
      <c r="P2215" s="12"/>
    </row>
    <row r="2216" spans="16:16" x14ac:dyDescent="0.35">
      <c r="P2216" s="12"/>
    </row>
    <row r="2217" spans="16:16" x14ac:dyDescent="0.35">
      <c r="P2217" s="12"/>
    </row>
    <row r="2218" spans="16:16" x14ac:dyDescent="0.35">
      <c r="P2218" s="12"/>
    </row>
    <row r="2219" spans="16:16" x14ac:dyDescent="0.35">
      <c r="P2219" s="12"/>
    </row>
    <row r="2220" spans="16:16" x14ac:dyDescent="0.35">
      <c r="P2220" s="12"/>
    </row>
    <row r="2221" spans="16:16" x14ac:dyDescent="0.35">
      <c r="P2221" s="12"/>
    </row>
    <row r="2222" spans="16:16" x14ac:dyDescent="0.35">
      <c r="P2222" s="12"/>
    </row>
    <row r="2223" spans="16:16" x14ac:dyDescent="0.35">
      <c r="P2223" s="12"/>
    </row>
    <row r="2224" spans="16:16" x14ac:dyDescent="0.35">
      <c r="P2224" s="12"/>
    </row>
    <row r="2225" spans="16:16" x14ac:dyDescent="0.35">
      <c r="P2225" s="12"/>
    </row>
    <row r="2226" spans="16:16" x14ac:dyDescent="0.35">
      <c r="P2226" s="12"/>
    </row>
    <row r="2227" spans="16:16" x14ac:dyDescent="0.35">
      <c r="P2227" s="12"/>
    </row>
    <row r="2228" spans="16:16" x14ac:dyDescent="0.35">
      <c r="P2228" s="12"/>
    </row>
    <row r="2229" spans="16:16" x14ac:dyDescent="0.35">
      <c r="P2229" s="12"/>
    </row>
    <row r="2230" spans="16:16" x14ac:dyDescent="0.35">
      <c r="P2230" s="12"/>
    </row>
    <row r="2231" spans="16:16" x14ac:dyDescent="0.35">
      <c r="P2231" s="12"/>
    </row>
    <row r="2232" spans="16:16" x14ac:dyDescent="0.35">
      <c r="P2232" s="12"/>
    </row>
    <row r="2233" spans="16:16" x14ac:dyDescent="0.35">
      <c r="P2233" s="12"/>
    </row>
    <row r="2234" spans="16:16" x14ac:dyDescent="0.35">
      <c r="P2234" s="12"/>
    </row>
    <row r="2235" spans="16:16" x14ac:dyDescent="0.35">
      <c r="P2235" s="12"/>
    </row>
    <row r="2236" spans="16:16" x14ac:dyDescent="0.35">
      <c r="P2236" s="12"/>
    </row>
    <row r="2237" spans="16:16" x14ac:dyDescent="0.35">
      <c r="P2237" s="12"/>
    </row>
    <row r="2238" spans="16:16" x14ac:dyDescent="0.35">
      <c r="P2238" s="12"/>
    </row>
    <row r="2239" spans="16:16" x14ac:dyDescent="0.35">
      <c r="P2239" s="12"/>
    </row>
    <row r="2240" spans="16:16" x14ac:dyDescent="0.35">
      <c r="P2240" s="12"/>
    </row>
    <row r="2241" spans="16:16" x14ac:dyDescent="0.35">
      <c r="P2241" s="12"/>
    </row>
    <row r="2242" spans="16:16" x14ac:dyDescent="0.35">
      <c r="P2242" s="12"/>
    </row>
    <row r="2243" spans="16:16" x14ac:dyDescent="0.35">
      <c r="P2243" s="12"/>
    </row>
    <row r="2244" spans="16:16" x14ac:dyDescent="0.35">
      <c r="P2244" s="12"/>
    </row>
    <row r="2245" spans="16:16" x14ac:dyDescent="0.35">
      <c r="P2245" s="12"/>
    </row>
    <row r="2246" spans="16:16" x14ac:dyDescent="0.35">
      <c r="P2246" s="12"/>
    </row>
    <row r="2247" spans="16:16" x14ac:dyDescent="0.35">
      <c r="P2247" s="12"/>
    </row>
    <row r="2248" spans="16:16" x14ac:dyDescent="0.35">
      <c r="P2248" s="12"/>
    </row>
    <row r="2249" spans="16:16" x14ac:dyDescent="0.35">
      <c r="P2249" s="12"/>
    </row>
    <row r="2250" spans="16:16" x14ac:dyDescent="0.35">
      <c r="P2250" s="12"/>
    </row>
    <row r="2251" spans="16:16" x14ac:dyDescent="0.35">
      <c r="P2251" s="12"/>
    </row>
    <row r="2252" spans="16:16" x14ac:dyDescent="0.35">
      <c r="P2252" s="12"/>
    </row>
    <row r="2253" spans="16:16" x14ac:dyDescent="0.35">
      <c r="P2253" s="12"/>
    </row>
    <row r="2254" spans="16:16" x14ac:dyDescent="0.35">
      <c r="P2254" s="12"/>
    </row>
    <row r="2255" spans="16:16" x14ac:dyDescent="0.35">
      <c r="P2255" s="12"/>
    </row>
    <row r="2256" spans="16:16" x14ac:dyDescent="0.35">
      <c r="P2256" s="12"/>
    </row>
    <row r="2257" spans="16:16" x14ac:dyDescent="0.35">
      <c r="P2257" s="12"/>
    </row>
    <row r="2258" spans="16:16" x14ac:dyDescent="0.35">
      <c r="P2258" s="12"/>
    </row>
    <row r="2259" spans="16:16" x14ac:dyDescent="0.35">
      <c r="P2259" s="12"/>
    </row>
    <row r="2260" spans="16:16" x14ac:dyDescent="0.35">
      <c r="P2260" s="12"/>
    </row>
    <row r="2261" spans="16:16" x14ac:dyDescent="0.35">
      <c r="P2261" s="12"/>
    </row>
    <row r="2262" spans="16:16" x14ac:dyDescent="0.35">
      <c r="P2262" s="12"/>
    </row>
    <row r="2263" spans="16:16" x14ac:dyDescent="0.35">
      <c r="P2263" s="12"/>
    </row>
    <row r="2264" spans="16:16" x14ac:dyDescent="0.35">
      <c r="P2264" s="12"/>
    </row>
    <row r="2265" spans="16:16" x14ac:dyDescent="0.35">
      <c r="P2265" s="12"/>
    </row>
    <row r="2266" spans="16:16" x14ac:dyDescent="0.35">
      <c r="P2266" s="12"/>
    </row>
    <row r="2267" spans="16:16" x14ac:dyDescent="0.35">
      <c r="P2267" s="12"/>
    </row>
    <row r="2268" spans="16:16" x14ac:dyDescent="0.35">
      <c r="P2268" s="12"/>
    </row>
    <row r="2269" spans="16:16" x14ac:dyDescent="0.35">
      <c r="P2269" s="12"/>
    </row>
    <row r="2270" spans="16:16" x14ac:dyDescent="0.35">
      <c r="P2270" s="12"/>
    </row>
    <row r="2271" spans="16:16" x14ac:dyDescent="0.35">
      <c r="P2271" s="12"/>
    </row>
    <row r="2272" spans="16:16" x14ac:dyDescent="0.35">
      <c r="P2272" s="12"/>
    </row>
    <row r="2273" spans="16:16" x14ac:dyDescent="0.35">
      <c r="P2273" s="12"/>
    </row>
    <row r="2274" spans="16:16" x14ac:dyDescent="0.35">
      <c r="P2274" s="12"/>
    </row>
    <row r="2275" spans="16:16" x14ac:dyDescent="0.35">
      <c r="P2275" s="12"/>
    </row>
    <row r="2276" spans="16:16" x14ac:dyDescent="0.35">
      <c r="P2276" s="12"/>
    </row>
    <row r="2277" spans="16:16" x14ac:dyDescent="0.35">
      <c r="P2277" s="12"/>
    </row>
    <row r="2278" spans="16:16" x14ac:dyDescent="0.35">
      <c r="P2278" s="12"/>
    </row>
    <row r="2279" spans="16:16" x14ac:dyDescent="0.35">
      <c r="P2279" s="12"/>
    </row>
    <row r="2280" spans="16:16" x14ac:dyDescent="0.35">
      <c r="P2280" s="12"/>
    </row>
    <row r="2281" spans="16:16" x14ac:dyDescent="0.35">
      <c r="P2281" s="12"/>
    </row>
    <row r="2282" spans="16:16" x14ac:dyDescent="0.35">
      <c r="P2282" s="12"/>
    </row>
    <row r="2283" spans="16:16" x14ac:dyDescent="0.35">
      <c r="P2283" s="12"/>
    </row>
    <row r="2284" spans="16:16" x14ac:dyDescent="0.35">
      <c r="P2284" s="12"/>
    </row>
    <row r="2285" spans="16:16" x14ac:dyDescent="0.35">
      <c r="P2285" s="12"/>
    </row>
    <row r="2286" spans="16:16" x14ac:dyDescent="0.35">
      <c r="P2286" s="12"/>
    </row>
    <row r="2287" spans="16:16" x14ac:dyDescent="0.35">
      <c r="P2287" s="12"/>
    </row>
    <row r="2288" spans="16:16" x14ac:dyDescent="0.35">
      <c r="P2288" s="12"/>
    </row>
    <row r="2289" spans="16:16" x14ac:dyDescent="0.35">
      <c r="P2289" s="12"/>
    </row>
    <row r="2290" spans="16:16" x14ac:dyDescent="0.35">
      <c r="P2290" s="12"/>
    </row>
    <row r="2291" spans="16:16" x14ac:dyDescent="0.35">
      <c r="P2291" s="12"/>
    </row>
    <row r="2292" spans="16:16" x14ac:dyDescent="0.35">
      <c r="P2292" s="12"/>
    </row>
    <row r="2293" spans="16:16" x14ac:dyDescent="0.35">
      <c r="P2293" s="12"/>
    </row>
    <row r="2294" spans="16:16" x14ac:dyDescent="0.35">
      <c r="P2294" s="12"/>
    </row>
    <row r="2295" spans="16:16" x14ac:dyDescent="0.35">
      <c r="P2295" s="12"/>
    </row>
    <row r="2296" spans="16:16" x14ac:dyDescent="0.35">
      <c r="P2296" s="12"/>
    </row>
    <row r="2297" spans="16:16" x14ac:dyDescent="0.35">
      <c r="P2297" s="12"/>
    </row>
    <row r="2298" spans="16:16" x14ac:dyDescent="0.35">
      <c r="P2298" s="12"/>
    </row>
    <row r="2299" spans="16:16" x14ac:dyDescent="0.35">
      <c r="P2299" s="12"/>
    </row>
    <row r="2300" spans="16:16" x14ac:dyDescent="0.35">
      <c r="P2300" s="12"/>
    </row>
    <row r="2301" spans="16:16" x14ac:dyDescent="0.35">
      <c r="P2301" s="12"/>
    </row>
    <row r="2302" spans="16:16" x14ac:dyDescent="0.35">
      <c r="P2302" s="12"/>
    </row>
    <row r="2303" spans="16:16" x14ac:dyDescent="0.35">
      <c r="P2303" s="12"/>
    </row>
    <row r="2304" spans="16:16" x14ac:dyDescent="0.35">
      <c r="P2304" s="12"/>
    </row>
    <row r="2305" spans="16:16" x14ac:dyDescent="0.35">
      <c r="P2305" s="12"/>
    </row>
    <row r="2306" spans="16:16" x14ac:dyDescent="0.35">
      <c r="P2306" s="12"/>
    </row>
    <row r="2307" spans="16:16" x14ac:dyDescent="0.35">
      <c r="P2307" s="12"/>
    </row>
    <row r="2308" spans="16:16" x14ac:dyDescent="0.35">
      <c r="P2308" s="12"/>
    </row>
    <row r="2309" spans="16:16" x14ac:dyDescent="0.35">
      <c r="P2309" s="12"/>
    </row>
    <row r="2310" spans="16:16" x14ac:dyDescent="0.35">
      <c r="P2310" s="12"/>
    </row>
    <row r="2311" spans="16:16" x14ac:dyDescent="0.35">
      <c r="P2311" s="12"/>
    </row>
    <row r="2312" spans="16:16" x14ac:dyDescent="0.35">
      <c r="P2312" s="12"/>
    </row>
    <row r="2313" spans="16:16" x14ac:dyDescent="0.35">
      <c r="P2313" s="12"/>
    </row>
    <row r="2314" spans="16:16" x14ac:dyDescent="0.35">
      <c r="P2314" s="12"/>
    </row>
    <row r="2315" spans="16:16" x14ac:dyDescent="0.35">
      <c r="P2315" s="12"/>
    </row>
    <row r="2316" spans="16:16" x14ac:dyDescent="0.35">
      <c r="P2316" s="12"/>
    </row>
    <row r="2317" spans="16:16" x14ac:dyDescent="0.35">
      <c r="P2317" s="12"/>
    </row>
    <row r="2318" spans="16:16" x14ac:dyDescent="0.35">
      <c r="P2318" s="12"/>
    </row>
    <row r="2319" spans="16:16" x14ac:dyDescent="0.35">
      <c r="P2319" s="12"/>
    </row>
    <row r="2320" spans="16:16" x14ac:dyDescent="0.35">
      <c r="P2320" s="12"/>
    </row>
    <row r="2321" spans="16:16" x14ac:dyDescent="0.35">
      <c r="P2321" s="12"/>
    </row>
    <row r="2322" spans="16:16" x14ac:dyDescent="0.35">
      <c r="P2322" s="12"/>
    </row>
    <row r="2323" spans="16:16" x14ac:dyDescent="0.35">
      <c r="P2323" s="12"/>
    </row>
    <row r="2324" spans="16:16" x14ac:dyDescent="0.35">
      <c r="P2324" s="12"/>
    </row>
    <row r="2325" spans="16:16" x14ac:dyDescent="0.35">
      <c r="P2325" s="12"/>
    </row>
    <row r="2326" spans="16:16" x14ac:dyDescent="0.35">
      <c r="P2326" s="12"/>
    </row>
    <row r="2327" spans="16:16" x14ac:dyDescent="0.35">
      <c r="P2327" s="12"/>
    </row>
    <row r="2328" spans="16:16" x14ac:dyDescent="0.35">
      <c r="P2328" s="12"/>
    </row>
    <row r="2329" spans="16:16" x14ac:dyDescent="0.35">
      <c r="P2329" s="12"/>
    </row>
    <row r="2330" spans="16:16" x14ac:dyDescent="0.35">
      <c r="P2330" s="12"/>
    </row>
    <row r="2331" spans="16:16" x14ac:dyDescent="0.35">
      <c r="P2331" s="12"/>
    </row>
    <row r="2332" spans="16:16" x14ac:dyDescent="0.35">
      <c r="P2332" s="12"/>
    </row>
    <row r="2333" spans="16:16" x14ac:dyDescent="0.35">
      <c r="P2333" s="12"/>
    </row>
    <row r="2334" spans="16:16" x14ac:dyDescent="0.35">
      <c r="P2334" s="12"/>
    </row>
    <row r="2335" spans="16:16" x14ac:dyDescent="0.35">
      <c r="P2335" s="12"/>
    </row>
    <row r="2336" spans="16:16" x14ac:dyDescent="0.35">
      <c r="P2336" s="12"/>
    </row>
    <row r="2337" spans="16:16" x14ac:dyDescent="0.35">
      <c r="P2337" s="12"/>
    </row>
    <row r="2338" spans="16:16" x14ac:dyDescent="0.35">
      <c r="P2338" s="12"/>
    </row>
    <row r="2339" spans="16:16" x14ac:dyDescent="0.35">
      <c r="P2339" s="12"/>
    </row>
    <row r="2340" spans="16:16" x14ac:dyDescent="0.35">
      <c r="P2340" s="12"/>
    </row>
    <row r="2341" spans="16:16" x14ac:dyDescent="0.35">
      <c r="P2341" s="12"/>
    </row>
    <row r="2342" spans="16:16" x14ac:dyDescent="0.35">
      <c r="P2342" s="12"/>
    </row>
    <row r="2343" spans="16:16" x14ac:dyDescent="0.35">
      <c r="P2343" s="12"/>
    </row>
    <row r="2344" spans="16:16" x14ac:dyDescent="0.35">
      <c r="P2344" s="12"/>
    </row>
    <row r="2345" spans="16:16" x14ac:dyDescent="0.35">
      <c r="P2345" s="12"/>
    </row>
    <row r="2346" spans="16:16" x14ac:dyDescent="0.35">
      <c r="P2346" s="12"/>
    </row>
    <row r="2347" spans="16:16" x14ac:dyDescent="0.35">
      <c r="P2347" s="12"/>
    </row>
    <row r="2348" spans="16:16" x14ac:dyDescent="0.35">
      <c r="P2348" s="12"/>
    </row>
    <row r="2349" spans="16:16" x14ac:dyDescent="0.35">
      <c r="P2349" s="12"/>
    </row>
    <row r="2350" spans="16:16" x14ac:dyDescent="0.35">
      <c r="P2350" s="12"/>
    </row>
    <row r="2351" spans="16:16" x14ac:dyDescent="0.35">
      <c r="P2351" s="12"/>
    </row>
    <row r="2352" spans="16:16" x14ac:dyDescent="0.35">
      <c r="P2352" s="12"/>
    </row>
    <row r="2353" spans="16:16" x14ac:dyDescent="0.35">
      <c r="P2353" s="12"/>
    </row>
    <row r="2354" spans="16:16" x14ac:dyDescent="0.35">
      <c r="P2354" s="12"/>
    </row>
    <row r="2355" spans="16:16" x14ac:dyDescent="0.35">
      <c r="P2355" s="12"/>
    </row>
    <row r="2356" spans="16:16" x14ac:dyDescent="0.35">
      <c r="P2356" s="12"/>
    </row>
    <row r="2357" spans="16:16" x14ac:dyDescent="0.35">
      <c r="P2357" s="12"/>
    </row>
    <row r="2358" spans="16:16" x14ac:dyDescent="0.35">
      <c r="P2358" s="12"/>
    </row>
    <row r="2359" spans="16:16" x14ac:dyDescent="0.35">
      <c r="P2359" s="12"/>
    </row>
    <row r="2360" spans="16:16" x14ac:dyDescent="0.35">
      <c r="P2360" s="12"/>
    </row>
    <row r="2361" spans="16:16" x14ac:dyDescent="0.35">
      <c r="P2361" s="12"/>
    </row>
    <row r="2362" spans="16:16" x14ac:dyDescent="0.35">
      <c r="P2362" s="12"/>
    </row>
    <row r="2363" spans="16:16" x14ac:dyDescent="0.35">
      <c r="P2363" s="12"/>
    </row>
    <row r="2364" spans="16:16" x14ac:dyDescent="0.35">
      <c r="P2364" s="12"/>
    </row>
    <row r="2365" spans="16:16" x14ac:dyDescent="0.35">
      <c r="P2365" s="12"/>
    </row>
    <row r="2366" spans="16:16" x14ac:dyDescent="0.35">
      <c r="P2366" s="12"/>
    </row>
    <row r="2367" spans="16:16" x14ac:dyDescent="0.35">
      <c r="P2367" s="12"/>
    </row>
    <row r="2368" spans="16:16" x14ac:dyDescent="0.35">
      <c r="P2368" s="12"/>
    </row>
    <row r="2369" spans="16:16" x14ac:dyDescent="0.35">
      <c r="P2369" s="12"/>
    </row>
    <row r="2370" spans="16:16" x14ac:dyDescent="0.35">
      <c r="P2370" s="12"/>
    </row>
    <row r="2371" spans="16:16" x14ac:dyDescent="0.35">
      <c r="P2371" s="12"/>
    </row>
    <row r="2372" spans="16:16" x14ac:dyDescent="0.35">
      <c r="P2372" s="12"/>
    </row>
    <row r="2373" spans="16:16" x14ac:dyDescent="0.35">
      <c r="P2373" s="12"/>
    </row>
    <row r="2374" spans="16:16" x14ac:dyDescent="0.35">
      <c r="P2374" s="12"/>
    </row>
    <row r="2375" spans="16:16" x14ac:dyDescent="0.35">
      <c r="P2375" s="12"/>
    </row>
    <row r="2376" spans="16:16" x14ac:dyDescent="0.35">
      <c r="P2376" s="12"/>
    </row>
    <row r="2377" spans="16:16" x14ac:dyDescent="0.35">
      <c r="P2377" s="12"/>
    </row>
    <row r="2378" spans="16:16" x14ac:dyDescent="0.35">
      <c r="P2378" s="12"/>
    </row>
    <row r="2379" spans="16:16" x14ac:dyDescent="0.35">
      <c r="P2379" s="12"/>
    </row>
    <row r="2380" spans="16:16" x14ac:dyDescent="0.35">
      <c r="P2380" s="12"/>
    </row>
    <row r="2381" spans="16:16" x14ac:dyDescent="0.35">
      <c r="P2381" s="12"/>
    </row>
    <row r="2382" spans="16:16" x14ac:dyDescent="0.35">
      <c r="P2382" s="12"/>
    </row>
    <row r="2383" spans="16:16" x14ac:dyDescent="0.35">
      <c r="P2383" s="12"/>
    </row>
    <row r="2384" spans="16:16" x14ac:dyDescent="0.35">
      <c r="P2384" s="12"/>
    </row>
    <row r="2385" spans="16:16" x14ac:dyDescent="0.35">
      <c r="P2385" s="12"/>
    </row>
    <row r="2386" spans="16:16" x14ac:dyDescent="0.35">
      <c r="P2386" s="12"/>
    </row>
    <row r="2387" spans="16:16" x14ac:dyDescent="0.35">
      <c r="P2387" s="12"/>
    </row>
    <row r="2388" spans="16:16" x14ac:dyDescent="0.35">
      <c r="P2388" s="12"/>
    </row>
    <row r="2389" spans="16:16" x14ac:dyDescent="0.35">
      <c r="P2389" s="12"/>
    </row>
    <row r="2390" spans="16:16" x14ac:dyDescent="0.35">
      <c r="P2390" s="12"/>
    </row>
    <row r="2391" spans="16:16" x14ac:dyDescent="0.35">
      <c r="P2391" s="12"/>
    </row>
    <row r="2392" spans="16:16" x14ac:dyDescent="0.35">
      <c r="P2392" s="12"/>
    </row>
    <row r="2393" spans="16:16" x14ac:dyDescent="0.35">
      <c r="P2393" s="12"/>
    </row>
    <row r="2394" spans="16:16" x14ac:dyDescent="0.35">
      <c r="P2394" s="12"/>
    </row>
    <row r="2395" spans="16:16" x14ac:dyDescent="0.35">
      <c r="P2395" s="12"/>
    </row>
    <row r="2396" spans="16:16" x14ac:dyDescent="0.35">
      <c r="P2396" s="12"/>
    </row>
    <row r="2397" spans="16:16" x14ac:dyDescent="0.35">
      <c r="P2397" s="12"/>
    </row>
    <row r="2398" spans="16:16" x14ac:dyDescent="0.35">
      <c r="P2398" s="12"/>
    </row>
    <row r="2399" spans="16:16" x14ac:dyDescent="0.35">
      <c r="P2399" s="12"/>
    </row>
    <row r="2400" spans="16:16" x14ac:dyDescent="0.35">
      <c r="P2400" s="12"/>
    </row>
    <row r="2401" spans="16:16" x14ac:dyDescent="0.35">
      <c r="P2401" s="12"/>
    </row>
    <row r="2402" spans="16:16" x14ac:dyDescent="0.35">
      <c r="P2402" s="12"/>
    </row>
    <row r="2403" spans="16:16" x14ac:dyDescent="0.35">
      <c r="P2403" s="12"/>
    </row>
    <row r="2404" spans="16:16" x14ac:dyDescent="0.35">
      <c r="P2404" s="12"/>
    </row>
    <row r="2405" spans="16:16" x14ac:dyDescent="0.35">
      <c r="P2405" s="12"/>
    </row>
    <row r="2406" spans="16:16" x14ac:dyDescent="0.35">
      <c r="P2406" s="12"/>
    </row>
    <row r="2407" spans="16:16" x14ac:dyDescent="0.35">
      <c r="P2407" s="12"/>
    </row>
    <row r="2408" spans="16:16" x14ac:dyDescent="0.35">
      <c r="P2408" s="12"/>
    </row>
    <row r="2409" spans="16:16" x14ac:dyDescent="0.35">
      <c r="P2409" s="12"/>
    </row>
    <row r="2410" spans="16:16" x14ac:dyDescent="0.35">
      <c r="P2410" s="12"/>
    </row>
    <row r="2411" spans="16:16" x14ac:dyDescent="0.35">
      <c r="P2411" s="12"/>
    </row>
    <row r="2412" spans="16:16" x14ac:dyDescent="0.35">
      <c r="P2412" s="12"/>
    </row>
    <row r="2413" spans="16:16" x14ac:dyDescent="0.35">
      <c r="P2413" s="12"/>
    </row>
    <row r="2414" spans="16:16" x14ac:dyDescent="0.35">
      <c r="P2414" s="12"/>
    </row>
    <row r="2415" spans="16:16" x14ac:dyDescent="0.35">
      <c r="P2415" s="12"/>
    </row>
    <row r="2416" spans="16:16" x14ac:dyDescent="0.35">
      <c r="P2416" s="12"/>
    </row>
    <row r="2417" spans="16:16" x14ac:dyDescent="0.35">
      <c r="P2417" s="12"/>
    </row>
    <row r="2418" spans="16:16" x14ac:dyDescent="0.35">
      <c r="P2418" s="12"/>
    </row>
    <row r="2419" spans="16:16" x14ac:dyDescent="0.35">
      <c r="P2419" s="12"/>
    </row>
    <row r="2420" spans="16:16" x14ac:dyDescent="0.35">
      <c r="P2420" s="12"/>
    </row>
    <row r="2421" spans="16:16" x14ac:dyDescent="0.35">
      <c r="P2421" s="12"/>
    </row>
    <row r="2422" spans="16:16" x14ac:dyDescent="0.35">
      <c r="P2422" s="12"/>
    </row>
    <row r="2423" spans="16:16" x14ac:dyDescent="0.35">
      <c r="P2423" s="12"/>
    </row>
    <row r="2424" spans="16:16" x14ac:dyDescent="0.35">
      <c r="P2424" s="12"/>
    </row>
    <row r="2425" spans="16:16" x14ac:dyDescent="0.35">
      <c r="P2425" s="12"/>
    </row>
  </sheetData>
  <pageMargins left="0.7" right="0.7" top="0.75" bottom="0.75" header="0.3" footer="0.3"/>
  <pageSetup paperSize="9" orientation="portrait" horizontalDpi="4294967292" verticalDpi="4294967292" r:id="rId1"/>
  <customProperties>
    <customPr name="Adapx::SelectedCells" r:id="rId2"/>
  </customProperties>
  <ignoredErrors>
    <ignoredError sqref="W2:W700" formula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8"/>
  <sheetViews>
    <sheetView topLeftCell="A13" workbookViewId="0">
      <selection activeCell="B32" sqref="B32"/>
    </sheetView>
  </sheetViews>
  <sheetFormatPr defaultRowHeight="14.5" x14ac:dyDescent="0.35"/>
  <cols>
    <col min="1" max="1" width="15.6328125" customWidth="1"/>
    <col min="2" max="2" width="121.08984375" bestFit="1" customWidth="1"/>
  </cols>
  <sheetData>
    <row r="1" spans="1:2" ht="32.25" customHeight="1" x14ac:dyDescent="0.3">
      <c r="A1" s="7" t="s">
        <v>61</v>
      </c>
      <c r="B1" s="7" t="s">
        <v>62</v>
      </c>
    </row>
    <row r="2" spans="1:2" ht="9.75" customHeight="1" x14ac:dyDescent="0.3">
      <c r="A2" s="7"/>
      <c r="B2" s="7"/>
    </row>
    <row r="3" spans="1:2" ht="14.4" x14ac:dyDescent="0.3">
      <c r="A3" t="s">
        <v>28</v>
      </c>
      <c r="B3" t="s">
        <v>30</v>
      </c>
    </row>
    <row r="4" spans="1:2" ht="14.4" x14ac:dyDescent="0.3">
      <c r="A4" t="s">
        <v>15</v>
      </c>
      <c r="B4" t="s">
        <v>29</v>
      </c>
    </row>
    <row r="5" spans="1:2" ht="14.4" x14ac:dyDescent="0.3">
      <c r="A5" t="s">
        <v>31</v>
      </c>
      <c r="B5" t="s">
        <v>32</v>
      </c>
    </row>
    <row r="6" spans="1:2" ht="14.4" x14ac:dyDescent="0.3">
      <c r="A6" s="1" t="s">
        <v>0</v>
      </c>
      <c r="B6" s="1" t="s">
        <v>33</v>
      </c>
    </row>
    <row r="7" spans="1:2" ht="14.4" x14ac:dyDescent="0.3">
      <c r="A7" s="1" t="s">
        <v>1</v>
      </c>
      <c r="B7" s="1" t="s">
        <v>34</v>
      </c>
    </row>
    <row r="8" spans="1:2" ht="14.4" x14ac:dyDescent="0.3">
      <c r="A8" s="1" t="s">
        <v>2</v>
      </c>
      <c r="B8" s="1" t="s">
        <v>35</v>
      </c>
    </row>
    <row r="9" spans="1:2" ht="14.4" x14ac:dyDescent="0.3">
      <c r="A9" t="s">
        <v>3</v>
      </c>
      <c r="B9" t="s">
        <v>36</v>
      </c>
    </row>
    <row r="10" spans="1:2" ht="14.4" x14ac:dyDescent="0.3">
      <c r="A10" t="s">
        <v>4</v>
      </c>
      <c r="B10" t="s">
        <v>37</v>
      </c>
    </row>
    <row r="11" spans="1:2" ht="14.4" x14ac:dyDescent="0.3">
      <c r="A11" t="s">
        <v>5</v>
      </c>
      <c r="B11" t="s">
        <v>38</v>
      </c>
    </row>
    <row r="12" spans="1:2" ht="14.4" x14ac:dyDescent="0.3">
      <c r="A12" t="s">
        <v>6</v>
      </c>
      <c r="B12" t="s">
        <v>39</v>
      </c>
    </row>
    <row r="13" spans="1:2" ht="14.4" x14ac:dyDescent="0.3">
      <c r="A13" s="6" t="s">
        <v>8</v>
      </c>
      <c r="B13" s="6" t="s">
        <v>49</v>
      </c>
    </row>
    <row r="14" spans="1:2" ht="14.4" x14ac:dyDescent="0.3">
      <c r="A14" t="s">
        <v>7</v>
      </c>
      <c r="B14" t="s">
        <v>40</v>
      </c>
    </row>
    <row r="15" spans="1:2" ht="14.4" x14ac:dyDescent="0.3">
      <c r="A15" t="s">
        <v>9</v>
      </c>
      <c r="B15" t="s">
        <v>41</v>
      </c>
    </row>
    <row r="16" spans="1:2" ht="14.4" x14ac:dyDescent="0.3">
      <c r="A16" t="s">
        <v>10</v>
      </c>
      <c r="B16" t="s">
        <v>42</v>
      </c>
    </row>
    <row r="17" spans="1:2" ht="14.4" x14ac:dyDescent="0.3">
      <c r="A17" t="s">
        <v>11</v>
      </c>
      <c r="B17" t="s">
        <v>43</v>
      </c>
    </row>
    <row r="18" spans="1:2" ht="14.4" x14ac:dyDescent="0.3">
      <c r="A18" s="1" t="s">
        <v>12</v>
      </c>
      <c r="B18" s="1" t="s">
        <v>44</v>
      </c>
    </row>
    <row r="19" spans="1:2" ht="14.4" x14ac:dyDescent="0.3">
      <c r="A19" t="s">
        <v>13</v>
      </c>
      <c r="B19" t="s">
        <v>45</v>
      </c>
    </row>
    <row r="20" spans="1:2" ht="14.4" x14ac:dyDescent="0.3">
      <c r="A20" s="1" t="s">
        <v>24</v>
      </c>
      <c r="B20" s="1" t="s">
        <v>46</v>
      </c>
    </row>
    <row r="21" spans="1:2" ht="14.4" x14ac:dyDescent="0.3">
      <c r="A21" s="1" t="s">
        <v>25</v>
      </c>
      <c r="B21" s="1" t="s">
        <v>47</v>
      </c>
    </row>
    <row r="22" spans="1:2" ht="14.4" x14ac:dyDescent="0.3">
      <c r="A22" s="1" t="s">
        <v>26</v>
      </c>
      <c r="B22" s="1" t="s">
        <v>48</v>
      </c>
    </row>
    <row r="23" spans="1:2" ht="14.4" x14ac:dyDescent="0.3">
      <c r="A23" t="s">
        <v>23</v>
      </c>
      <c r="B23" s="2" t="s">
        <v>50</v>
      </c>
    </row>
    <row r="24" spans="1:2" ht="14.4" x14ac:dyDescent="0.3">
      <c r="A24" t="s">
        <v>27</v>
      </c>
      <c r="B24" s="2" t="s">
        <v>52</v>
      </c>
    </row>
    <row r="25" spans="1:2" ht="14.4" x14ac:dyDescent="0.3">
      <c r="A25" t="s">
        <v>14</v>
      </c>
      <c r="B25" s="2" t="s">
        <v>51</v>
      </c>
    </row>
    <row r="26" spans="1:2" x14ac:dyDescent="0.35">
      <c r="A26" t="s">
        <v>17</v>
      </c>
      <c r="B26" s="1" t="s">
        <v>65</v>
      </c>
    </row>
    <row r="27" spans="1:2" x14ac:dyDescent="0.35">
      <c r="A27" t="s">
        <v>18</v>
      </c>
      <c r="B27" s="6" t="s">
        <v>53</v>
      </c>
    </row>
    <row r="28" spans="1:2" x14ac:dyDescent="0.35">
      <c r="A28" t="s">
        <v>16</v>
      </c>
      <c r="B28" s="2" t="s">
        <v>60</v>
      </c>
    </row>
    <row r="29" spans="1:2" x14ac:dyDescent="0.35">
      <c r="A29" t="s">
        <v>19</v>
      </c>
      <c r="B29" t="s">
        <v>63</v>
      </c>
    </row>
    <row r="30" spans="1:2" x14ac:dyDescent="0.35">
      <c r="A30" t="s">
        <v>20</v>
      </c>
      <c r="B30" t="s">
        <v>64</v>
      </c>
    </row>
    <row r="31" spans="1:2" x14ac:dyDescent="0.35">
      <c r="A31" t="s">
        <v>21</v>
      </c>
      <c r="B31" t="s">
        <v>55</v>
      </c>
    </row>
    <row r="32" spans="1:2" x14ac:dyDescent="0.35">
      <c r="A32" t="s">
        <v>22</v>
      </c>
      <c r="B32" t="s">
        <v>54</v>
      </c>
    </row>
    <row r="34" spans="1:1" x14ac:dyDescent="0.35">
      <c r="A34" t="s">
        <v>56</v>
      </c>
    </row>
    <row r="35" spans="1:1" x14ac:dyDescent="0.35">
      <c r="A35" t="s">
        <v>57</v>
      </c>
    </row>
    <row r="36" spans="1:1" x14ac:dyDescent="0.35">
      <c r="A36" t="s">
        <v>58</v>
      </c>
    </row>
    <row r="38" spans="1:1" x14ac:dyDescent="0.35">
      <c r="A38" t="s">
        <v>59</v>
      </c>
    </row>
  </sheetData>
  <pageMargins left="0.7" right="0.7" top="0.75" bottom="0.75" header="0.3" footer="0.3"/>
  <customProperties>
    <customPr name="Adapx::SelectedCells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8"/>
  <sheetViews>
    <sheetView workbookViewId="0">
      <selection activeCell="G21" sqref="G21"/>
    </sheetView>
  </sheetViews>
  <sheetFormatPr defaultRowHeight="14.5" x14ac:dyDescent="0.35"/>
  <sheetData>
    <row r="1" spans="1:5" ht="14.4" x14ac:dyDescent="0.3">
      <c r="B1" t="s">
        <v>21</v>
      </c>
      <c r="C1" t="s">
        <v>107</v>
      </c>
      <c r="D1" t="s">
        <v>10</v>
      </c>
      <c r="E1" t="s">
        <v>22</v>
      </c>
    </row>
    <row r="2" spans="1:5" ht="14.4" x14ac:dyDescent="0.3">
      <c r="A2" t="s">
        <v>71</v>
      </c>
      <c r="B2">
        <v>0</v>
      </c>
      <c r="C2">
        <v>0</v>
      </c>
      <c r="D2">
        <v>0</v>
      </c>
      <c r="E2">
        <v>0</v>
      </c>
    </row>
    <row r="3" spans="1:5" ht="14.4" x14ac:dyDescent="0.3">
      <c r="A3" t="s">
        <v>72</v>
      </c>
      <c r="B3">
        <v>0.54862481568452393</v>
      </c>
      <c r="C3">
        <v>0.54862481568452393</v>
      </c>
      <c r="D3">
        <v>106.81044141091029</v>
      </c>
      <c r="E3">
        <v>0</v>
      </c>
    </row>
    <row r="4" spans="1:5" ht="14.4" x14ac:dyDescent="0.3">
      <c r="A4" t="s">
        <v>73</v>
      </c>
      <c r="B4">
        <v>7.0164695844091867</v>
      </c>
      <c r="C4">
        <v>7.0164695844091867</v>
      </c>
      <c r="D4">
        <v>589.96445277832504</v>
      </c>
      <c r="E4">
        <v>0</v>
      </c>
    </row>
    <row r="5" spans="1:5" ht="14.4" x14ac:dyDescent="0.3">
      <c r="A5" t="s">
        <v>74</v>
      </c>
      <c r="B5">
        <v>20.697681035880347</v>
      </c>
      <c r="C5">
        <v>20.697681035880347</v>
      </c>
      <c r="D5">
        <v>65.510000000000005</v>
      </c>
      <c r="E5">
        <v>0</v>
      </c>
    </row>
    <row r="6" spans="1:5" ht="14.4" x14ac:dyDescent="0.3">
      <c r="A6" t="s">
        <v>75</v>
      </c>
      <c r="B6">
        <v>82.150599321010063</v>
      </c>
      <c r="C6">
        <v>82.150599321010063</v>
      </c>
      <c r="D6">
        <v>22.77</v>
      </c>
      <c r="E6">
        <v>0</v>
      </c>
    </row>
    <row r="7" spans="1:5" ht="14.4" x14ac:dyDescent="0.3">
      <c r="A7" t="s">
        <v>76</v>
      </c>
      <c r="B7">
        <v>96.545720418612021</v>
      </c>
      <c r="C7">
        <v>96.545720418612021</v>
      </c>
      <c r="D7">
        <v>56.58</v>
      </c>
      <c r="E7">
        <v>0</v>
      </c>
    </row>
    <row r="8" spans="1:5" ht="14.4" x14ac:dyDescent="0.3">
      <c r="A8" t="s">
        <v>77</v>
      </c>
      <c r="B8">
        <v>15.944089851271389</v>
      </c>
      <c r="C8">
        <v>199.46167229943956</v>
      </c>
      <c r="D8">
        <v>11.75</v>
      </c>
      <c r="E8">
        <v>90.699728145029624</v>
      </c>
    </row>
    <row r="9" spans="1:5" ht="14.4" x14ac:dyDescent="0.3">
      <c r="A9" t="s">
        <v>78</v>
      </c>
      <c r="B9">
        <v>13.71</v>
      </c>
      <c r="C9">
        <v>150.95753416173952</v>
      </c>
      <c r="D9">
        <v>13.71</v>
      </c>
      <c r="E9">
        <v>137.24753416173951</v>
      </c>
    </row>
    <row r="10" spans="1:5" ht="14.4" x14ac:dyDescent="0.3">
      <c r="A10" t="s">
        <v>79</v>
      </c>
      <c r="B10">
        <v>1.24</v>
      </c>
      <c r="C10">
        <v>100.82408070405859</v>
      </c>
      <c r="D10">
        <v>1.24</v>
      </c>
      <c r="E10">
        <v>99.584080704058593</v>
      </c>
    </row>
    <row r="11" spans="1:5" ht="14.4" x14ac:dyDescent="0.3">
      <c r="A11" t="s">
        <v>80</v>
      </c>
      <c r="B11">
        <v>15.47</v>
      </c>
      <c r="C11">
        <v>23.839270669795674</v>
      </c>
      <c r="D11">
        <v>15.47</v>
      </c>
      <c r="E11">
        <v>8.3692706697956734</v>
      </c>
    </row>
    <row r="12" spans="1:5" ht="14.4" x14ac:dyDescent="0.3">
      <c r="A12" t="s">
        <v>81</v>
      </c>
      <c r="B12">
        <v>1.1077999955688</v>
      </c>
      <c r="C12">
        <v>7.7153509303470997</v>
      </c>
      <c r="D12">
        <v>1.1077999955688</v>
      </c>
      <c r="E12">
        <v>6.6075509347782999</v>
      </c>
    </row>
    <row r="13" spans="1:5" ht="14.4" x14ac:dyDescent="0.3">
      <c r="A13" t="s">
        <v>82</v>
      </c>
      <c r="B13">
        <v>0</v>
      </c>
      <c r="C13">
        <v>0</v>
      </c>
      <c r="D13">
        <v>0</v>
      </c>
      <c r="E13">
        <v>0</v>
      </c>
    </row>
    <row r="14" spans="1:5" ht="14.4" x14ac:dyDescent="0.3">
      <c r="A14" t="s">
        <v>83</v>
      </c>
      <c r="B14">
        <v>0</v>
      </c>
      <c r="C14">
        <v>0</v>
      </c>
      <c r="D14">
        <v>0</v>
      </c>
      <c r="E14">
        <v>0</v>
      </c>
    </row>
    <row r="15" spans="1:5" ht="14.4" x14ac:dyDescent="0.3">
      <c r="A15" t="s">
        <v>84</v>
      </c>
      <c r="B15">
        <v>0.53032132381401609</v>
      </c>
      <c r="C15">
        <v>0.53032132381401609</v>
      </c>
      <c r="D15">
        <v>46.163833643925997</v>
      </c>
      <c r="E15">
        <v>0</v>
      </c>
    </row>
    <row r="16" spans="1:5" ht="14.4" x14ac:dyDescent="0.3">
      <c r="A16" t="s">
        <v>85</v>
      </c>
      <c r="B16">
        <v>5.3078330920089254</v>
      </c>
      <c r="C16">
        <v>5.3078330920089254</v>
      </c>
      <c r="D16">
        <v>767.27056086432401</v>
      </c>
      <c r="E16">
        <v>0</v>
      </c>
    </row>
    <row r="17" spans="1:9" ht="14.4" x14ac:dyDescent="0.3">
      <c r="A17" t="s">
        <v>86</v>
      </c>
      <c r="B17">
        <v>17.33147994544353</v>
      </c>
      <c r="C17">
        <v>17.33147994544353</v>
      </c>
      <c r="D17">
        <v>356.73248637391708</v>
      </c>
      <c r="E17">
        <v>0</v>
      </c>
    </row>
    <row r="18" spans="1:9" ht="14.4" x14ac:dyDescent="0.3">
      <c r="A18" t="s">
        <v>87</v>
      </c>
      <c r="B18">
        <v>32.168208676460964</v>
      </c>
      <c r="C18">
        <v>32.168208676460964</v>
      </c>
      <c r="D18">
        <v>54.6</v>
      </c>
      <c r="E18">
        <v>0</v>
      </c>
    </row>
    <row r="19" spans="1:9" ht="14.4" x14ac:dyDescent="0.3">
      <c r="A19" t="s">
        <v>88</v>
      </c>
      <c r="B19">
        <v>45.310928848784393</v>
      </c>
      <c r="C19">
        <v>124.56131535682255</v>
      </c>
      <c r="D19">
        <v>2.33</v>
      </c>
      <c r="E19">
        <v>0</v>
      </c>
    </row>
    <row r="20" spans="1:9" ht="14.4" x14ac:dyDescent="0.3">
      <c r="A20" t="s">
        <v>89</v>
      </c>
      <c r="B20">
        <v>10.85</v>
      </c>
      <c r="C20">
        <v>205.89434229511488</v>
      </c>
      <c r="D20">
        <v>10.85</v>
      </c>
      <c r="E20">
        <v>195.04434229511489</v>
      </c>
    </row>
    <row r="21" spans="1:9" ht="14.4" x14ac:dyDescent="0.3">
      <c r="A21" t="s">
        <v>90</v>
      </c>
      <c r="B21">
        <v>2.0699999999999998</v>
      </c>
      <c r="C21">
        <v>154.13801527106028</v>
      </c>
      <c r="D21">
        <v>2.0699999999999998</v>
      </c>
      <c r="E21">
        <v>152.06801527106029</v>
      </c>
    </row>
    <row r="22" spans="1:9" ht="14.4" x14ac:dyDescent="0.3">
      <c r="A22" t="s">
        <v>91</v>
      </c>
      <c r="B22">
        <v>9.76</v>
      </c>
      <c r="C22">
        <v>91.853439402037992</v>
      </c>
      <c r="D22">
        <v>9.76</v>
      </c>
      <c r="E22">
        <v>82.093439402037987</v>
      </c>
      <c r="G22">
        <v>2009</v>
      </c>
      <c r="H22">
        <v>2010</v>
      </c>
      <c r="I22">
        <v>2011</v>
      </c>
    </row>
    <row r="23" spans="1:9" ht="14.4" x14ac:dyDescent="0.3">
      <c r="A23" t="s">
        <v>92</v>
      </c>
      <c r="B23">
        <v>38.602646649727859</v>
      </c>
      <c r="C23">
        <v>38.602646649727859</v>
      </c>
      <c r="D23">
        <v>55.11</v>
      </c>
      <c r="E23">
        <v>0</v>
      </c>
      <c r="G23">
        <v>0</v>
      </c>
      <c r="H23">
        <v>0</v>
      </c>
      <c r="I23">
        <v>0</v>
      </c>
    </row>
    <row r="24" spans="1:9" ht="14.4" x14ac:dyDescent="0.3">
      <c r="A24" t="s">
        <v>93</v>
      </c>
      <c r="B24">
        <v>2.7159566270650064</v>
      </c>
      <c r="C24">
        <v>2.7159566270650064</v>
      </c>
      <c r="D24">
        <v>11.043066622494402</v>
      </c>
      <c r="E24">
        <v>0</v>
      </c>
      <c r="G24">
        <v>0</v>
      </c>
      <c r="H24">
        <v>0</v>
      </c>
      <c r="I24">
        <v>0</v>
      </c>
    </row>
    <row r="25" spans="1:9" ht="14.4" x14ac:dyDescent="0.3">
      <c r="A25" t="s">
        <v>94</v>
      </c>
      <c r="B25">
        <v>1.7110643163422652</v>
      </c>
      <c r="C25">
        <v>1.7110643163422652</v>
      </c>
      <c r="D25">
        <v>204.00800046551444</v>
      </c>
      <c r="E25">
        <v>0</v>
      </c>
      <c r="G25">
        <v>0</v>
      </c>
      <c r="H25">
        <v>0</v>
      </c>
      <c r="I25">
        <v>0</v>
      </c>
    </row>
    <row r="26" spans="1:9" x14ac:dyDescent="0.35">
      <c r="A26" t="s">
        <v>95</v>
      </c>
      <c r="B26">
        <v>0</v>
      </c>
      <c r="C26">
        <v>0</v>
      </c>
      <c r="D26">
        <v>0</v>
      </c>
      <c r="E26">
        <v>0</v>
      </c>
      <c r="G26">
        <v>0</v>
      </c>
      <c r="H26">
        <v>0</v>
      </c>
      <c r="I26">
        <v>0</v>
      </c>
    </row>
    <row r="27" spans="1:9" x14ac:dyDescent="0.35">
      <c r="A27" t="s">
        <v>96</v>
      </c>
      <c r="B27">
        <v>0</v>
      </c>
      <c r="C27">
        <v>0</v>
      </c>
      <c r="D27">
        <v>0</v>
      </c>
      <c r="E27">
        <v>0</v>
      </c>
      <c r="G27">
        <v>0</v>
      </c>
      <c r="H27">
        <v>0</v>
      </c>
      <c r="I27">
        <v>0</v>
      </c>
    </row>
    <row r="28" spans="1:9" x14ac:dyDescent="0.35">
      <c r="A28" t="s">
        <v>97</v>
      </c>
      <c r="B28">
        <v>6.8822567661640992</v>
      </c>
      <c r="C28">
        <v>6.8822567661640992</v>
      </c>
      <c r="D28">
        <v>1094.1828369813152</v>
      </c>
      <c r="E28">
        <v>0</v>
      </c>
      <c r="G28">
        <v>0</v>
      </c>
      <c r="H28">
        <v>0</v>
      </c>
      <c r="I28">
        <v>0</v>
      </c>
    </row>
    <row r="29" spans="1:9" x14ac:dyDescent="0.35">
      <c r="A29" t="s">
        <v>98</v>
      </c>
      <c r="B29">
        <v>18.512454900539215</v>
      </c>
      <c r="C29">
        <v>18.512454900539215</v>
      </c>
      <c r="D29">
        <v>225.41902754709974</v>
      </c>
      <c r="E29">
        <v>0</v>
      </c>
      <c r="G29">
        <v>70.528540514398713</v>
      </c>
      <c r="H29">
        <v>195.04434229511489</v>
      </c>
      <c r="I29">
        <v>0</v>
      </c>
    </row>
    <row r="30" spans="1:9" x14ac:dyDescent="0.35">
      <c r="A30" t="s">
        <v>99</v>
      </c>
      <c r="B30">
        <v>38.239161144588351</v>
      </c>
      <c r="C30">
        <v>38.239161144588351</v>
      </c>
      <c r="D30">
        <v>57.99</v>
      </c>
      <c r="E30">
        <v>0</v>
      </c>
      <c r="G30">
        <v>137.24753416173951</v>
      </c>
      <c r="H30">
        <v>152.06801527106029</v>
      </c>
      <c r="I30">
        <v>144.91659634381762</v>
      </c>
    </row>
    <row r="31" spans="1:9" x14ac:dyDescent="0.35">
      <c r="A31" t="s">
        <v>100</v>
      </c>
      <c r="B31">
        <v>70.975028665999744</v>
      </c>
      <c r="C31">
        <v>86.117925744766652</v>
      </c>
      <c r="D31">
        <v>8.5299999999999994</v>
      </c>
      <c r="E31">
        <v>0</v>
      </c>
      <c r="G31">
        <v>99.584080704058593</v>
      </c>
      <c r="H31">
        <v>82.093439402037987</v>
      </c>
      <c r="I31">
        <v>91.529605669473824</v>
      </c>
    </row>
    <row r="32" spans="1:9" x14ac:dyDescent="0.35">
      <c r="A32" t="s">
        <v>101</v>
      </c>
      <c r="B32">
        <v>15.496553438951254</v>
      </c>
      <c r="C32">
        <v>170.77307366180094</v>
      </c>
      <c r="D32">
        <v>5.0199999999999996</v>
      </c>
      <c r="E32">
        <v>0</v>
      </c>
      <c r="G32">
        <v>8.3692706697956734</v>
      </c>
      <c r="H32">
        <v>0</v>
      </c>
      <c r="I32">
        <v>12.391864675687383</v>
      </c>
    </row>
    <row r="33" spans="1:9" x14ac:dyDescent="0.35">
      <c r="A33" t="s">
        <v>102</v>
      </c>
      <c r="B33">
        <v>17.75</v>
      </c>
      <c r="C33">
        <v>162.66659634381762</v>
      </c>
      <c r="D33">
        <v>17.75</v>
      </c>
      <c r="E33">
        <v>144.91659634381762</v>
      </c>
      <c r="G33">
        <v>6.6075509347782999</v>
      </c>
      <c r="H33">
        <v>0</v>
      </c>
      <c r="I33">
        <v>1.978424580376092</v>
      </c>
    </row>
    <row r="34" spans="1:9" x14ac:dyDescent="0.35">
      <c r="A34" t="s">
        <v>103</v>
      </c>
      <c r="B34">
        <v>11.43</v>
      </c>
      <c r="C34">
        <v>102.95960566947383</v>
      </c>
      <c r="D34">
        <v>11.43</v>
      </c>
      <c r="E34">
        <v>91.529605669473824</v>
      </c>
      <c r="G34">
        <v>0</v>
      </c>
      <c r="H34">
        <v>0</v>
      </c>
      <c r="I34">
        <v>0</v>
      </c>
    </row>
    <row r="35" spans="1:9" x14ac:dyDescent="0.35">
      <c r="A35" t="s">
        <v>104</v>
      </c>
      <c r="B35">
        <v>26.24</v>
      </c>
      <c r="C35">
        <v>38.631864675687382</v>
      </c>
      <c r="D35">
        <v>26.24</v>
      </c>
      <c r="E35">
        <v>12.391864675687383</v>
      </c>
    </row>
    <row r="36" spans="1:9" x14ac:dyDescent="0.35">
      <c r="A36" t="s">
        <v>105</v>
      </c>
      <c r="B36">
        <v>2.8165833220669998</v>
      </c>
      <c r="C36">
        <v>4.7950079024430918</v>
      </c>
      <c r="D36">
        <v>2.8165833220669998</v>
      </c>
      <c r="E36">
        <v>1.978424580376092</v>
      </c>
      <c r="G36">
        <v>2009</v>
      </c>
      <c r="H36">
        <v>2010</v>
      </c>
      <c r="I36">
        <v>2011</v>
      </c>
    </row>
    <row r="37" spans="1:9" x14ac:dyDescent="0.35">
      <c r="A37" t="s">
        <v>106</v>
      </c>
      <c r="B37">
        <v>0</v>
      </c>
      <c r="C37">
        <v>0</v>
      </c>
      <c r="D37">
        <v>0</v>
      </c>
      <c r="E37">
        <v>0</v>
      </c>
      <c r="G37">
        <v>0</v>
      </c>
      <c r="H37">
        <v>0</v>
      </c>
      <c r="I37">
        <v>0</v>
      </c>
    </row>
    <row r="38" spans="1:9" x14ac:dyDescent="0.35">
      <c r="G38">
        <v>0.54862481568452393</v>
      </c>
      <c r="H38">
        <v>0.53032132381401609</v>
      </c>
      <c r="I38">
        <v>0</v>
      </c>
    </row>
    <row r="39" spans="1:9" x14ac:dyDescent="0.35">
      <c r="G39">
        <v>7.0164695844091867</v>
      </c>
      <c r="H39">
        <v>5.3078330920089254</v>
      </c>
      <c r="I39">
        <v>6.8822567661640992</v>
      </c>
    </row>
    <row r="40" spans="1:9" x14ac:dyDescent="0.35">
      <c r="G40">
        <v>20.697681035880347</v>
      </c>
      <c r="H40">
        <v>17.33147994544353</v>
      </c>
      <c r="I40">
        <v>18.512454900539215</v>
      </c>
    </row>
    <row r="41" spans="1:9" x14ac:dyDescent="0.35">
      <c r="G41">
        <v>82.150599321010063</v>
      </c>
      <c r="H41">
        <v>32.168208676460964</v>
      </c>
      <c r="I41">
        <v>38.239161144588351</v>
      </c>
    </row>
    <row r="42" spans="1:9" x14ac:dyDescent="0.35">
      <c r="G42">
        <v>96.545720418612021</v>
      </c>
      <c r="H42">
        <v>124.56131535682255</v>
      </c>
      <c r="I42">
        <v>86.117925744766652</v>
      </c>
    </row>
    <row r="43" spans="1:9" x14ac:dyDescent="0.35">
      <c r="G43">
        <v>128.93313178504084</v>
      </c>
      <c r="H43">
        <v>10.85</v>
      </c>
      <c r="I43">
        <v>170.77307366180094</v>
      </c>
    </row>
    <row r="44" spans="1:9" x14ac:dyDescent="0.35">
      <c r="G44">
        <v>13.71</v>
      </c>
      <c r="H44">
        <v>2.0699999999999998</v>
      </c>
      <c r="I44">
        <v>17.75</v>
      </c>
    </row>
    <row r="45" spans="1:9" x14ac:dyDescent="0.35">
      <c r="G45">
        <v>1.24</v>
      </c>
      <c r="H45">
        <v>9.76</v>
      </c>
      <c r="I45">
        <v>11.43</v>
      </c>
    </row>
    <row r="46" spans="1:9" x14ac:dyDescent="0.35">
      <c r="G46">
        <v>15.47</v>
      </c>
      <c r="H46">
        <v>38.602646649727859</v>
      </c>
      <c r="I46">
        <v>26.24</v>
      </c>
    </row>
    <row r="47" spans="1:9" x14ac:dyDescent="0.35">
      <c r="G47">
        <v>1.1077999955688</v>
      </c>
      <c r="H47">
        <v>2.7159566270650064</v>
      </c>
      <c r="I47">
        <v>2.8165833220669998</v>
      </c>
    </row>
    <row r="48" spans="1:9" x14ac:dyDescent="0.35">
      <c r="G48">
        <v>0</v>
      </c>
      <c r="H48">
        <v>1.7110643163422652</v>
      </c>
      <c r="I48">
        <v>0</v>
      </c>
    </row>
  </sheetData>
  <pageMargins left="0.7" right="0.7" top="0.75" bottom="0.75" header="0.3" footer="0.3"/>
  <customProperties>
    <customPr name="Adapx::SelectedCells" r:id="rId1"/>
  </customPropertie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activeCell="K34" sqref="K34"/>
    </sheetView>
  </sheetViews>
  <sheetFormatPr defaultRowHeight="14.5" x14ac:dyDescent="0.35"/>
  <sheetData>
    <row r="1" spans="1:8" ht="14.4" x14ac:dyDescent="0.3">
      <c r="A1" s="1" t="s">
        <v>24</v>
      </c>
      <c r="B1" s="1" t="s">
        <v>25</v>
      </c>
      <c r="C1" s="1" t="s">
        <v>26</v>
      </c>
      <c r="D1" t="s">
        <v>23</v>
      </c>
      <c r="E1" s="2" t="s">
        <v>67</v>
      </c>
      <c r="F1" s="2" t="s">
        <v>70</v>
      </c>
      <c r="G1" s="2" t="s">
        <v>69</v>
      </c>
      <c r="H1" s="2" t="s">
        <v>27</v>
      </c>
    </row>
    <row r="2" spans="1:8" ht="14.4" x14ac:dyDescent="0.3">
      <c r="A2" s="1">
        <v>0</v>
      </c>
      <c r="B2" s="1">
        <v>0</v>
      </c>
      <c r="C2" s="1">
        <v>39.477305999999999</v>
      </c>
      <c r="D2" s="2">
        <f>ABS((180) - ABS(B2 - 225))</f>
        <v>45</v>
      </c>
      <c r="E2" s="2">
        <f>A2*0.0174532925</f>
        <v>0</v>
      </c>
      <c r="F2" s="2">
        <f>D2*0.0174532925</f>
        <v>0.78539816249999994</v>
      </c>
      <c r="G2" s="2">
        <f t="shared" ref="G2:G17" si="0">C2*0.0174532925</f>
        <v>0.68900896873000494</v>
      </c>
      <c r="H2" s="2">
        <f>0.339+0.808*(COS(G2)*COS(E2))-0.196*(SIN(G2)*SIN(E2))-0.48*(COS(F2)*SIN(E2))</f>
        <v>0.96267618324250814</v>
      </c>
    </row>
    <row r="3" spans="1:8" ht="14.4" x14ac:dyDescent="0.3">
      <c r="A3" s="1">
        <v>0</v>
      </c>
      <c r="B3" s="1">
        <v>90</v>
      </c>
      <c r="C3" s="1">
        <v>39.477305999999999</v>
      </c>
      <c r="D3" s="2">
        <f t="shared" ref="D3:D36" si="1">ABS((180) - ABS(B3 - 225))</f>
        <v>45</v>
      </c>
      <c r="E3" s="2">
        <f t="shared" ref="E3:E36" si="2">A3*0.0174532925</f>
        <v>0</v>
      </c>
      <c r="F3" s="2">
        <f t="shared" ref="F3:F36" si="3">D3*0.0174532925</f>
        <v>0.78539816249999994</v>
      </c>
      <c r="G3" s="2">
        <f t="shared" si="0"/>
        <v>0.68900896873000494</v>
      </c>
      <c r="H3" s="2">
        <f t="shared" ref="H3:H36" si="4">0.339+0.808*(COS(G3)*COS(E3))-0.196*(SIN(G3)*SIN(E3))-0.48*(COS(F3)*SIN(E3))</f>
        <v>0.96267618324250814</v>
      </c>
    </row>
    <row r="4" spans="1:8" ht="14.4" x14ac:dyDescent="0.3">
      <c r="A4" s="1">
        <v>0</v>
      </c>
      <c r="B4" s="1">
        <v>180</v>
      </c>
      <c r="C4" s="1">
        <v>39.477305999999999</v>
      </c>
      <c r="D4" s="2">
        <f t="shared" si="1"/>
        <v>135</v>
      </c>
      <c r="E4" s="2">
        <f t="shared" si="2"/>
        <v>0</v>
      </c>
      <c r="F4" s="2">
        <f t="shared" si="3"/>
        <v>2.3561944874999998</v>
      </c>
      <c r="G4" s="2">
        <f t="shared" si="0"/>
        <v>0.68900896873000494</v>
      </c>
      <c r="H4" s="2">
        <f t="shared" si="4"/>
        <v>0.96267618324250814</v>
      </c>
    </row>
    <row r="5" spans="1:8" ht="14.4" x14ac:dyDescent="0.3">
      <c r="A5" s="1">
        <v>0</v>
      </c>
      <c r="B5" s="1">
        <v>270</v>
      </c>
      <c r="C5" s="1">
        <v>39.477305999999999</v>
      </c>
      <c r="D5" s="2">
        <f t="shared" si="1"/>
        <v>135</v>
      </c>
      <c r="E5" s="2">
        <f t="shared" si="2"/>
        <v>0</v>
      </c>
      <c r="F5" s="2">
        <f t="shared" si="3"/>
        <v>2.3561944874999998</v>
      </c>
      <c r="G5" s="2">
        <f t="shared" si="0"/>
        <v>0.68900896873000494</v>
      </c>
      <c r="H5" s="2">
        <f t="shared" si="4"/>
        <v>0.96267618324250814</v>
      </c>
    </row>
    <row r="6" spans="1:8" ht="14.4" x14ac:dyDescent="0.3">
      <c r="A6" s="1">
        <v>0</v>
      </c>
      <c r="B6" s="1">
        <v>360</v>
      </c>
      <c r="C6" s="1">
        <v>39.477305999999999</v>
      </c>
      <c r="D6" s="2">
        <f t="shared" si="1"/>
        <v>45</v>
      </c>
      <c r="E6" s="2">
        <f t="shared" si="2"/>
        <v>0</v>
      </c>
      <c r="F6" s="2">
        <f t="shared" si="3"/>
        <v>0.78539816249999994</v>
      </c>
      <c r="G6" s="2">
        <f t="shared" si="0"/>
        <v>0.68900896873000494</v>
      </c>
      <c r="H6" s="2">
        <f t="shared" si="4"/>
        <v>0.96267618324250814</v>
      </c>
    </row>
    <row r="7" spans="1:8" ht="14.4" x14ac:dyDescent="0.3">
      <c r="A7" s="1">
        <v>10</v>
      </c>
      <c r="B7" s="1">
        <v>0</v>
      </c>
      <c r="C7" s="1">
        <v>39.477305999999999</v>
      </c>
      <c r="D7" s="2">
        <f t="shared" si="1"/>
        <v>45</v>
      </c>
      <c r="E7" s="2">
        <f t="shared" si="2"/>
        <v>0.17453292499999998</v>
      </c>
      <c r="F7" s="2">
        <f t="shared" si="3"/>
        <v>0.78539816249999994</v>
      </c>
      <c r="G7" s="2">
        <f t="shared" si="0"/>
        <v>0.68900896873000494</v>
      </c>
      <c r="H7" s="2">
        <f t="shared" si="4"/>
        <v>0.8726244491278794</v>
      </c>
    </row>
    <row r="8" spans="1:8" ht="14.4" x14ac:dyDescent="0.3">
      <c r="A8" s="1">
        <v>10</v>
      </c>
      <c r="B8" s="1">
        <v>90</v>
      </c>
      <c r="C8" s="1">
        <v>39.477305999999999</v>
      </c>
      <c r="D8" s="2">
        <f t="shared" si="1"/>
        <v>45</v>
      </c>
      <c r="E8" s="2">
        <f t="shared" si="2"/>
        <v>0.17453292499999998</v>
      </c>
      <c r="F8" s="2">
        <f t="shared" si="3"/>
        <v>0.78539816249999994</v>
      </c>
      <c r="G8" s="2">
        <f t="shared" si="0"/>
        <v>0.68900896873000494</v>
      </c>
      <c r="H8" s="2">
        <f t="shared" si="4"/>
        <v>0.8726244491278794</v>
      </c>
    </row>
    <row r="9" spans="1:8" ht="14.4" x14ac:dyDescent="0.3">
      <c r="A9" s="1">
        <v>10</v>
      </c>
      <c r="B9" s="1">
        <v>180</v>
      </c>
      <c r="C9" s="1">
        <v>39.477305999999999</v>
      </c>
      <c r="D9" s="2">
        <f t="shared" si="1"/>
        <v>135</v>
      </c>
      <c r="E9" s="2">
        <f t="shared" si="2"/>
        <v>0.17453292499999998</v>
      </c>
      <c r="F9" s="2">
        <f t="shared" si="3"/>
        <v>2.3561944874999998</v>
      </c>
      <c r="G9" s="2">
        <f t="shared" si="0"/>
        <v>0.68900896873000494</v>
      </c>
      <c r="H9" s="2">
        <f t="shared" si="4"/>
        <v>0.99050074069898264</v>
      </c>
    </row>
    <row r="10" spans="1:8" ht="14.4" x14ac:dyDescent="0.3">
      <c r="A10" s="1">
        <v>10</v>
      </c>
      <c r="B10" s="1">
        <v>270</v>
      </c>
      <c r="C10" s="1">
        <v>39.477305999999999</v>
      </c>
      <c r="D10" s="2">
        <f t="shared" si="1"/>
        <v>135</v>
      </c>
      <c r="E10" s="2">
        <f t="shared" si="2"/>
        <v>0.17453292499999998</v>
      </c>
      <c r="F10" s="2">
        <f t="shared" si="3"/>
        <v>2.3561944874999998</v>
      </c>
      <c r="G10" s="2">
        <f t="shared" si="0"/>
        <v>0.68900896873000494</v>
      </c>
      <c r="H10" s="2">
        <f t="shared" si="4"/>
        <v>0.99050074069898264</v>
      </c>
    </row>
    <row r="11" spans="1:8" ht="14.4" x14ac:dyDescent="0.3">
      <c r="A11" s="1">
        <v>10</v>
      </c>
      <c r="B11" s="1">
        <v>360</v>
      </c>
      <c r="C11" s="1">
        <v>39.477305999999999</v>
      </c>
      <c r="D11" s="2">
        <f t="shared" si="1"/>
        <v>45</v>
      </c>
      <c r="E11" s="2">
        <f t="shared" si="2"/>
        <v>0.17453292499999998</v>
      </c>
      <c r="F11" s="2">
        <f t="shared" si="3"/>
        <v>0.78539816249999994</v>
      </c>
      <c r="G11" s="2">
        <f t="shared" si="0"/>
        <v>0.68900896873000494</v>
      </c>
      <c r="H11" s="2">
        <f t="shared" si="4"/>
        <v>0.8726244491278794</v>
      </c>
    </row>
    <row r="12" spans="1:8" ht="14.4" x14ac:dyDescent="0.3">
      <c r="A12" s="1">
        <v>20</v>
      </c>
      <c r="B12" s="1">
        <v>0</v>
      </c>
      <c r="C12" s="1">
        <v>39.477305999999999</v>
      </c>
      <c r="D12" s="2">
        <f t="shared" si="1"/>
        <v>45</v>
      </c>
      <c r="E12" s="2">
        <f t="shared" si="2"/>
        <v>0.34906584999999996</v>
      </c>
      <c r="F12" s="2">
        <f t="shared" si="3"/>
        <v>0.78539816249999994</v>
      </c>
      <c r="G12" s="2">
        <f t="shared" si="0"/>
        <v>0.68900896873000494</v>
      </c>
      <c r="H12" s="2">
        <f t="shared" si="4"/>
        <v>0.7663588061904606</v>
      </c>
    </row>
    <row r="13" spans="1:8" ht="14.4" x14ac:dyDescent="0.3">
      <c r="A13" s="1">
        <v>20</v>
      </c>
      <c r="B13" s="1">
        <v>90</v>
      </c>
      <c r="C13" s="1">
        <v>39.477305999999999</v>
      </c>
      <c r="D13" s="2">
        <f t="shared" si="1"/>
        <v>45</v>
      </c>
      <c r="E13" s="2">
        <f t="shared" si="2"/>
        <v>0.34906584999999996</v>
      </c>
      <c r="F13" s="2">
        <f t="shared" si="3"/>
        <v>0.78539816249999994</v>
      </c>
      <c r="G13" s="2">
        <f t="shared" si="0"/>
        <v>0.68900896873000494</v>
      </c>
      <c r="H13" s="2">
        <f t="shared" si="4"/>
        <v>0.7663588061904606</v>
      </c>
    </row>
    <row r="14" spans="1:8" ht="14.4" x14ac:dyDescent="0.3">
      <c r="A14" s="1">
        <v>20</v>
      </c>
      <c r="B14" s="1">
        <v>180</v>
      </c>
      <c r="C14" s="1">
        <v>39.477305999999999</v>
      </c>
      <c r="D14" s="2">
        <f t="shared" si="1"/>
        <v>135</v>
      </c>
      <c r="E14" s="2">
        <f t="shared" si="2"/>
        <v>0.34906584999999996</v>
      </c>
      <c r="F14" s="2">
        <f t="shared" si="3"/>
        <v>2.3561944874999998</v>
      </c>
      <c r="G14" s="2">
        <f t="shared" si="0"/>
        <v>0.68900896873000494</v>
      </c>
      <c r="H14" s="2">
        <f t="shared" si="4"/>
        <v>0.99852977786972497</v>
      </c>
    </row>
    <row r="15" spans="1:8" ht="14.4" x14ac:dyDescent="0.3">
      <c r="A15" s="1">
        <v>20</v>
      </c>
      <c r="B15" s="1">
        <v>270</v>
      </c>
      <c r="C15" s="1">
        <v>39.477305999999999</v>
      </c>
      <c r="D15" s="2">
        <f t="shared" si="1"/>
        <v>135</v>
      </c>
      <c r="E15" s="2">
        <f t="shared" si="2"/>
        <v>0.34906584999999996</v>
      </c>
      <c r="F15" s="2">
        <f t="shared" si="3"/>
        <v>2.3561944874999998</v>
      </c>
      <c r="G15" s="2">
        <f t="shared" si="0"/>
        <v>0.68900896873000494</v>
      </c>
      <c r="H15" s="2">
        <f t="shared" si="4"/>
        <v>0.99852977786972497</v>
      </c>
    </row>
    <row r="16" spans="1:8" ht="14.4" x14ac:dyDescent="0.3">
      <c r="A16" s="1">
        <v>20</v>
      </c>
      <c r="B16" s="1">
        <v>360</v>
      </c>
      <c r="C16" s="1">
        <v>39.477305999999999</v>
      </c>
      <c r="D16" s="2">
        <f t="shared" si="1"/>
        <v>45</v>
      </c>
      <c r="E16" s="2">
        <f t="shared" si="2"/>
        <v>0.34906584999999996</v>
      </c>
      <c r="F16" s="2">
        <f t="shared" si="3"/>
        <v>0.78539816249999994</v>
      </c>
      <c r="G16" s="2">
        <f t="shared" si="0"/>
        <v>0.68900896873000494</v>
      </c>
      <c r="H16" s="2">
        <f t="shared" si="4"/>
        <v>0.7663588061904606</v>
      </c>
    </row>
    <row r="17" spans="1:8" ht="14.4" x14ac:dyDescent="0.3">
      <c r="A17" s="1">
        <v>30</v>
      </c>
      <c r="B17" s="1">
        <v>0</v>
      </c>
      <c r="C17" s="1">
        <v>39.477305999999999</v>
      </c>
      <c r="D17" s="2">
        <f t="shared" si="1"/>
        <v>45</v>
      </c>
      <c r="E17" s="2">
        <f t="shared" si="2"/>
        <v>0.52359877499999996</v>
      </c>
      <c r="F17" s="2">
        <f t="shared" si="3"/>
        <v>0.78539816249999994</v>
      </c>
      <c r="G17" s="2">
        <f t="shared" si="0"/>
        <v>0.68900896873000494</v>
      </c>
      <c r="H17" s="2">
        <f t="shared" si="4"/>
        <v>0.64710808221053506</v>
      </c>
    </row>
    <row r="18" spans="1:8" ht="14.4" x14ac:dyDescent="0.3">
      <c r="A18" s="1">
        <v>30</v>
      </c>
      <c r="B18" s="1">
        <v>90</v>
      </c>
      <c r="C18" s="1">
        <v>39.477305999999999</v>
      </c>
      <c r="D18" s="2">
        <f t="shared" si="1"/>
        <v>45</v>
      </c>
      <c r="E18" s="2">
        <f t="shared" si="2"/>
        <v>0.52359877499999996</v>
      </c>
      <c r="F18" s="2">
        <f t="shared" si="3"/>
        <v>0.78539816249999994</v>
      </c>
      <c r="G18" s="2">
        <f t="shared" ref="G18:G36" si="5">C18*0.0174532925</f>
        <v>0.68900896873000494</v>
      </c>
      <c r="H18" s="2">
        <f t="shared" si="4"/>
        <v>0.64710808221053506</v>
      </c>
    </row>
    <row r="19" spans="1:8" ht="14.4" x14ac:dyDescent="0.3">
      <c r="A19" s="1">
        <v>30</v>
      </c>
      <c r="B19" s="1">
        <v>180</v>
      </c>
      <c r="C19" s="1">
        <v>39.477305999999999</v>
      </c>
      <c r="D19" s="2">
        <f t="shared" si="1"/>
        <v>135</v>
      </c>
      <c r="E19" s="2">
        <f t="shared" si="2"/>
        <v>0.52359877499999996</v>
      </c>
      <c r="F19" s="2">
        <f t="shared" si="3"/>
        <v>2.3561944874999998</v>
      </c>
      <c r="G19" s="2">
        <f t="shared" si="5"/>
        <v>0.68900896873000494</v>
      </c>
      <c r="H19" s="2">
        <f t="shared" si="4"/>
        <v>0.98651933652374724</v>
      </c>
    </row>
    <row r="20" spans="1:8" ht="14.4" x14ac:dyDescent="0.3">
      <c r="A20" s="1">
        <v>30</v>
      </c>
      <c r="B20" s="1">
        <v>270</v>
      </c>
      <c r="C20" s="1">
        <v>39.477305999999999</v>
      </c>
      <c r="D20" s="2">
        <f t="shared" si="1"/>
        <v>135</v>
      </c>
      <c r="E20" s="2">
        <f t="shared" si="2"/>
        <v>0.52359877499999996</v>
      </c>
      <c r="F20" s="2">
        <f t="shared" si="3"/>
        <v>2.3561944874999998</v>
      </c>
      <c r="G20" s="2">
        <f t="shared" si="5"/>
        <v>0.68900896873000494</v>
      </c>
      <c r="H20" s="2">
        <f t="shared" si="4"/>
        <v>0.98651933652374724</v>
      </c>
    </row>
    <row r="21" spans="1:8" ht="14.4" x14ac:dyDescent="0.3">
      <c r="A21" s="1">
        <v>30</v>
      </c>
      <c r="B21" s="1">
        <v>360</v>
      </c>
      <c r="C21" s="1">
        <v>39.477305999999999</v>
      </c>
      <c r="D21" s="2">
        <f t="shared" si="1"/>
        <v>45</v>
      </c>
      <c r="E21" s="2">
        <f t="shared" si="2"/>
        <v>0.52359877499999996</v>
      </c>
      <c r="F21" s="2">
        <f t="shared" si="3"/>
        <v>0.78539816249999994</v>
      </c>
      <c r="G21" s="2">
        <f t="shared" si="5"/>
        <v>0.68900896873000494</v>
      </c>
      <c r="H21" s="2">
        <f t="shared" si="4"/>
        <v>0.64710808221053506</v>
      </c>
    </row>
    <row r="22" spans="1:8" ht="14.4" x14ac:dyDescent="0.3">
      <c r="A22" s="1">
        <v>40</v>
      </c>
      <c r="B22" s="1">
        <v>0</v>
      </c>
      <c r="C22" s="1">
        <v>39.477305999999999</v>
      </c>
      <c r="D22" s="2">
        <f t="shared" si="1"/>
        <v>45</v>
      </c>
      <c r="E22" s="2">
        <f t="shared" si="2"/>
        <v>0.69813169999999991</v>
      </c>
      <c r="F22" s="2">
        <f t="shared" si="3"/>
        <v>0.78539816249999994</v>
      </c>
      <c r="G22" s="2">
        <f t="shared" si="5"/>
        <v>0.68900896873000494</v>
      </c>
      <c r="H22" s="2">
        <f t="shared" si="4"/>
        <v>0.51849565008419507</v>
      </c>
    </row>
    <row r="23" spans="1:8" ht="14.4" x14ac:dyDescent="0.3">
      <c r="A23" s="1">
        <v>40</v>
      </c>
      <c r="B23" s="1">
        <v>90</v>
      </c>
      <c r="C23" s="1">
        <v>39.477305999999999</v>
      </c>
      <c r="D23" s="2">
        <f t="shared" si="1"/>
        <v>45</v>
      </c>
      <c r="E23" s="2">
        <f t="shared" si="2"/>
        <v>0.69813169999999991</v>
      </c>
      <c r="F23" s="2">
        <f t="shared" si="3"/>
        <v>0.78539816249999994</v>
      </c>
      <c r="G23" s="2">
        <f t="shared" si="5"/>
        <v>0.68900896873000494</v>
      </c>
      <c r="H23" s="2">
        <f t="shared" si="4"/>
        <v>0.51849565008419507</v>
      </c>
    </row>
    <row r="24" spans="1:8" ht="14.4" x14ac:dyDescent="0.3">
      <c r="A24" s="1">
        <v>40</v>
      </c>
      <c r="B24" s="1">
        <v>180</v>
      </c>
      <c r="C24" s="1">
        <v>39.477305999999999</v>
      </c>
      <c r="D24" s="2">
        <f t="shared" si="1"/>
        <v>135</v>
      </c>
      <c r="E24" s="2">
        <f t="shared" si="2"/>
        <v>0.69813169999999991</v>
      </c>
      <c r="F24" s="2">
        <f t="shared" si="3"/>
        <v>2.3561944874999998</v>
      </c>
      <c r="G24" s="2">
        <f t="shared" si="5"/>
        <v>0.68900896873000494</v>
      </c>
      <c r="H24" s="2">
        <f t="shared" si="4"/>
        <v>0.95483434784293841</v>
      </c>
    </row>
    <row r="25" spans="1:8" ht="14.4" x14ac:dyDescent="0.3">
      <c r="A25" s="1">
        <v>40</v>
      </c>
      <c r="B25" s="1">
        <v>270</v>
      </c>
      <c r="C25" s="1">
        <v>39.477305999999999</v>
      </c>
      <c r="D25" s="2">
        <f t="shared" si="1"/>
        <v>135</v>
      </c>
      <c r="E25" s="2">
        <f t="shared" si="2"/>
        <v>0.69813169999999991</v>
      </c>
      <c r="F25" s="2">
        <f t="shared" si="3"/>
        <v>2.3561944874999998</v>
      </c>
      <c r="G25" s="2">
        <f t="shared" si="5"/>
        <v>0.68900896873000494</v>
      </c>
      <c r="H25" s="2">
        <f t="shared" si="4"/>
        <v>0.95483434784293841</v>
      </c>
    </row>
    <row r="26" spans="1:8" x14ac:dyDescent="0.35">
      <c r="A26" s="1">
        <v>40</v>
      </c>
      <c r="B26" s="1">
        <v>360</v>
      </c>
      <c r="C26" s="1">
        <v>39.477305999999999</v>
      </c>
      <c r="D26" s="2">
        <f t="shared" si="1"/>
        <v>45</v>
      </c>
      <c r="E26" s="2">
        <f t="shared" si="2"/>
        <v>0.69813169999999991</v>
      </c>
      <c r="F26" s="2">
        <f t="shared" si="3"/>
        <v>0.78539816249999994</v>
      </c>
      <c r="G26" s="2">
        <f t="shared" si="5"/>
        <v>0.68900896873000494</v>
      </c>
      <c r="H26" s="2">
        <f t="shared" si="4"/>
        <v>0.51849565008419507</v>
      </c>
    </row>
    <row r="27" spans="1:8" x14ac:dyDescent="0.35">
      <c r="A27" s="1">
        <v>45</v>
      </c>
      <c r="B27" s="1">
        <v>0</v>
      </c>
      <c r="C27" s="1">
        <v>39.477305999999999</v>
      </c>
      <c r="D27" s="2">
        <f t="shared" si="1"/>
        <v>45</v>
      </c>
      <c r="E27" s="2">
        <f t="shared" si="2"/>
        <v>0.78539816249999994</v>
      </c>
      <c r="F27" s="2">
        <f t="shared" si="3"/>
        <v>0.78539816249999994</v>
      </c>
      <c r="G27" s="2">
        <f t="shared" si="5"/>
        <v>0.68900896873000494</v>
      </c>
      <c r="H27" s="2">
        <f t="shared" si="4"/>
        <v>0.45189208022525446</v>
      </c>
    </row>
    <row r="28" spans="1:8" x14ac:dyDescent="0.35">
      <c r="A28" s="1">
        <v>45</v>
      </c>
      <c r="B28" s="1">
        <v>90</v>
      </c>
      <c r="C28" s="1">
        <v>39.477305999999999</v>
      </c>
      <c r="D28" s="2">
        <f t="shared" si="1"/>
        <v>45</v>
      </c>
      <c r="E28" s="2">
        <f t="shared" si="2"/>
        <v>0.78539816249999994</v>
      </c>
      <c r="F28" s="2">
        <f t="shared" si="3"/>
        <v>0.78539816249999994</v>
      </c>
      <c r="G28" s="2">
        <f t="shared" si="5"/>
        <v>0.68900896873000494</v>
      </c>
      <c r="H28" s="2">
        <f t="shared" si="4"/>
        <v>0.45189208022525446</v>
      </c>
    </row>
    <row r="29" spans="1:8" x14ac:dyDescent="0.35">
      <c r="A29" s="1">
        <v>45</v>
      </c>
      <c r="B29" s="1">
        <v>180</v>
      </c>
      <c r="C29" s="1">
        <v>39.477305999999999</v>
      </c>
      <c r="D29" s="2">
        <f t="shared" si="1"/>
        <v>135</v>
      </c>
      <c r="E29" s="2">
        <f t="shared" si="2"/>
        <v>0.78539816249999994</v>
      </c>
      <c r="F29" s="2">
        <f t="shared" si="3"/>
        <v>2.3561944874999998</v>
      </c>
      <c r="G29" s="2">
        <f t="shared" si="5"/>
        <v>0.68900896873000494</v>
      </c>
      <c r="H29" s="2">
        <f t="shared" si="4"/>
        <v>0.931892079363704</v>
      </c>
    </row>
    <row r="30" spans="1:8" x14ac:dyDescent="0.35">
      <c r="A30" s="1">
        <v>45</v>
      </c>
      <c r="B30" s="1">
        <v>270</v>
      </c>
      <c r="C30" s="1">
        <v>39.477305999999999</v>
      </c>
      <c r="D30" s="2">
        <f t="shared" si="1"/>
        <v>135</v>
      </c>
      <c r="E30" s="2">
        <f t="shared" si="2"/>
        <v>0.78539816249999994</v>
      </c>
      <c r="F30" s="2">
        <f t="shared" si="3"/>
        <v>2.3561944874999998</v>
      </c>
      <c r="G30" s="2">
        <f t="shared" si="5"/>
        <v>0.68900896873000494</v>
      </c>
      <c r="H30" s="2">
        <f t="shared" si="4"/>
        <v>0.931892079363704</v>
      </c>
    </row>
    <row r="31" spans="1:8" x14ac:dyDescent="0.35">
      <c r="A31" s="1">
        <v>45</v>
      </c>
      <c r="B31" s="1">
        <v>360</v>
      </c>
      <c r="C31" s="1">
        <v>39.477305999999999</v>
      </c>
      <c r="D31" s="2">
        <f t="shared" si="1"/>
        <v>45</v>
      </c>
      <c r="E31" s="2">
        <f t="shared" si="2"/>
        <v>0.78539816249999994</v>
      </c>
      <c r="F31" s="2">
        <f t="shared" si="3"/>
        <v>0.78539816249999994</v>
      </c>
      <c r="G31" s="2">
        <f t="shared" si="5"/>
        <v>0.68900896873000494</v>
      </c>
      <c r="H31" s="2">
        <f t="shared" si="4"/>
        <v>0.45189208022525446</v>
      </c>
    </row>
    <row r="32" spans="1:8" x14ac:dyDescent="0.35">
      <c r="A32" s="1">
        <v>80</v>
      </c>
      <c r="B32" s="1">
        <v>0</v>
      </c>
      <c r="C32" s="1">
        <v>39.477305999999999</v>
      </c>
      <c r="D32" s="2">
        <f t="shared" si="1"/>
        <v>45</v>
      </c>
      <c r="E32" s="2">
        <f t="shared" si="2"/>
        <v>1.3962633999999998</v>
      </c>
      <c r="F32" s="2">
        <f t="shared" si="3"/>
        <v>0.78539816249999994</v>
      </c>
      <c r="G32" s="2">
        <f t="shared" si="5"/>
        <v>0.68900896873000494</v>
      </c>
      <c r="H32" s="2">
        <f t="shared" si="4"/>
        <v>-9.6728924363751467E-3</v>
      </c>
    </row>
    <row r="33" spans="1:8" x14ac:dyDescent="0.35">
      <c r="A33" s="1">
        <v>80</v>
      </c>
      <c r="B33" s="1">
        <v>90</v>
      </c>
      <c r="C33" s="1">
        <v>39.477305999999999</v>
      </c>
      <c r="D33" s="2">
        <f t="shared" si="1"/>
        <v>45</v>
      </c>
      <c r="E33" s="2">
        <f t="shared" si="2"/>
        <v>1.3962633999999998</v>
      </c>
      <c r="F33" s="2">
        <f t="shared" si="3"/>
        <v>0.78539816249999994</v>
      </c>
      <c r="G33" s="2">
        <f t="shared" si="5"/>
        <v>0.68900896873000494</v>
      </c>
      <c r="H33" s="2">
        <f t="shared" si="4"/>
        <v>-9.6728924363751467E-3</v>
      </c>
    </row>
    <row r="34" spans="1:8" x14ac:dyDescent="0.35">
      <c r="A34" s="1">
        <v>80</v>
      </c>
      <c r="B34" s="1">
        <v>180</v>
      </c>
      <c r="C34" s="1">
        <v>39.477305999999999</v>
      </c>
      <c r="D34" s="2">
        <f t="shared" si="1"/>
        <v>135</v>
      </c>
      <c r="E34" s="2">
        <f t="shared" si="2"/>
        <v>1.3962633999999998</v>
      </c>
      <c r="F34" s="2">
        <f t="shared" si="3"/>
        <v>2.3561944874999998</v>
      </c>
      <c r="G34" s="2">
        <f t="shared" si="5"/>
        <v>0.68900896873000494</v>
      </c>
      <c r="H34" s="2">
        <f t="shared" si="4"/>
        <v>0.65883677748282277</v>
      </c>
    </row>
    <row r="35" spans="1:8" x14ac:dyDescent="0.35">
      <c r="A35" s="1">
        <v>80</v>
      </c>
      <c r="B35" s="1">
        <v>270</v>
      </c>
      <c r="C35" s="1">
        <v>39.477305999999999</v>
      </c>
      <c r="D35" s="2">
        <f t="shared" si="1"/>
        <v>135</v>
      </c>
      <c r="E35" s="2">
        <f t="shared" si="2"/>
        <v>1.3962633999999998</v>
      </c>
      <c r="F35" s="2">
        <f t="shared" si="3"/>
        <v>2.3561944874999998</v>
      </c>
      <c r="G35" s="2">
        <f t="shared" si="5"/>
        <v>0.68900896873000494</v>
      </c>
      <c r="H35" s="2">
        <f t="shared" si="4"/>
        <v>0.65883677748282277</v>
      </c>
    </row>
    <row r="36" spans="1:8" x14ac:dyDescent="0.35">
      <c r="A36" s="1">
        <v>80</v>
      </c>
      <c r="B36" s="1">
        <v>360</v>
      </c>
      <c r="C36" s="1">
        <v>39.477305999999999</v>
      </c>
      <c r="D36" s="2">
        <f t="shared" si="1"/>
        <v>45</v>
      </c>
      <c r="E36" s="2">
        <f t="shared" si="2"/>
        <v>1.3962633999999998</v>
      </c>
      <c r="F36" s="2">
        <f t="shared" si="3"/>
        <v>0.78539816249999994</v>
      </c>
      <c r="G36" s="2">
        <f t="shared" si="5"/>
        <v>0.68900896873000494</v>
      </c>
      <c r="H36" s="2">
        <f t="shared" si="4"/>
        <v>-9.6728924363751467E-3</v>
      </c>
    </row>
  </sheetData>
  <pageMargins left="0.7" right="0.7" top="0.75" bottom="0.75" header="0.3" footer="0.3"/>
  <pageSetup orientation="portrait" r:id="rId1"/>
  <customProperties>
    <customPr name="Adapx::SelectedCells" r:id="rId2"/>
  </customProperties>
  <ignoredErrors>
    <ignoredError sqref="F2:F3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Variable Descriptions</vt:lpstr>
      <vt:lpstr>Graphs</vt:lpstr>
      <vt:lpstr>HeatLoadExample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Cleeves, Lauren</dc:creator>
  <cp:lastModifiedBy>Phil Martin</cp:lastModifiedBy>
  <dcterms:created xsi:type="dcterms:W3CDTF">2014-03-10T18:59:55Z</dcterms:created>
  <dcterms:modified xsi:type="dcterms:W3CDTF">2015-08-17T10:48:07Z</dcterms:modified>
</cp:coreProperties>
</file>