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4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4" l="1"/>
  <c r="L5" i="14"/>
  <c r="O8" i="6" l="1"/>
  <c r="L39" i="10" l="1"/>
  <c r="L45" i="10" l="1"/>
  <c r="L30" i="10"/>
  <c r="L31" i="10"/>
  <c r="L32" i="10"/>
  <c r="L33" i="10"/>
  <c r="L34" i="10"/>
  <c r="L35" i="10"/>
  <c r="L36" i="10"/>
  <c r="L37" i="10"/>
  <c r="L38" i="10"/>
  <c r="L40" i="10"/>
  <c r="L41" i="10"/>
  <c r="L42" i="10"/>
  <c r="L43" i="10"/>
  <c r="L44" i="10"/>
  <c r="L29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14" i="10"/>
  <c r="L19" i="14"/>
  <c r="L17" i="14"/>
  <c r="L15" i="14"/>
  <c r="L11" i="14"/>
  <c r="L9" i="14"/>
  <c r="L7" i="14"/>
  <c r="Q19" i="9"/>
  <c r="Q18" i="9"/>
  <c r="Q16" i="9"/>
  <c r="Q15" i="9"/>
  <c r="Q13" i="9"/>
  <c r="Q12" i="9"/>
  <c r="Q10" i="9"/>
  <c r="Q9" i="9"/>
  <c r="Q7" i="9"/>
  <c r="Q6" i="9"/>
  <c r="J5" i="14"/>
  <c r="C33" i="6" l="1"/>
  <c r="C20" i="6"/>
  <c r="C7" i="6"/>
  <c r="L3" i="10" l="1"/>
  <c r="L3" i="14"/>
  <c r="Q4" i="9"/>
  <c r="Q3" i="9"/>
  <c r="Q34" i="6"/>
  <c r="L25" i="5" l="1"/>
  <c r="K25" i="5"/>
  <c r="J25" i="5"/>
  <c r="I25" i="5"/>
  <c r="L24" i="5"/>
  <c r="K24" i="5"/>
  <c r="J24" i="5"/>
  <c r="I24" i="5"/>
  <c r="L23" i="5"/>
  <c r="K23" i="5"/>
  <c r="J23" i="5"/>
  <c r="I23" i="5"/>
  <c r="L17" i="5"/>
  <c r="K17" i="5"/>
  <c r="J17" i="5"/>
  <c r="I17" i="5"/>
  <c r="L16" i="5"/>
  <c r="K16" i="5"/>
  <c r="J16" i="5"/>
  <c r="I16" i="5"/>
  <c r="L15" i="5"/>
  <c r="K15" i="5"/>
  <c r="J15" i="5"/>
  <c r="I15" i="5"/>
  <c r="I8" i="5"/>
  <c r="J8" i="5"/>
  <c r="K8" i="5"/>
  <c r="L8" i="5"/>
  <c r="I9" i="5"/>
  <c r="J9" i="5"/>
  <c r="K9" i="5"/>
  <c r="L9" i="5"/>
  <c r="L7" i="5"/>
  <c r="K7" i="5"/>
  <c r="J7" i="5"/>
  <c r="I7" i="5"/>
  <c r="L21" i="5"/>
  <c r="K21" i="5"/>
  <c r="J21" i="5"/>
  <c r="I21" i="5"/>
  <c r="L20" i="5"/>
  <c r="K20" i="5"/>
  <c r="J20" i="5"/>
  <c r="I20" i="5"/>
  <c r="L19" i="5"/>
  <c r="K19" i="5"/>
  <c r="J19" i="5"/>
  <c r="I19" i="5"/>
  <c r="I12" i="5"/>
  <c r="J12" i="5"/>
  <c r="K12" i="5"/>
  <c r="L12" i="5"/>
  <c r="I13" i="5"/>
  <c r="J13" i="5"/>
  <c r="K13" i="5"/>
  <c r="L13" i="5"/>
  <c r="L11" i="5"/>
  <c r="K11" i="5"/>
  <c r="J11" i="5"/>
  <c r="I11" i="5"/>
  <c r="H25" i="5" l="1"/>
  <c r="H24" i="5"/>
  <c r="H23" i="5"/>
  <c r="H17" i="5"/>
  <c r="H16" i="5"/>
  <c r="H15" i="5"/>
  <c r="H8" i="5"/>
  <c r="H9" i="5"/>
  <c r="H7" i="5"/>
  <c r="H17" i="4" l="1"/>
  <c r="H3" i="4"/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K29" i="10" l="1"/>
  <c r="J29" i="10"/>
  <c r="K14" i="10"/>
  <c r="J14" i="10"/>
  <c r="Q30" i="6"/>
  <c r="Q31" i="6"/>
  <c r="Q32" i="6"/>
  <c r="Q33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K3" i="10"/>
  <c r="J3" i="10"/>
  <c r="K19" i="14"/>
  <c r="K17" i="14"/>
  <c r="K15" i="14"/>
  <c r="K13" i="14"/>
  <c r="K11" i="14"/>
  <c r="J11" i="14"/>
  <c r="K9" i="14"/>
  <c r="K7" i="14"/>
  <c r="K5" i="14"/>
  <c r="J19" i="14"/>
  <c r="J17" i="14"/>
  <c r="J15" i="14"/>
  <c r="J13" i="14"/>
  <c r="J9" i="14"/>
  <c r="J7" i="14"/>
  <c r="K3" i="14"/>
  <c r="J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0" i="5" l="1"/>
  <c r="H21" i="5"/>
  <c r="H12" i="5"/>
  <c r="H13" i="5"/>
  <c r="H19" i="5"/>
  <c r="H11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I30" i="10" l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I31" i="10" l="1"/>
  <c r="K30" i="10"/>
  <c r="J30" i="10"/>
  <c r="I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I4" i="10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I5" i="10" l="1"/>
  <c r="L4" i="10"/>
  <c r="J4" i="10"/>
  <c r="K4" i="10"/>
  <c r="I32" i="10"/>
  <c r="J31" i="10"/>
  <c r="K31" i="10"/>
  <c r="J15" i="10"/>
  <c r="K15" i="10"/>
  <c r="I16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I33" i="10" l="1"/>
  <c r="J32" i="10"/>
  <c r="K32" i="10"/>
  <c r="J16" i="10"/>
  <c r="K16" i="10"/>
  <c r="I6" i="10"/>
  <c r="L5" i="10"/>
  <c r="J5" i="10"/>
  <c r="K5" i="10"/>
  <c r="I17" i="10"/>
  <c r="I7" i="10" l="1"/>
  <c r="L6" i="10"/>
  <c r="J6" i="10"/>
  <c r="K6" i="10"/>
  <c r="K17" i="10"/>
  <c r="J17" i="10"/>
  <c r="I34" i="10"/>
  <c r="K33" i="10"/>
  <c r="J33" i="10"/>
  <c r="I18" i="10"/>
  <c r="I35" i="10" l="1"/>
  <c r="K34" i="10"/>
  <c r="J34" i="10"/>
  <c r="K18" i="10"/>
  <c r="J18" i="10"/>
  <c r="I8" i="10"/>
  <c r="L7" i="10"/>
  <c r="K7" i="10"/>
  <c r="J7" i="10"/>
  <c r="I19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J19" i="10" l="1"/>
  <c r="K19" i="10"/>
  <c r="L8" i="10"/>
  <c r="J8" i="10"/>
  <c r="K8" i="10"/>
  <c r="I9" i="10"/>
  <c r="I36" i="10"/>
  <c r="J35" i="10"/>
  <c r="K35" i="10"/>
  <c r="I20" i="10"/>
  <c r="L9" i="10" l="1"/>
  <c r="J9" i="10"/>
  <c r="K9" i="10"/>
  <c r="I10" i="10"/>
  <c r="J20" i="10"/>
  <c r="K20" i="10"/>
  <c r="I37" i="10"/>
  <c r="J36" i="10"/>
  <c r="K36" i="10"/>
  <c r="I21" i="10"/>
  <c r="K21" i="10" l="1"/>
  <c r="J21" i="10"/>
  <c r="L10" i="10"/>
  <c r="J10" i="10"/>
  <c r="K10" i="10"/>
  <c r="I11" i="10"/>
  <c r="I38" i="10"/>
  <c r="K37" i="10"/>
  <c r="J37" i="10"/>
  <c r="I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K22" i="10" l="1"/>
  <c r="J22" i="10"/>
  <c r="I39" i="10"/>
  <c r="K38" i="10"/>
  <c r="J38" i="10"/>
  <c r="L11" i="10"/>
  <c r="K11" i="10"/>
  <c r="J11" i="10"/>
  <c r="I12" i="10"/>
  <c r="I23" i="10"/>
  <c r="I24" i="10" l="1"/>
  <c r="J23" i="10"/>
  <c r="K23" i="10"/>
  <c r="L12" i="10"/>
  <c r="J12" i="10"/>
  <c r="K12" i="10"/>
  <c r="I40" i="10"/>
  <c r="J39" i="10"/>
  <c r="K39" i="10"/>
  <c r="I25" i="10"/>
  <c r="K25" i="10" l="1"/>
  <c r="J25" i="10"/>
  <c r="I41" i="10"/>
  <c r="J40" i="10"/>
  <c r="K40" i="10"/>
  <c r="J24" i="10"/>
  <c r="K24" i="10"/>
  <c r="I26" i="10"/>
  <c r="J41" i="10" l="1"/>
  <c r="K41" i="10"/>
  <c r="I42" i="10"/>
  <c r="K26" i="10"/>
  <c r="J26" i="10"/>
  <c r="I27" i="10"/>
  <c r="K42" i="10" l="1"/>
  <c r="J42" i="10"/>
  <c r="I43" i="10"/>
  <c r="J27" i="10"/>
  <c r="K27" i="10"/>
  <c r="J43" i="10" l="1"/>
  <c r="K43" i="10"/>
  <c r="I44" i="10"/>
  <c r="J44" i="10" l="1"/>
  <c r="K44" i="10"/>
  <c r="I45" i="10"/>
  <c r="K45" i="10" l="1"/>
  <c r="J45" i="10"/>
</calcChain>
</file>

<file path=xl/sharedStrings.xml><?xml version="1.0" encoding="utf-8"?>
<sst xmlns="http://schemas.openxmlformats.org/spreadsheetml/2006/main" count="754" uniqueCount="129">
  <si>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</si>
  <si>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</si>
  <si>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</si>
  <si>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</si>
  <si>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</si>
  <si>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</si>
  <si>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</si>
  <si>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</si>
  <si>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</si>
  <si>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</si>
  <si>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</si>
  <si>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</si>
  <si>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</si>
  <si>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</si>
  <si>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</si>
  <si>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</si>
  <si>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</si>
  <si>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</si>
  <si>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</si>
  <si>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</si>
  <si>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</si>
  <si>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</si>
  <si>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</si>
  <si>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</si>
  <si>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</si>
  <si>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</si>
  <si>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</si>
  <si>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</si>
  <si>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</si>
  <si>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</si>
  <si>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</si>
  <si>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</si>
  <si>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</si>
  <si>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</si>
  <si>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</si>
  <si>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</si>
  <si>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</si>
  <si>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Level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</si>
  <si>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</si>
  <si>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</si>
  <si>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</si>
  <si>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</si>
  <si>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</si>
  <si>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</si>
  <si>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</si>
  <si>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</si>
  <si>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</si>
  <si>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</si>
  <si>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</si>
  <si>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</si>
  <si>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</si>
  <si>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</si>
  <si>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</si>
  <si>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</si>
  <si>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</si>
  <si>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</si>
  <si>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</si>
  <si>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</si>
  <si>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</si>
  <si>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</si>
  <si>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</si>
  <si>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</si>
  <si>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</si>
  <si>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</si>
  <si>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</si>
  <si>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</si>
  <si>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</si>
  <si>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</si>
  <si>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</si>
  <si>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</si>
  <si>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</si>
  <si>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</si>
  <si>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</si>
  <si>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</si>
  <si>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</si>
  <si>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</si>
  <si>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</si>
  <si>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</si>
  <si>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</si>
  <si>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</si>
  <si>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</si>
  <si>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</si>
  <si>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</si>
  <si>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</si>
  <si>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</si>
  <si>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</si>
  <si>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</si>
  <si>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</si>
  <si>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</si>
  <si>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</si>
  <si>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cmb</t>
  </si>
  <si>
    <t>8 hr</t>
  </si>
  <si>
    <t>9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</si>
  <si>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</si>
  <si>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</si>
  <si>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</si>
  <si>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</si>
  <si>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</si>
  <si>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</si>
  <si>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</si>
  <si>
    <t>LevelLnd1</t>
  </si>
  <si>
    <t>ObstaclesL1</t>
  </si>
  <si>
    <t>ObstaclesL2</t>
  </si>
  <si>
    <t>ObstaclesL3</t>
  </si>
  <si>
    <t>ObstaclesL4</t>
  </si>
  <si>
    <t>ObstaclesL5</t>
  </si>
  <si>
    <t>LevelLnd2</t>
  </si>
  <si>
    <t>LevelLnd3</t>
  </si>
  <si>
    <t>LevelLnd4</t>
  </si>
  <si>
    <t>LevelLnd5</t>
  </si>
  <si>
    <t>16 hr</t>
  </si>
  <si>
    <t>18 hr</t>
  </si>
  <si>
    <t>24 hr</t>
  </si>
  <si>
    <t>27 hr</t>
  </si>
  <si>
    <t>3 hr</t>
  </si>
  <si>
    <t>5 hr</t>
  </si>
  <si>
    <t>DurationMin</t>
  </si>
  <si>
    <t>4 hr</t>
  </si>
  <si>
    <t>6 hr</t>
  </si>
  <si>
    <t>DifficultyL1</t>
  </si>
  <si>
    <t>DifficultyL2</t>
  </si>
  <si>
    <t>DifficultyL3</t>
  </si>
  <si>
    <t>DifficultyL4</t>
  </si>
  <si>
    <t>DifficultyL5</t>
  </si>
  <si>
    <t>easy</t>
  </si>
  <si>
    <t>easy / med</t>
  </si>
  <si>
    <t>med</t>
  </si>
  <si>
    <t>hard</t>
  </si>
  <si>
    <t>med /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</si>
</sst>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60</v>
      </c>
      <c r="B1" s="3" t="s">
        <v>44</v>
      </c>
      <c r="C1" s="3" t="s">
        <v>46</v>
      </c>
      <c r="D1" s="3" t="s">
        <v>45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80</v>
      </c>
      <c r="C3" s="1">
        <v>20</v>
      </c>
      <c r="D3" s="1">
        <v>5</v>
      </c>
      <c r="F3" t="s">
        <v>95</v>
      </c>
      <c r="G3" s="1">
        <v>10</v>
      </c>
    </row>
    <row r="4" spans="1:7" x14ac:dyDescent="0.3">
      <c r="A4" s="1">
        <v>2</v>
      </c>
      <c r="B4" s="1">
        <v>84</v>
      </c>
      <c r="C4" s="1">
        <v>22</v>
      </c>
      <c r="D4" s="1">
        <v>6</v>
      </c>
      <c r="F4" t="s">
        <v>96</v>
      </c>
      <c r="G4" s="1">
        <v>3</v>
      </c>
    </row>
    <row r="5" spans="1:7" x14ac:dyDescent="0.3">
      <c r="A5" s="1">
        <v>3</v>
      </c>
      <c r="B5" s="1">
        <v>88</v>
      </c>
      <c r="C5" s="1">
        <v>24</v>
      </c>
      <c r="D5" s="1">
        <v>7</v>
      </c>
    </row>
    <row r="6" spans="1:7" x14ac:dyDescent="0.3">
      <c r="A6" s="1">
        <v>4</v>
      </c>
      <c r="B6" s="1">
        <v>92</v>
      </c>
      <c r="C6" s="1">
        <v>26</v>
      </c>
      <c r="D6" s="1">
        <v>8</v>
      </c>
      <c r="F6" t="s">
        <v>94</v>
      </c>
      <c r="G6" s="1">
        <v>12</v>
      </c>
    </row>
    <row r="7" spans="1:7" x14ac:dyDescent="0.3">
      <c r="A7" s="1">
        <v>5</v>
      </c>
      <c r="B7" s="1">
        <v>96</v>
      </c>
      <c r="C7" s="1">
        <v>28</v>
      </c>
      <c r="D7" s="1">
        <v>9</v>
      </c>
      <c r="F7" t="s">
        <v>93</v>
      </c>
      <c r="G7" s="1">
        <v>3</v>
      </c>
    </row>
    <row r="8" spans="1:7" x14ac:dyDescent="0.3">
      <c r="A8" s="1">
        <v>6</v>
      </c>
      <c r="B8" s="1">
        <v>100</v>
      </c>
      <c r="C8" s="1">
        <v>30</v>
      </c>
      <c r="D8" s="1">
        <v>10</v>
      </c>
    </row>
    <row r="9" spans="1:7" x14ac:dyDescent="0.3">
      <c r="A9" s="1">
        <v>7</v>
      </c>
      <c r="B9" s="1">
        <v>104</v>
      </c>
      <c r="C9" s="1">
        <v>32</v>
      </c>
      <c r="D9" s="1">
        <v>11</v>
      </c>
    </row>
    <row r="10" spans="1:7" x14ac:dyDescent="0.3">
      <c r="A10" s="1">
        <v>8</v>
      </c>
      <c r="B10" s="1">
        <v>108</v>
      </c>
      <c r="C10" s="1">
        <v>34</v>
      </c>
      <c r="D10" s="1">
        <v>12</v>
      </c>
    </row>
    <row r="11" spans="1:7" x14ac:dyDescent="0.3">
      <c r="A11" s="1">
        <v>9</v>
      </c>
      <c r="B11" s="1">
        <v>112</v>
      </c>
      <c r="C11" s="1">
        <v>36</v>
      </c>
      <c r="D11" s="1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71</v>
      </c>
      <c r="F1" s="2" t="s">
        <v>68</v>
      </c>
      <c r="G1" s="2" t="s">
        <v>69</v>
      </c>
      <c r="H1" s="2" t="s">
        <v>70</v>
      </c>
    </row>
    <row r="3" spans="1:8" x14ac:dyDescent="0.3">
      <c r="A3" t="s">
        <v>74</v>
      </c>
      <c r="B3" t="s">
        <v>49</v>
      </c>
      <c r="C3" t="s">
        <v>52</v>
      </c>
      <c r="D3" t="s">
        <v>51</v>
      </c>
      <c r="E3" t="s">
        <v>72</v>
      </c>
      <c r="F3" t="s">
        <v>81</v>
      </c>
      <c r="G3" t="s">
        <v>81</v>
      </c>
      <c r="H3" t="s">
        <v>81</v>
      </c>
    </row>
    <row r="4" spans="1:8" x14ac:dyDescent="0.3">
      <c r="A4" t="s">
        <v>73</v>
      </c>
      <c r="B4" t="s">
        <v>49</v>
      </c>
      <c r="C4" t="s">
        <v>52</v>
      </c>
      <c r="D4" t="s">
        <v>51</v>
      </c>
      <c r="E4" t="s">
        <v>72</v>
      </c>
      <c r="F4" t="s">
        <v>86</v>
      </c>
      <c r="G4" t="s">
        <v>87</v>
      </c>
      <c r="H4" t="s">
        <v>88</v>
      </c>
    </row>
    <row r="6" spans="1:8" x14ac:dyDescent="0.3">
      <c r="A6" t="s">
        <v>76</v>
      </c>
      <c r="B6" t="s">
        <v>52</v>
      </c>
      <c r="C6" t="s">
        <v>51</v>
      </c>
      <c r="D6" t="s">
        <v>49</v>
      </c>
      <c r="E6" t="s">
        <v>72</v>
      </c>
      <c r="F6" t="s">
        <v>81</v>
      </c>
      <c r="G6" t="s">
        <v>81</v>
      </c>
      <c r="H6" t="s">
        <v>81</v>
      </c>
    </row>
    <row r="7" spans="1:8" x14ac:dyDescent="0.3">
      <c r="A7" t="s">
        <v>75</v>
      </c>
      <c r="B7" t="s">
        <v>52</v>
      </c>
      <c r="C7" t="s">
        <v>51</v>
      </c>
      <c r="D7" t="s">
        <v>49</v>
      </c>
      <c r="E7" t="s">
        <v>72</v>
      </c>
      <c r="F7" t="s">
        <v>86</v>
      </c>
      <c r="G7" t="s">
        <v>87</v>
      </c>
      <c r="H7" t="s">
        <v>88</v>
      </c>
    </row>
    <row r="9" spans="1:8" x14ac:dyDescent="0.3">
      <c r="A9" t="s">
        <v>78</v>
      </c>
      <c r="B9" t="s">
        <v>51</v>
      </c>
      <c r="C9" t="s">
        <v>49</v>
      </c>
      <c r="D9" t="s">
        <v>52</v>
      </c>
      <c r="E9" t="s">
        <v>72</v>
      </c>
      <c r="F9" t="s">
        <v>81</v>
      </c>
      <c r="G9" t="s">
        <v>81</v>
      </c>
      <c r="H9" t="s">
        <v>81</v>
      </c>
    </row>
    <row r="10" spans="1:8" x14ac:dyDescent="0.3">
      <c r="A10" t="s">
        <v>77</v>
      </c>
      <c r="B10" t="s">
        <v>51</v>
      </c>
      <c r="C10" t="s">
        <v>49</v>
      </c>
      <c r="D10" t="s">
        <v>52</v>
      </c>
      <c r="E10" t="s">
        <v>72</v>
      </c>
      <c r="F10" t="s">
        <v>86</v>
      </c>
      <c r="G10" t="s">
        <v>87</v>
      </c>
      <c r="H10" t="s">
        <v>88</v>
      </c>
    </row>
    <row r="12" spans="1:8" x14ac:dyDescent="0.3">
      <c r="A12" t="s">
        <v>80</v>
      </c>
      <c r="B12" t="s">
        <v>72</v>
      </c>
      <c r="C12" t="s">
        <v>49</v>
      </c>
      <c r="D12" t="s">
        <v>52</v>
      </c>
      <c r="E12" t="s">
        <v>51</v>
      </c>
      <c r="F12" t="s">
        <v>81</v>
      </c>
      <c r="G12" t="s">
        <v>81</v>
      </c>
      <c r="H12" t="s">
        <v>81</v>
      </c>
    </row>
    <row r="13" spans="1:8" x14ac:dyDescent="0.3">
      <c r="A13" t="s">
        <v>79</v>
      </c>
      <c r="B13" t="s">
        <v>72</v>
      </c>
      <c r="C13" t="s">
        <v>49</v>
      </c>
      <c r="D13" t="s">
        <v>52</v>
      </c>
      <c r="E13" t="s">
        <v>51</v>
      </c>
      <c r="F13" t="s">
        <v>86</v>
      </c>
      <c r="G13" t="s">
        <v>87</v>
      </c>
      <c r="H13" t="s">
        <v>88</v>
      </c>
    </row>
    <row r="15" spans="1:8" x14ac:dyDescent="0.3">
      <c r="B15" t="s">
        <v>82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8" x14ac:dyDescent="0.3">
      <c r="B16" t="s">
        <v>85</v>
      </c>
      <c r="F16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99</v>
      </c>
      <c r="D1" s="3" t="s">
        <v>98</v>
      </c>
    </row>
    <row r="3" spans="1:4" x14ac:dyDescent="0.3">
      <c r="A3" s="1">
        <v>1</v>
      </c>
      <c r="B3" s="1">
        <v>1</v>
      </c>
      <c r="C3" s="1">
        <v>12</v>
      </c>
      <c r="D3" s="17">
        <v>110</v>
      </c>
    </row>
    <row r="4" spans="1:4" x14ac:dyDescent="0.3">
      <c r="A4" s="1">
        <v>1</v>
      </c>
      <c r="B4" s="1">
        <v>1</v>
      </c>
      <c r="C4" s="1">
        <f>C3+1</f>
        <v>13</v>
      </c>
      <c r="D4" s="17">
        <v>130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7">
        <v>140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7">
        <v>150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7">
        <v>160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7">
        <v>180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7">
        <v>190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7">
        <v>210</v>
      </c>
    </row>
    <row r="12" spans="1:4" x14ac:dyDescent="0.3">
      <c r="A12" s="1">
        <v>1</v>
      </c>
      <c r="B12" s="1">
        <v>2</v>
      </c>
      <c r="C12" s="1">
        <v>12</v>
      </c>
      <c r="D12" s="17">
        <v>140</v>
      </c>
    </row>
    <row r="13" spans="1:4" x14ac:dyDescent="0.3">
      <c r="A13" s="1">
        <v>1</v>
      </c>
      <c r="B13" s="1">
        <v>2</v>
      </c>
      <c r="C13" s="1">
        <f>C12+1</f>
        <v>13</v>
      </c>
      <c r="D13" s="17">
        <v>150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7">
        <v>160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7">
        <v>180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7">
        <v>190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7">
        <v>210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7">
        <v>220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7">
        <v>230</v>
      </c>
    </row>
    <row r="20" spans="1:4" s="19" customFormat="1" x14ac:dyDescent="0.3">
      <c r="A20" s="18"/>
      <c r="B20" s="18"/>
      <c r="C20" s="18"/>
      <c r="D20" s="18"/>
    </row>
    <row r="21" spans="1:4" x14ac:dyDescent="0.3">
      <c r="A21" s="1">
        <v>2</v>
      </c>
      <c r="B21" s="1">
        <v>4</v>
      </c>
      <c r="C21" s="1">
        <v>12</v>
      </c>
      <c r="D21" s="17">
        <v>190</v>
      </c>
    </row>
    <row r="22" spans="1:4" x14ac:dyDescent="0.3">
      <c r="A22" s="1">
        <v>2</v>
      </c>
      <c r="B22" s="1">
        <v>4</v>
      </c>
      <c r="C22" s="1">
        <f>C21+1</f>
        <v>13</v>
      </c>
      <c r="D22" s="17">
        <v>210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7">
        <v>220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7">
        <v>240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7">
        <v>250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7">
        <v>270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7">
        <v>290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7">
        <v>310</v>
      </c>
    </row>
    <row r="30" spans="1:4" x14ac:dyDescent="0.3">
      <c r="A30" s="1">
        <v>2</v>
      </c>
      <c r="B30" s="1">
        <v>5</v>
      </c>
      <c r="C30" s="1">
        <v>12</v>
      </c>
      <c r="D30" s="17">
        <v>220</v>
      </c>
    </row>
    <row r="31" spans="1:4" x14ac:dyDescent="0.3">
      <c r="A31" s="1">
        <v>2</v>
      </c>
      <c r="B31" s="1">
        <v>5</v>
      </c>
      <c r="C31" s="1">
        <f>C30+1</f>
        <v>13</v>
      </c>
      <c r="D31" s="17">
        <v>240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7">
        <v>250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7">
        <v>270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7">
        <v>290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7">
        <v>310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7">
        <v>320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7">
        <v>340</v>
      </c>
    </row>
    <row r="38" spans="1:4" s="19" customFormat="1" x14ac:dyDescent="0.3">
      <c r="A38" s="18"/>
      <c r="B38" s="18"/>
      <c r="C38" s="18"/>
      <c r="D38" s="18"/>
    </row>
    <row r="39" spans="1:4" x14ac:dyDescent="0.3">
      <c r="A39" s="1">
        <v>3</v>
      </c>
      <c r="B39" s="1">
        <v>7</v>
      </c>
      <c r="C39" s="1">
        <v>12</v>
      </c>
      <c r="D39" s="17">
        <v>290</v>
      </c>
    </row>
    <row r="40" spans="1:4" x14ac:dyDescent="0.3">
      <c r="A40" s="1">
        <v>3</v>
      </c>
      <c r="B40" s="1">
        <v>7</v>
      </c>
      <c r="C40" s="1">
        <f>C39+1</f>
        <v>13</v>
      </c>
      <c r="D40" s="17">
        <v>310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7">
        <v>320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7">
        <v>340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7">
        <v>360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7">
        <v>380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7">
        <v>390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7">
        <v>410</v>
      </c>
    </row>
    <row r="48" spans="1:4" x14ac:dyDescent="0.3">
      <c r="A48" s="1">
        <v>3</v>
      </c>
      <c r="B48" s="1">
        <v>8</v>
      </c>
      <c r="C48" s="1">
        <v>12</v>
      </c>
      <c r="D48" s="17">
        <v>320</v>
      </c>
    </row>
    <row r="49" spans="1:4" x14ac:dyDescent="0.3">
      <c r="A49" s="1">
        <v>3</v>
      </c>
      <c r="B49" s="1">
        <v>8</v>
      </c>
      <c r="C49" s="1">
        <f>C48+1</f>
        <v>13</v>
      </c>
      <c r="D49" s="17">
        <v>340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7">
        <v>360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7">
        <v>380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7">
        <v>390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7">
        <v>410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7">
        <v>430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7">
        <v>450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2" spans="1:12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L2" s="20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61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36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62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63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2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2" x14ac:dyDescent="0.3">
      <c r="A18" s="1">
        <v>1</v>
      </c>
      <c r="B18" s="1">
        <v>2</v>
      </c>
      <c r="C18" s="5" t="s">
        <v>61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2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2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2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2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2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36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2" x14ac:dyDescent="0.3">
      <c r="A24" s="1">
        <v>1</v>
      </c>
      <c r="B24" s="1">
        <v>2</v>
      </c>
      <c r="C24" s="5" t="s">
        <v>62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2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2" x14ac:dyDescent="0.3">
      <c r="A26" s="1">
        <v>1</v>
      </c>
      <c r="B26" s="1">
        <v>2</v>
      </c>
      <c r="C26" s="5" t="s">
        <v>63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2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8" spans="1:12" s="22" customFormat="1" x14ac:dyDescent="0.3">
      <c r="A28" s="20"/>
      <c r="B28" s="20"/>
      <c r="C28" s="21"/>
      <c r="D28" s="20"/>
      <c r="E28" s="20"/>
      <c r="F28" s="21"/>
      <c r="G28" s="21"/>
      <c r="H28" s="20"/>
      <c r="I28" s="20"/>
      <c r="J28" s="20"/>
      <c r="L28" s="20"/>
    </row>
    <row r="29" spans="1:12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15</v>
      </c>
    </row>
    <row r="30" spans="1:12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15</v>
      </c>
    </row>
    <row r="31" spans="1:12" x14ac:dyDescent="0.3">
      <c r="A31" s="1">
        <v>2</v>
      </c>
      <c r="B31" s="1">
        <v>4</v>
      </c>
      <c r="C31" s="5" t="s">
        <v>61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15</v>
      </c>
    </row>
    <row r="32" spans="1:12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15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15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15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15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36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15</v>
      </c>
    </row>
    <row r="37" spans="1:10" x14ac:dyDescent="0.3">
      <c r="A37" s="1">
        <v>2</v>
      </c>
      <c r="B37" s="1">
        <v>4</v>
      </c>
      <c r="C37" s="5" t="s">
        <v>62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15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15</v>
      </c>
    </row>
    <row r="39" spans="1:10" x14ac:dyDescent="0.3">
      <c r="A39" s="1">
        <v>2</v>
      </c>
      <c r="B39" s="1">
        <v>4</v>
      </c>
      <c r="C39" s="5" t="s">
        <v>63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15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15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16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16</v>
      </c>
    </row>
    <row r="44" spans="1:10" x14ac:dyDescent="0.3">
      <c r="A44" s="1">
        <v>2</v>
      </c>
      <c r="B44" s="1">
        <v>5</v>
      </c>
      <c r="C44" s="5" t="s">
        <v>61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16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16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16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16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16</v>
      </c>
    </row>
    <row r="49" spans="1:12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36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16</v>
      </c>
    </row>
    <row r="50" spans="1:12" x14ac:dyDescent="0.3">
      <c r="A50" s="1">
        <v>2</v>
      </c>
      <c r="B50" s="1">
        <v>5</v>
      </c>
      <c r="C50" s="5" t="s">
        <v>62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16</v>
      </c>
    </row>
    <row r="51" spans="1:12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16</v>
      </c>
    </row>
    <row r="52" spans="1:12" x14ac:dyDescent="0.3">
      <c r="A52" s="1">
        <v>2</v>
      </c>
      <c r="B52" s="1">
        <v>5</v>
      </c>
      <c r="C52" s="5" t="s">
        <v>63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16</v>
      </c>
    </row>
    <row r="53" spans="1:12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16</v>
      </c>
    </row>
    <row r="54" spans="1:12" s="22" customFormat="1" x14ac:dyDescent="0.3">
      <c r="A54" s="20"/>
      <c r="B54" s="20"/>
      <c r="C54" s="21"/>
      <c r="D54" s="20"/>
      <c r="E54" s="20"/>
      <c r="F54" s="21"/>
      <c r="G54" s="21"/>
      <c r="H54" s="20"/>
      <c r="I54" s="20"/>
      <c r="J54" s="20"/>
      <c r="L54" s="20"/>
    </row>
    <row r="55" spans="1:12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18</v>
      </c>
    </row>
    <row r="56" spans="1:12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18</v>
      </c>
    </row>
    <row r="57" spans="1:12" x14ac:dyDescent="0.3">
      <c r="A57" s="1">
        <v>3</v>
      </c>
      <c r="B57" s="1">
        <v>7</v>
      </c>
      <c r="C57" s="5" t="s">
        <v>61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18</v>
      </c>
    </row>
    <row r="58" spans="1:12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18</v>
      </c>
    </row>
    <row r="59" spans="1:12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18</v>
      </c>
    </row>
    <row r="60" spans="1:12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18</v>
      </c>
    </row>
    <row r="61" spans="1:12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18</v>
      </c>
    </row>
    <row r="62" spans="1:12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36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18</v>
      </c>
    </row>
    <row r="63" spans="1:12" x14ac:dyDescent="0.3">
      <c r="A63" s="1">
        <v>3</v>
      </c>
      <c r="B63" s="1">
        <v>7</v>
      </c>
      <c r="C63" s="5" t="s">
        <v>62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18</v>
      </c>
    </row>
    <row r="64" spans="1:12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18</v>
      </c>
    </row>
    <row r="65" spans="1:12" x14ac:dyDescent="0.3">
      <c r="A65" s="1">
        <v>3</v>
      </c>
      <c r="B65" s="1">
        <v>7</v>
      </c>
      <c r="C65" s="5" t="s">
        <v>63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18</v>
      </c>
    </row>
    <row r="66" spans="1:12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18</v>
      </c>
    </row>
    <row r="68" spans="1:12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19</v>
      </c>
    </row>
    <row r="69" spans="1:12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19</v>
      </c>
    </row>
    <row r="70" spans="1:12" x14ac:dyDescent="0.3">
      <c r="A70" s="1">
        <v>3</v>
      </c>
      <c r="B70" s="1">
        <v>8</v>
      </c>
      <c r="C70" s="5" t="s">
        <v>61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19</v>
      </c>
    </row>
    <row r="71" spans="1:12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19</v>
      </c>
    </row>
    <row r="72" spans="1:12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19</v>
      </c>
    </row>
    <row r="73" spans="1:12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19</v>
      </c>
    </row>
    <row r="74" spans="1:12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19</v>
      </c>
    </row>
    <row r="75" spans="1:12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36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19</v>
      </c>
    </row>
    <row r="76" spans="1:12" x14ac:dyDescent="0.3">
      <c r="A76" s="1">
        <v>3</v>
      </c>
      <c r="B76" s="1">
        <v>8</v>
      </c>
      <c r="C76" s="5" t="s">
        <v>62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19</v>
      </c>
    </row>
    <row r="77" spans="1:12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19</v>
      </c>
    </row>
    <row r="78" spans="1:12" x14ac:dyDescent="0.3">
      <c r="A78" s="1">
        <v>3</v>
      </c>
      <c r="B78" s="1">
        <v>8</v>
      </c>
      <c r="C78" s="5" t="s">
        <v>63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19</v>
      </c>
    </row>
    <row r="79" spans="1:12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19</v>
      </c>
    </row>
    <row r="80" spans="1:12" s="22" customFormat="1" x14ac:dyDescent="0.3">
      <c r="A80" s="20"/>
      <c r="B80" s="20"/>
      <c r="C80" s="21"/>
      <c r="D80" s="20"/>
      <c r="E80" s="20"/>
      <c r="F80" s="21"/>
      <c r="G80" s="21"/>
      <c r="H80" s="20"/>
      <c r="I80" s="20"/>
      <c r="J80" s="20"/>
      <c r="L80" s="2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37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43</v>
      </c>
    </row>
    <row r="2" spans="1:14" s="22" customFormat="1" x14ac:dyDescent="0.3">
      <c r="A2" s="20"/>
      <c r="B2" s="20"/>
      <c r="C2" s="21"/>
      <c r="D2" s="20"/>
      <c r="E2" s="20"/>
      <c r="F2" s="21"/>
      <c r="G2" s="21"/>
      <c r="H2" s="20"/>
      <c r="I2" s="20"/>
      <c r="J2" s="20"/>
      <c r="K2" s="20"/>
      <c r="L2" s="20"/>
      <c r="N2" s="20"/>
    </row>
    <row r="3" spans="1:14" x14ac:dyDescent="0.3">
      <c r="A3" s="1">
        <v>1</v>
      </c>
      <c r="B3" s="1">
        <v>1</v>
      </c>
      <c r="C3" s="5" t="s">
        <v>30</v>
      </c>
      <c r="D3" s="1" t="s">
        <v>42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42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42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42</v>
      </c>
      <c r="E7" s="1" t="s">
        <v>29</v>
      </c>
      <c r="F7" s="5" t="s">
        <v>13</v>
      </c>
      <c r="G7" s="5" t="s">
        <v>18</v>
      </c>
      <c r="H7" s="1">
        <f>H3+2</f>
        <v>18</v>
      </c>
      <c r="I7" s="1">
        <f>I3+1</f>
        <v>3</v>
      </c>
      <c r="J7" s="1">
        <f>J3</f>
        <v>8</v>
      </c>
      <c r="K7" s="1">
        <f>K3</f>
        <v>13</v>
      </c>
      <c r="L7" s="1">
        <f>L3</f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42</v>
      </c>
      <c r="E8" s="1" t="s">
        <v>29</v>
      </c>
      <c r="F8" s="5" t="s">
        <v>13</v>
      </c>
      <c r="G8" s="5" t="s">
        <v>18</v>
      </c>
      <c r="H8" s="1">
        <f t="shared" ref="H8:H9" si="1">H4+2</f>
        <v>18</v>
      </c>
      <c r="I8" s="1">
        <f t="shared" ref="I8:I9" si="2">I4+1</f>
        <v>4</v>
      </c>
      <c r="J8" s="1">
        <f t="shared" ref="J8:L8" si="3">J4</f>
        <v>10</v>
      </c>
      <c r="K8" s="1">
        <f t="shared" si="3"/>
        <v>12</v>
      </c>
      <c r="L8" s="1">
        <f t="shared" si="3"/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42</v>
      </c>
      <c r="E9" s="1" t="s">
        <v>29</v>
      </c>
      <c r="F9" s="5" t="s">
        <v>13</v>
      </c>
      <c r="G9" s="5" t="s">
        <v>18</v>
      </c>
      <c r="H9" s="1">
        <f t="shared" si="1"/>
        <v>18</v>
      </c>
      <c r="I9" s="1">
        <f t="shared" si="2"/>
        <v>3</v>
      </c>
      <c r="J9" s="1">
        <f t="shared" ref="J9:L9" si="4">J5</f>
        <v>6</v>
      </c>
      <c r="K9" s="1">
        <f t="shared" si="4"/>
        <v>15</v>
      </c>
      <c r="L9" s="1">
        <f t="shared" si="4"/>
        <v>12</v>
      </c>
      <c r="N9" s="1">
        <f t="shared" si="0"/>
        <v>36</v>
      </c>
    </row>
    <row r="10" spans="1:14" s="22" customFormat="1" x14ac:dyDescent="0.3">
      <c r="A10" s="20"/>
      <c r="B10" s="20"/>
      <c r="C10" s="21"/>
      <c r="D10" s="20"/>
      <c r="E10" s="20"/>
      <c r="F10" s="21"/>
      <c r="G10" s="21"/>
      <c r="H10" s="20"/>
      <c r="I10" s="20"/>
      <c r="J10" s="20"/>
      <c r="K10" s="20"/>
      <c r="L10" s="20"/>
      <c r="N10" s="20"/>
    </row>
    <row r="11" spans="1:14" x14ac:dyDescent="0.3">
      <c r="A11" s="1">
        <v>2</v>
      </c>
      <c r="B11" s="1">
        <v>4</v>
      </c>
      <c r="C11" s="5" t="s">
        <v>30</v>
      </c>
      <c r="D11" s="1" t="s">
        <v>42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f>I3+1</f>
        <v>3</v>
      </c>
      <c r="J11" s="1">
        <f>J3+1</f>
        <v>9</v>
      </c>
      <c r="K11" s="1">
        <f>K3+1</f>
        <v>14</v>
      </c>
      <c r="L11" s="1">
        <f>L3+1</f>
        <v>12</v>
      </c>
      <c r="N11" s="1">
        <f t="shared" si="0"/>
        <v>38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42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f t="shared" ref="I12:L12" si="5">I4+1</f>
        <v>4</v>
      </c>
      <c r="J12" s="1">
        <f t="shared" si="5"/>
        <v>11</v>
      </c>
      <c r="K12" s="1">
        <f t="shared" si="5"/>
        <v>13</v>
      </c>
      <c r="L12" s="1">
        <f t="shared" si="5"/>
        <v>10</v>
      </c>
      <c r="N12" s="1">
        <f t="shared" si="0"/>
        <v>38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42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f t="shared" ref="I13:L13" si="6">I5+1</f>
        <v>3</v>
      </c>
      <c r="J13" s="1">
        <f t="shared" si="6"/>
        <v>7</v>
      </c>
      <c r="K13" s="1">
        <f t="shared" si="6"/>
        <v>16</v>
      </c>
      <c r="L13" s="1">
        <f t="shared" si="6"/>
        <v>13</v>
      </c>
      <c r="N13" s="1">
        <f t="shared" si="0"/>
        <v>39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42</v>
      </c>
      <c r="E15" s="1" t="s">
        <v>29</v>
      </c>
      <c r="F15" s="5" t="s">
        <v>13</v>
      </c>
      <c r="G15" s="5" t="s">
        <v>18</v>
      </c>
      <c r="H15" s="1">
        <f>H11+2</f>
        <v>23</v>
      </c>
      <c r="I15" s="1">
        <f>I11+1</f>
        <v>4</v>
      </c>
      <c r="J15" s="1">
        <f>J11</f>
        <v>9</v>
      </c>
      <c r="K15" s="1">
        <f>K11</f>
        <v>14</v>
      </c>
      <c r="L15" s="1">
        <f>L11</f>
        <v>12</v>
      </c>
      <c r="N15" s="1">
        <f t="shared" si="0"/>
        <v>39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42</v>
      </c>
      <c r="E16" s="1" t="s">
        <v>29</v>
      </c>
      <c r="F16" s="5" t="s">
        <v>13</v>
      </c>
      <c r="G16" s="5" t="s">
        <v>18</v>
      </c>
      <c r="H16" s="1">
        <f t="shared" ref="H16:H17" si="7">H12+2</f>
        <v>23</v>
      </c>
      <c r="I16" s="1">
        <f t="shared" ref="I16:I17" si="8">I12+1</f>
        <v>5</v>
      </c>
      <c r="J16" s="1">
        <f t="shared" ref="J16:L16" si="9">J12</f>
        <v>11</v>
      </c>
      <c r="K16" s="1">
        <f t="shared" si="9"/>
        <v>13</v>
      </c>
      <c r="L16" s="1">
        <f t="shared" si="9"/>
        <v>10</v>
      </c>
      <c r="N16" s="1">
        <f t="shared" si="0"/>
        <v>39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42</v>
      </c>
      <c r="E17" s="1" t="s">
        <v>29</v>
      </c>
      <c r="F17" s="5" t="s">
        <v>13</v>
      </c>
      <c r="G17" s="5" t="s">
        <v>18</v>
      </c>
      <c r="H17" s="1">
        <f t="shared" si="7"/>
        <v>23</v>
      </c>
      <c r="I17" s="1">
        <f t="shared" si="8"/>
        <v>4</v>
      </c>
      <c r="J17" s="1">
        <f t="shared" ref="J17:L17" si="10">J13</f>
        <v>7</v>
      </c>
      <c r="K17" s="1">
        <f t="shared" si="10"/>
        <v>16</v>
      </c>
      <c r="L17" s="1">
        <f t="shared" si="10"/>
        <v>13</v>
      </c>
      <c r="N17" s="1">
        <f t="shared" si="0"/>
        <v>40</v>
      </c>
    </row>
    <row r="18" spans="1:14" s="22" customFormat="1" x14ac:dyDescent="0.3">
      <c r="A18" s="20"/>
      <c r="B18" s="20"/>
      <c r="C18" s="21"/>
      <c r="D18" s="20"/>
      <c r="E18" s="20"/>
      <c r="F18" s="21"/>
      <c r="G18" s="21"/>
      <c r="H18" s="20"/>
      <c r="I18" s="20"/>
      <c r="J18" s="20"/>
      <c r="K18" s="20"/>
      <c r="L18" s="20"/>
      <c r="N18" s="20"/>
    </row>
    <row r="19" spans="1:14" x14ac:dyDescent="0.3">
      <c r="A19" s="1">
        <v>3</v>
      </c>
      <c r="B19" s="1">
        <v>7</v>
      </c>
      <c r="C19" s="5" t="s">
        <v>30</v>
      </c>
      <c r="D19" s="1" t="s">
        <v>42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f>I11+1</f>
        <v>4</v>
      </c>
      <c r="J19" s="1">
        <f>J11+1</f>
        <v>10</v>
      </c>
      <c r="K19" s="1">
        <f>K11+1</f>
        <v>15</v>
      </c>
      <c r="L19" s="1">
        <f>L11+1</f>
        <v>13</v>
      </c>
      <c r="N19" s="1">
        <f t="shared" ref="N19:N21" si="11">SUM(I19:L19)</f>
        <v>42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42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f t="shared" ref="I20:L20" si="12">I12+1</f>
        <v>5</v>
      </c>
      <c r="J20" s="1">
        <f t="shared" si="12"/>
        <v>12</v>
      </c>
      <c r="K20" s="1">
        <f t="shared" si="12"/>
        <v>14</v>
      </c>
      <c r="L20" s="1">
        <f t="shared" si="12"/>
        <v>11</v>
      </c>
      <c r="N20" s="1">
        <f t="shared" si="11"/>
        <v>42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42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f t="shared" ref="I21:L21" si="13">I13+1</f>
        <v>4</v>
      </c>
      <c r="J21" s="1">
        <f t="shared" si="13"/>
        <v>8</v>
      </c>
      <c r="K21" s="1">
        <f t="shared" si="13"/>
        <v>17</v>
      </c>
      <c r="L21" s="1">
        <f t="shared" si="13"/>
        <v>14</v>
      </c>
      <c r="N21" s="1">
        <f t="shared" si="11"/>
        <v>43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42</v>
      </c>
      <c r="E23" s="1" t="s">
        <v>29</v>
      </c>
      <c r="F23" s="5" t="s">
        <v>13</v>
      </c>
      <c r="G23" s="5" t="s">
        <v>18</v>
      </c>
      <c r="H23" s="1">
        <f>H19+2</f>
        <v>28</v>
      </c>
      <c r="I23" s="1">
        <f>I19+1</f>
        <v>5</v>
      </c>
      <c r="J23" s="1">
        <f>J19</f>
        <v>10</v>
      </c>
      <c r="K23" s="1">
        <f>K19</f>
        <v>15</v>
      </c>
      <c r="L23" s="1">
        <f>L19</f>
        <v>13</v>
      </c>
      <c r="N23" s="1">
        <f t="shared" ref="N23:N25" si="14">SUM(I23:L23)</f>
        <v>43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42</v>
      </c>
      <c r="E24" s="1" t="s">
        <v>29</v>
      </c>
      <c r="F24" s="5" t="s">
        <v>13</v>
      </c>
      <c r="G24" s="5" t="s">
        <v>18</v>
      </c>
      <c r="H24" s="1">
        <f t="shared" ref="H24:H25" si="15">H20+2</f>
        <v>28</v>
      </c>
      <c r="I24" s="1">
        <f t="shared" ref="I24:I25" si="16">I20+1</f>
        <v>6</v>
      </c>
      <c r="J24" s="1">
        <f t="shared" ref="J24:L24" si="17">J20</f>
        <v>12</v>
      </c>
      <c r="K24" s="1">
        <f t="shared" si="17"/>
        <v>14</v>
      </c>
      <c r="L24" s="1">
        <f t="shared" si="17"/>
        <v>11</v>
      </c>
      <c r="N24" s="1">
        <f t="shared" si="14"/>
        <v>43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42</v>
      </c>
      <c r="E25" s="1" t="s">
        <v>29</v>
      </c>
      <c r="F25" s="5" t="s">
        <v>13</v>
      </c>
      <c r="G25" s="5" t="s">
        <v>18</v>
      </c>
      <c r="H25" s="1">
        <f t="shared" si="15"/>
        <v>28</v>
      </c>
      <c r="I25" s="1">
        <f t="shared" si="16"/>
        <v>5</v>
      </c>
      <c r="J25" s="1">
        <f t="shared" ref="J25:L25" si="18">J21</f>
        <v>8</v>
      </c>
      <c r="K25" s="1">
        <f t="shared" si="18"/>
        <v>17</v>
      </c>
      <c r="L25" s="1">
        <f t="shared" si="18"/>
        <v>14</v>
      </c>
      <c r="N25" s="1">
        <f t="shared" si="14"/>
        <v>44</v>
      </c>
    </row>
    <row r="26" spans="1:14" s="22" customFormat="1" x14ac:dyDescent="0.3">
      <c r="A26" s="20"/>
      <c r="B26" s="20"/>
      <c r="C26" s="21"/>
      <c r="D26" s="20"/>
      <c r="E26" s="20"/>
      <c r="F26" s="21"/>
      <c r="G26" s="21"/>
      <c r="H26" s="20"/>
      <c r="I26" s="20"/>
      <c r="J26" s="20"/>
      <c r="K26" s="20"/>
      <c r="L26" s="20"/>
      <c r="N26" s="2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80</v>
      </c>
      <c r="P3" s="7">
        <f>ROUND(constants!C$3 * $M3 * $N3, 0)</f>
        <v>20</v>
      </c>
      <c r="Q3" s="7">
        <f>ROUND(constants!D$3 * 1 * $N3, 0)</f>
        <v>5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84</v>
      </c>
      <c r="P4" s="7">
        <f>ROUND(constants!C$3 * $M4 * $N4, 0)</f>
        <v>21</v>
      </c>
      <c r="Q4" s="7">
        <f>ROUND(constants!D$3 * 1 * $N4, 0)</f>
        <v>5</v>
      </c>
    </row>
    <row r="5" spans="1:17" x14ac:dyDescent="0.3">
      <c r="A5" s="1">
        <f t="shared" ref="A5:A14" si="0">A4</f>
        <v>1</v>
      </c>
      <c r="B5" s="1">
        <f t="shared" ref="B5:C14" si="1">B4+1</f>
        <v>3</v>
      </c>
      <c r="C5" s="1">
        <v>13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88</v>
      </c>
      <c r="P5" s="7">
        <f>ROUND(constants!C$3 * $M5 * $N5, 0)</f>
        <v>22</v>
      </c>
      <c r="Q5" s="7">
        <f>ROUND(constants!D$3 * 1 * $N5, 0)</f>
        <v>6</v>
      </c>
    </row>
    <row r="6" spans="1:17" x14ac:dyDescent="0.3">
      <c r="A6" s="1">
        <f t="shared" si="0"/>
        <v>1</v>
      </c>
      <c r="B6" s="1">
        <f t="shared" si="1"/>
        <v>4</v>
      </c>
      <c r="C6" s="1">
        <v>16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92</v>
      </c>
      <c r="P6" s="7">
        <f>ROUND(constants!C$3 * $M6 * $N6, 0)</f>
        <v>23</v>
      </c>
      <c r="Q6" s="7">
        <f>ROUND(constants!D$3 * 1 * $N6, 0)</f>
        <v>6</v>
      </c>
    </row>
    <row r="7" spans="1:17" x14ac:dyDescent="0.3">
      <c r="A7" s="1">
        <f t="shared" si="0"/>
        <v>1</v>
      </c>
      <c r="B7" s="1">
        <f t="shared" si="1"/>
        <v>5</v>
      </c>
      <c r="C7" s="1">
        <f t="shared" si="1"/>
        <v>17</v>
      </c>
      <c r="D7" s="1">
        <v>2</v>
      </c>
      <c r="M7" s="1">
        <v>1</v>
      </c>
      <c r="N7" s="8">
        <f t="shared" si="2"/>
        <v>1.2000000000000002</v>
      </c>
      <c r="O7" s="7">
        <f>ROUND(constants!B$3 * $M7 * $N7, 0)</f>
        <v>96</v>
      </c>
      <c r="P7" s="7">
        <f>ROUND(constants!C$3 * $M7 * $N7, 0)</f>
        <v>24</v>
      </c>
      <c r="Q7" s="7">
        <f>ROUND(constants!D$3 * 1 * $N7, 0)</f>
        <v>6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17</v>
      </c>
      <c r="F8" s="1">
        <v>1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200</v>
      </c>
      <c r="P8" s="7">
        <f>ROUND(constants!C$3 * $M8 * $N8, 0)</f>
        <v>50</v>
      </c>
      <c r="Q8" s="7">
        <f>ROUND(constants!D$3 * 1 * $N8, 0)</f>
        <v>6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16</v>
      </c>
      <c r="F9" s="1">
        <v>2</v>
      </c>
      <c r="M9" s="1">
        <v>2</v>
      </c>
      <c r="N9" s="8">
        <f t="shared" si="2"/>
        <v>1.3000000000000003</v>
      </c>
      <c r="O9" s="7">
        <f>ROUND(constants!B$3 * $M9 * $N9, 0)</f>
        <v>208</v>
      </c>
      <c r="P9" s="7">
        <f>ROUND(constants!C$3 * $M9 * $N9, 0)</f>
        <v>52</v>
      </c>
      <c r="Q9" s="7">
        <f>ROUND(constants!D$3 * 1 * $N9, 0)</f>
        <v>7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19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216</v>
      </c>
      <c r="P10" s="7">
        <f>ROUND(constants!C$3 * $M10 * $N10, 0)</f>
        <v>54</v>
      </c>
      <c r="Q10" s="7">
        <f>ROUND(constants!D$3 * 1 * $N10, 0)</f>
        <v>7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17</v>
      </c>
      <c r="D11" s="1">
        <v>2</v>
      </c>
      <c r="E11" s="1">
        <v>18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224</v>
      </c>
      <c r="P11" s="7">
        <f>ROUND(constants!C$3 * $M11 * $N11, 0)</f>
        <v>56</v>
      </c>
      <c r="Q11" s="7">
        <f>ROUND(constants!D$3 * 1 * $N11, 0)</f>
        <v>7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19</v>
      </c>
      <c r="H12" s="1">
        <v>1</v>
      </c>
      <c r="M12" s="1">
        <v>3</v>
      </c>
      <c r="N12" s="8">
        <f t="shared" si="2"/>
        <v>1.4500000000000004</v>
      </c>
      <c r="O12" s="7">
        <f>ROUND(constants!B$3 * $M12 * $N12, 0)</f>
        <v>348</v>
      </c>
      <c r="P12" s="7">
        <f>ROUND(constants!C$3 * $M12 * $N12, 0)</f>
        <v>87</v>
      </c>
      <c r="Q12" s="7">
        <f>ROUND(constants!D$3 * 1 * $N12, 0)</f>
        <v>7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15</v>
      </c>
      <c r="D13" s="1">
        <v>2</v>
      </c>
      <c r="E13" s="1">
        <v>18</v>
      </c>
      <c r="F13" s="1">
        <v>1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360</v>
      </c>
      <c r="P13" s="7">
        <f>ROUND(constants!C$3 * $M13 * $N13, 0)</f>
        <v>90</v>
      </c>
      <c r="Q13" s="7">
        <f>ROUND(constants!D$3 * 1 * $N13, 0)</f>
        <v>8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16</v>
      </c>
      <c r="D14" s="1">
        <v>2</v>
      </c>
      <c r="E14" s="1">
        <v>17</v>
      </c>
      <c r="F14" s="1">
        <v>2</v>
      </c>
      <c r="G14" s="1">
        <v>19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372</v>
      </c>
      <c r="P14" s="7">
        <f>ROUND(constants!C$3 * $M14 * $N14, 0)</f>
        <v>93</v>
      </c>
      <c r="Q14" s="7">
        <f>ROUND(constants!D$3 * 1 * $N14, 0)</f>
        <v>8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84</v>
      </c>
      <c r="P16" s="7">
        <f>ROUND(constants!C$4 * $M16 * $N16, 0)</f>
        <v>22</v>
      </c>
      <c r="Q16" s="7">
        <f>ROUND(constants!D$4 * 1 * $N16, 0)</f>
        <v>6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88</v>
      </c>
      <c r="P17" s="7">
        <f>ROUND(constants!C$4 * $M17 * $N17, 0)</f>
        <v>23</v>
      </c>
      <c r="Q17" s="7">
        <f>ROUND(constants!D$4 * 1 * $N17, 0)</f>
        <v>6</v>
      </c>
    </row>
    <row r="18" spans="1:17" x14ac:dyDescent="0.3">
      <c r="A18" s="1">
        <f t="shared" ref="A18:A27" si="3">A17</f>
        <v>2</v>
      </c>
      <c r="B18" s="1">
        <f t="shared" ref="B18:C27" si="4">B17+1</f>
        <v>3</v>
      </c>
      <c r="C18" s="1">
        <v>13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92</v>
      </c>
      <c r="P18" s="7">
        <f>ROUND(constants!C$4 * $M18 * $N18, 0)</f>
        <v>24</v>
      </c>
      <c r="Q18" s="7">
        <f>ROUND(constants!D$4 * 1 * $N18, 0)</f>
        <v>7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16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97</v>
      </c>
      <c r="P19" s="7">
        <f>ROUND(constants!C$4 * $M19 * $N19, 0)</f>
        <v>25</v>
      </c>
      <c r="Q19" s="7">
        <f>ROUND(constants!D$4 * 1 * $N19, 0)</f>
        <v>7</v>
      </c>
    </row>
    <row r="20" spans="1:17" x14ac:dyDescent="0.3">
      <c r="A20" s="1">
        <f t="shared" si="3"/>
        <v>2</v>
      </c>
      <c r="B20" s="1">
        <f t="shared" si="4"/>
        <v>5</v>
      </c>
      <c r="C20" s="1">
        <f t="shared" si="4"/>
        <v>17</v>
      </c>
      <c r="D20" s="1">
        <v>5</v>
      </c>
      <c r="M20" s="1">
        <v>1</v>
      </c>
      <c r="N20" s="8">
        <f t="shared" si="5"/>
        <v>1.2000000000000002</v>
      </c>
      <c r="O20" s="7">
        <f>ROUND(constants!B$4 * $M20 * $N20, 0)</f>
        <v>101</v>
      </c>
      <c r="P20" s="7">
        <f>ROUND(constants!C$4 * $M20 * $N20, 0)</f>
        <v>26</v>
      </c>
      <c r="Q20" s="7">
        <f>ROUND(constants!D$4 * 1 * $N20, 0)</f>
        <v>7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17</v>
      </c>
      <c r="F21" s="1">
        <v>4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210</v>
      </c>
      <c r="P21" s="7">
        <f>ROUND(constants!C$4 * $M21 * $N21, 0)</f>
        <v>55</v>
      </c>
      <c r="Q21" s="7">
        <f>ROUND(constants!D$4 * 1 * $N21, 0)</f>
        <v>8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16</v>
      </c>
      <c r="F22" s="1">
        <v>5</v>
      </c>
      <c r="M22" s="1">
        <v>2</v>
      </c>
      <c r="N22" s="8">
        <f t="shared" si="5"/>
        <v>1.3000000000000003</v>
      </c>
      <c r="O22" s="7">
        <f>ROUND(constants!B$4 * $M22 * $N22, 0)</f>
        <v>218</v>
      </c>
      <c r="P22" s="7">
        <f>ROUND(constants!C$4 * $M22 * $N22, 0)</f>
        <v>57</v>
      </c>
      <c r="Q22" s="7">
        <f>ROUND(constants!D$4 * 1 * $N22, 0)</f>
        <v>8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19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227</v>
      </c>
      <c r="P23" s="7">
        <f>ROUND(constants!C$4 * $M23 * $N23, 0)</f>
        <v>59</v>
      </c>
      <c r="Q23" s="7">
        <f>ROUND(constants!D$4 * 1 * $N23, 0)</f>
        <v>8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17</v>
      </c>
      <c r="D24" s="1">
        <v>5</v>
      </c>
      <c r="E24" s="1">
        <v>18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235</v>
      </c>
      <c r="P24" s="7">
        <f>ROUND(constants!C$4 * $M24 * $N24, 0)</f>
        <v>62</v>
      </c>
      <c r="Q24" s="7">
        <f>ROUND(constants!D$4 * 1 * $N24, 0)</f>
        <v>8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19</v>
      </c>
      <c r="H25" s="1">
        <v>4</v>
      </c>
      <c r="M25" s="1">
        <v>3</v>
      </c>
      <c r="N25" s="8">
        <f t="shared" si="5"/>
        <v>1.4500000000000004</v>
      </c>
      <c r="O25" s="7">
        <f>ROUND(constants!B$4 * $M25 * $N25, 0)</f>
        <v>365</v>
      </c>
      <c r="P25" s="7">
        <f>ROUND(constants!C$4 * $M25 * $N25, 0)</f>
        <v>96</v>
      </c>
      <c r="Q25" s="7">
        <f>ROUND(constants!D$4 * 1 * $N25, 0)</f>
        <v>9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15</v>
      </c>
      <c r="D26" s="1">
        <v>5</v>
      </c>
      <c r="E26" s="1">
        <v>18</v>
      </c>
      <c r="F26" s="1">
        <v>4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378</v>
      </c>
      <c r="P26" s="7">
        <f>ROUND(constants!C$4 * $M26 * $N26, 0)</f>
        <v>99</v>
      </c>
      <c r="Q26" s="7">
        <f>ROUND(constants!D$4 * 1 * $N26, 0)</f>
        <v>9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16</v>
      </c>
      <c r="D27" s="1">
        <v>5</v>
      </c>
      <c r="E27" s="1">
        <v>17</v>
      </c>
      <c r="F27" s="1">
        <v>5</v>
      </c>
      <c r="G27" s="1">
        <v>19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391</v>
      </c>
      <c r="P27" s="7">
        <f>ROUND(constants!C$4 * $M27 * $N27, 0)</f>
        <v>102</v>
      </c>
      <c r="Q27" s="7">
        <f>ROUND(constants!D$4 * 1 * $N27, 0)</f>
        <v>9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88</v>
      </c>
      <c r="P29" s="7">
        <f>ROUND(constants!C$5 * $M29 * $N29, 0)</f>
        <v>24</v>
      </c>
      <c r="Q29" s="7">
        <f>ROUND(constants!D$5 * 1 * $N29, 0)</f>
        <v>7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92</v>
      </c>
      <c r="P30" s="7">
        <f>ROUND(constants!C$5 * $M30 * $N30, 0)</f>
        <v>25</v>
      </c>
      <c r="Q30" s="7">
        <f>ROUND(constants!D$5 * 1 * $N30, 0)</f>
        <v>7</v>
      </c>
    </row>
    <row r="31" spans="1:17" x14ac:dyDescent="0.3">
      <c r="A31" s="1">
        <f t="shared" ref="A31:A40" si="6">A30</f>
        <v>3</v>
      </c>
      <c r="B31" s="1">
        <f t="shared" ref="B31:C40" si="7">B30+1</f>
        <v>3</v>
      </c>
      <c r="C31" s="1">
        <v>13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97</v>
      </c>
      <c r="P31" s="7">
        <f>ROUND(constants!C$5 * $M31 * $N31, 0)</f>
        <v>26</v>
      </c>
      <c r="Q31" s="7">
        <f>ROUND(constants!D$5 * 1 * $N31, 0)</f>
        <v>8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16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101</v>
      </c>
      <c r="P32" s="7">
        <f>ROUND(constants!C$5 * $M32 * $N32, 0)</f>
        <v>28</v>
      </c>
      <c r="Q32" s="7">
        <f>ROUND(constants!D$5 * 1 * $N32, 0)</f>
        <v>8</v>
      </c>
    </row>
    <row r="33" spans="1:17" x14ac:dyDescent="0.3">
      <c r="A33" s="1">
        <f t="shared" si="6"/>
        <v>3</v>
      </c>
      <c r="B33" s="1">
        <f t="shared" si="7"/>
        <v>5</v>
      </c>
      <c r="C33" s="1">
        <f t="shared" si="7"/>
        <v>17</v>
      </c>
      <c r="D33" s="1">
        <v>8</v>
      </c>
      <c r="M33" s="1">
        <v>1</v>
      </c>
      <c r="N33" s="8">
        <f t="shared" si="8"/>
        <v>1.2000000000000002</v>
      </c>
      <c r="O33" s="7">
        <f>ROUND(constants!B$5 * $M33 * $N33, 0)</f>
        <v>106</v>
      </c>
      <c r="P33" s="7">
        <f>ROUND(constants!C$5 * $M33 * $N33, 0)</f>
        <v>29</v>
      </c>
      <c r="Q33" s="7">
        <f>ROUND(constants!D$5 * 1 * $N33, 0)</f>
        <v>8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17</v>
      </c>
      <c r="F34" s="1">
        <v>7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220</v>
      </c>
      <c r="P34" s="7">
        <f>ROUND(constants!C$5 * $M34 * $N34, 0)</f>
        <v>60</v>
      </c>
      <c r="Q34" s="7">
        <f>ROUND(constants!D$5 * 1 * $N34, 0)</f>
        <v>9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8">
        <f t="shared" si="8"/>
        <v>1.3000000000000003</v>
      </c>
      <c r="O35" s="7">
        <f>ROUND(constants!B$5 * $M35 * $N35, 0)</f>
        <v>229</v>
      </c>
      <c r="P35" s="7">
        <f>ROUND(constants!C$5 * $M35 * $N35, 0)</f>
        <v>62</v>
      </c>
      <c r="Q35" s="7">
        <f>ROUND(constants!D$5 * 1 * $N35, 0)</f>
        <v>9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19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238</v>
      </c>
      <c r="P36" s="7">
        <f>ROUND(constants!C$5 * $M36 * $N36, 0)</f>
        <v>65</v>
      </c>
      <c r="Q36" s="7">
        <f>ROUND(constants!D$5 * 1 * $N36, 0)</f>
        <v>9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17</v>
      </c>
      <c r="D37" s="1">
        <v>8</v>
      </c>
      <c r="E37" s="1">
        <v>18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246</v>
      </c>
      <c r="P37" s="7">
        <f>ROUND(constants!C$5 * $M37 * $N37, 0)</f>
        <v>67</v>
      </c>
      <c r="Q37" s="7">
        <f>ROUND(constants!D$5 * 1 * $N37, 0)</f>
        <v>10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19</v>
      </c>
      <c r="H38" s="1">
        <v>7</v>
      </c>
      <c r="M38" s="1">
        <v>3</v>
      </c>
      <c r="N38" s="8">
        <f t="shared" si="8"/>
        <v>1.4500000000000004</v>
      </c>
      <c r="O38" s="7">
        <f>ROUND(constants!B$5 * $M38 * $N38, 0)</f>
        <v>383</v>
      </c>
      <c r="P38" s="7">
        <f>ROUND(constants!C$5 * $M38 * $N38, 0)</f>
        <v>104</v>
      </c>
      <c r="Q38" s="7">
        <f>ROUND(constants!D$5 * 1 * $N38, 0)</f>
        <v>10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15</v>
      </c>
      <c r="D39" s="1">
        <v>8</v>
      </c>
      <c r="E39" s="1">
        <v>18</v>
      </c>
      <c r="F39" s="1">
        <v>7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396</v>
      </c>
      <c r="P39" s="7">
        <f>ROUND(constants!C$5 * $M39 * $N39, 0)</f>
        <v>108</v>
      </c>
      <c r="Q39" s="7">
        <f>ROUND(constants!D$5 * 1 * $N39, 0)</f>
        <v>11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16</v>
      </c>
      <c r="D40" s="1">
        <v>8</v>
      </c>
      <c r="E40" s="1">
        <v>17</v>
      </c>
      <c r="F40" s="1">
        <v>8</v>
      </c>
      <c r="G40" s="1">
        <v>19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409</v>
      </c>
      <c r="P40" s="7">
        <f>ROUND(constants!C$5 * $M40 * $N40, 0)</f>
        <v>112</v>
      </c>
      <c r="Q40" s="7">
        <f>ROUND(constants!D$5 * 1 * $N40, 0)</f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38</v>
      </c>
      <c r="C1" s="3" t="s">
        <v>101</v>
      </c>
      <c r="D1" s="3" t="s">
        <v>100</v>
      </c>
      <c r="E1" s="3" t="s">
        <v>102</v>
      </c>
      <c r="F1" s="3" t="s">
        <v>106</v>
      </c>
      <c r="G1" s="3" t="s">
        <v>103</v>
      </c>
      <c r="H1" s="3" t="s">
        <v>107</v>
      </c>
      <c r="I1" s="3" t="s">
        <v>104</v>
      </c>
      <c r="J1" s="3" t="s">
        <v>108</v>
      </c>
      <c r="K1" s="3" t="s">
        <v>105</v>
      </c>
      <c r="L1" s="3" t="s">
        <v>109</v>
      </c>
      <c r="M1" s="3" t="s">
        <v>97</v>
      </c>
      <c r="N1" s="3" t="s">
        <v>47</v>
      </c>
      <c r="O1" s="3" t="s">
        <v>39</v>
      </c>
      <c r="P1" s="3" t="s">
        <v>41</v>
      </c>
      <c r="Q1" s="3" t="s">
        <v>40</v>
      </c>
    </row>
    <row r="3" spans="1:17" x14ac:dyDescent="0.3">
      <c r="A3" s="9">
        <v>1</v>
      </c>
      <c r="B3" s="9">
        <v>1</v>
      </c>
      <c r="C3" s="1">
        <v>12</v>
      </c>
      <c r="D3" s="1">
        <v>1</v>
      </c>
      <c r="M3" s="1">
        <v>1</v>
      </c>
      <c r="N3" s="15">
        <v>2</v>
      </c>
      <c r="O3" s="7">
        <f>ROUND(constants!B$3 * $M3 * $N3, 0)</f>
        <v>160</v>
      </c>
      <c r="P3" s="7">
        <f>ROUND(constants!C$3 * $M3 * $N3, 0)</f>
        <v>40</v>
      </c>
      <c r="Q3" s="7">
        <f>ROUND(constants!D$3 / 2 * $N3, 0)</f>
        <v>5</v>
      </c>
    </row>
    <row r="4" spans="1:17" x14ac:dyDescent="0.3">
      <c r="A4" s="9">
        <v>1</v>
      </c>
      <c r="B4" s="9">
        <f>B3+1</f>
        <v>2</v>
      </c>
      <c r="C4" s="1">
        <v>14</v>
      </c>
      <c r="D4" s="1">
        <v>1</v>
      </c>
      <c r="M4" s="1">
        <v>1</v>
      </c>
      <c r="N4" s="15">
        <v>2.2000000000000002</v>
      </c>
      <c r="O4" s="7">
        <f>ROUND(constants!B$3 * $M4 * $N4, 0)</f>
        <v>176</v>
      </c>
      <c r="P4" s="7">
        <f>ROUND(constants!C$3 * $M4 * $N4, 0)</f>
        <v>44</v>
      </c>
      <c r="Q4" s="7">
        <f>ROUND(constants!D$3 / 2 * $N4, 0)</f>
        <v>6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13</v>
      </c>
      <c r="D6" s="1">
        <v>4</v>
      </c>
      <c r="M6" s="1">
        <v>1</v>
      </c>
      <c r="N6" s="15">
        <v>2.1</v>
      </c>
      <c r="O6" s="7">
        <f>ROUND(constants!B$4 * $M6 * $N6, 0)</f>
        <v>176</v>
      </c>
      <c r="P6" s="7">
        <f>ROUND(constants!C$4 * $M6 * $N6, 0)</f>
        <v>46</v>
      </c>
      <c r="Q6" s="7">
        <f>ROUND(constants!D$4 / 2 * $N6, 0)</f>
        <v>6</v>
      </c>
    </row>
    <row r="7" spans="1:17" s="13" customFormat="1" x14ac:dyDescent="0.3">
      <c r="A7" s="10">
        <v>2</v>
      </c>
      <c r="B7" s="10">
        <f>B6+1</f>
        <v>2</v>
      </c>
      <c r="C7" s="1">
        <v>15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193</v>
      </c>
      <c r="P7" s="7">
        <f>ROUND(constants!C$4 * $M7 * $N7, 0)</f>
        <v>51</v>
      </c>
      <c r="Q7" s="7">
        <f>ROUND(constants!D$4 / 2 * $N7, 0)</f>
        <v>7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14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194</v>
      </c>
      <c r="P9" s="7">
        <f>ROUND(constants!C$5 * $M9 * $N9, 0)</f>
        <v>53</v>
      </c>
      <c r="Q9" s="7">
        <f>ROUND(constants!D$5 / 2 * $N9, 0)</f>
        <v>8</v>
      </c>
    </row>
    <row r="10" spans="1:17" s="13" customFormat="1" x14ac:dyDescent="0.3">
      <c r="A10" s="10">
        <v>3</v>
      </c>
      <c r="B10" s="10">
        <f>B9+1</f>
        <v>2</v>
      </c>
      <c r="C10" s="1">
        <v>14</v>
      </c>
      <c r="D10" s="1">
        <v>8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211</v>
      </c>
      <c r="P10" s="7">
        <f>ROUND(constants!C$5 * $M10 * $N10, 0)</f>
        <v>58</v>
      </c>
      <c r="Q10" s="7">
        <f>ROUND(constants!D$5 / 2 * $N10, 0)</f>
        <v>8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212</v>
      </c>
      <c r="P12" s="7">
        <f>ROUND(constants!C$6 * $M12 * $N12, 0)</f>
        <v>60</v>
      </c>
      <c r="Q12" s="7">
        <f>ROUND(constants!D$6 / 2 * $N12, 0)</f>
        <v>9</v>
      </c>
    </row>
    <row r="13" spans="1:17" s="13" customFormat="1" x14ac:dyDescent="0.3">
      <c r="A13" s="10">
        <v>4</v>
      </c>
      <c r="B13" s="10">
        <f>B12+1</f>
        <v>2</v>
      </c>
      <c r="C13" s="1">
        <v>12</v>
      </c>
      <c r="D13" s="1">
        <v>1</v>
      </c>
      <c r="E13" s="1">
        <v>14</v>
      </c>
      <c r="F13" s="1">
        <v>2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460</v>
      </c>
      <c r="P13" s="7">
        <f>ROUND(constants!C$6 * $M13 * $N13, 0)</f>
        <v>130</v>
      </c>
      <c r="Q13" s="7">
        <f>ROUND(constants!D$6 / 2 * $N13, 0)</f>
        <v>10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13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230</v>
      </c>
      <c r="P15" s="7">
        <f>ROUND(constants!C$7 * $M15 * $N15, 0)</f>
        <v>67</v>
      </c>
      <c r="Q15" s="7">
        <f>ROUND(constants!D$7 / 2 * $N15, 0)</f>
        <v>11</v>
      </c>
    </row>
    <row r="16" spans="1:17" s="13" customFormat="1" x14ac:dyDescent="0.3">
      <c r="A16" s="10">
        <v>5</v>
      </c>
      <c r="B16" s="10">
        <f>B15+1</f>
        <v>2</v>
      </c>
      <c r="C16" s="1">
        <v>14</v>
      </c>
      <c r="D16" s="1">
        <v>1</v>
      </c>
      <c r="E16" s="1">
        <v>16</v>
      </c>
      <c r="F16" s="1">
        <v>1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499</v>
      </c>
      <c r="P16" s="7">
        <f>ROUND(constants!C$7 * $M16 * $N16, 0)</f>
        <v>146</v>
      </c>
      <c r="Q16" s="7">
        <f>ROUND(constants!D$7 / 2 * $N16, 0)</f>
        <v>12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12</v>
      </c>
      <c r="D18" s="1">
        <v>1</v>
      </c>
      <c r="E18" s="1">
        <v>15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500</v>
      </c>
      <c r="P18" s="7">
        <f>ROUND(constants!C$8 * $M18 * $N18, 0)</f>
        <v>150</v>
      </c>
      <c r="Q18" s="7">
        <f>ROUND(constants!D$8 / 2 * $N18, 0)</f>
        <v>13</v>
      </c>
    </row>
    <row r="19" spans="1:19" s="12" customFormat="1" x14ac:dyDescent="0.3">
      <c r="A19" s="10">
        <v>6</v>
      </c>
      <c r="B19" s="10">
        <f>B18+1</f>
        <v>2</v>
      </c>
      <c r="C19" s="1">
        <v>13</v>
      </c>
      <c r="D19" s="1">
        <v>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540</v>
      </c>
      <c r="P19" s="7">
        <f>ROUND(constants!C$8 * $M19 * $N19, 0)</f>
        <v>162</v>
      </c>
      <c r="Q19" s="7">
        <f>ROUND(constants!D$8 / 2 * $N19, 0)</f>
        <v>14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8.77734375" style="1" customWidth="1"/>
    <col min="3" max="8" width="10.77734375" style="1" customWidth="1"/>
    <col min="9" max="12" width="8.77734375" style="1" customWidth="1"/>
    <col min="13" max="13" width="1.77734375" customWidth="1"/>
  </cols>
  <sheetData>
    <row r="1" spans="1:12" s="2" customFormat="1" x14ac:dyDescent="0.3">
      <c r="A1" s="3" t="s">
        <v>10</v>
      </c>
      <c r="B1" s="3" t="s">
        <v>38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97</v>
      </c>
      <c r="I1" s="3" t="s">
        <v>47</v>
      </c>
      <c r="J1" s="3" t="s">
        <v>39</v>
      </c>
      <c r="K1" s="3" t="s">
        <v>41</v>
      </c>
      <c r="L1" s="3" t="s">
        <v>40</v>
      </c>
    </row>
    <row r="3" spans="1:12" x14ac:dyDescent="0.3">
      <c r="A3" s="9">
        <v>1</v>
      </c>
      <c r="B3" s="9"/>
      <c r="H3" s="1">
        <v>3</v>
      </c>
      <c r="I3" s="15">
        <v>3</v>
      </c>
      <c r="J3" s="7">
        <f>ROUND(constants!B$3 *$H3 * $I3, 0)</f>
        <v>720</v>
      </c>
      <c r="K3" s="7">
        <f>ROUND(constants!C$3 *$H3 * $I3, 0)</f>
        <v>180</v>
      </c>
      <c r="L3" s="7">
        <f>ROUND(constants!D$3 / 3 * $I3, 0)</f>
        <v>5</v>
      </c>
    </row>
    <row r="4" spans="1:12" x14ac:dyDescent="0.3">
      <c r="A4" s="9"/>
      <c r="B4" s="9"/>
      <c r="C4" s="7"/>
      <c r="D4" s="7"/>
      <c r="E4" s="7"/>
      <c r="F4" s="7"/>
      <c r="G4" s="7"/>
      <c r="H4" s="7"/>
      <c r="I4" s="15"/>
      <c r="J4" s="7"/>
      <c r="K4" s="7"/>
      <c r="L4" s="7"/>
    </row>
    <row r="5" spans="1:12" x14ac:dyDescent="0.3">
      <c r="A5" s="9">
        <v>2</v>
      </c>
      <c r="B5" s="9">
        <v>1</v>
      </c>
      <c r="C5" s="1" t="s">
        <v>124</v>
      </c>
      <c r="D5" s="1" t="s">
        <v>125</v>
      </c>
      <c r="E5" s="1" t="s">
        <v>126</v>
      </c>
      <c r="H5" s="1">
        <v>3</v>
      </c>
      <c r="I5" s="15">
        <v>3.1</v>
      </c>
      <c r="J5" s="7">
        <f>ROUND(constants!B$4 *$H5 * $I5, 0)</f>
        <v>781</v>
      </c>
      <c r="K5" s="7">
        <f>ROUND(constants!C$4 *$H5 * $I5, 0)</f>
        <v>205</v>
      </c>
      <c r="L5" s="7">
        <f>ROUND(constants!D$4 / 3 * $I5, 0)</f>
        <v>6</v>
      </c>
    </row>
    <row r="6" spans="1:12" s="13" customFormat="1" x14ac:dyDescent="0.3">
      <c r="A6" s="10"/>
      <c r="B6" s="10"/>
      <c r="C6" s="7"/>
      <c r="D6" s="7"/>
      <c r="E6" s="7"/>
      <c r="F6" s="7"/>
      <c r="G6" s="7"/>
      <c r="H6" s="7"/>
      <c r="I6" s="15"/>
      <c r="J6" s="7"/>
      <c r="K6" s="7"/>
      <c r="L6" s="7"/>
    </row>
    <row r="7" spans="1:12" s="13" customFormat="1" x14ac:dyDescent="0.3">
      <c r="A7" s="10">
        <v>3</v>
      </c>
      <c r="B7" s="10">
        <v>1</v>
      </c>
      <c r="C7" s="1" t="s">
        <v>124</v>
      </c>
      <c r="D7" s="1" t="s">
        <v>125</v>
      </c>
      <c r="E7" s="1" t="s">
        <v>126</v>
      </c>
      <c r="F7" s="1"/>
      <c r="G7" s="1"/>
      <c r="H7" s="1">
        <v>3</v>
      </c>
      <c r="I7" s="15">
        <v>3.2</v>
      </c>
      <c r="J7" s="7">
        <f>ROUND(constants!B$5 *$H7 * $I7, 0)</f>
        <v>845</v>
      </c>
      <c r="K7" s="7">
        <f>ROUND(constants!C$5 *$H7 * $I7, 0)</f>
        <v>230</v>
      </c>
      <c r="L7" s="7">
        <f>ROUND(constants!D$5 / 3 * $I7, 0)</f>
        <v>7</v>
      </c>
    </row>
    <row r="8" spans="1:12" s="13" customFormat="1" x14ac:dyDescent="0.3">
      <c r="A8" s="10"/>
      <c r="B8" s="10"/>
      <c r="C8" s="7"/>
      <c r="D8" s="7"/>
      <c r="E8" s="7"/>
      <c r="F8" s="7"/>
      <c r="G8" s="7"/>
      <c r="H8" s="7"/>
      <c r="I8" s="15"/>
      <c r="J8" s="7"/>
      <c r="K8" s="7"/>
      <c r="L8" s="7"/>
    </row>
    <row r="9" spans="1:12" s="13" customFormat="1" x14ac:dyDescent="0.3">
      <c r="A9" s="10">
        <v>4</v>
      </c>
      <c r="B9" s="10">
        <v>1</v>
      </c>
      <c r="C9" s="1" t="s">
        <v>124</v>
      </c>
      <c r="D9" s="1" t="s">
        <v>125</v>
      </c>
      <c r="E9" s="1" t="s">
        <v>125</v>
      </c>
      <c r="F9" s="1" t="s">
        <v>126</v>
      </c>
      <c r="G9" s="7"/>
      <c r="H9" s="1">
        <v>4</v>
      </c>
      <c r="I9" s="15">
        <v>3.3</v>
      </c>
      <c r="J9" s="7">
        <f>ROUND(constants!B$6 *$H9 * $I9, 0)</f>
        <v>1214</v>
      </c>
      <c r="K9" s="7">
        <f>ROUND(constants!C$6 *$H9 * $I9, 0)</f>
        <v>343</v>
      </c>
      <c r="L9" s="7">
        <f>ROUND(constants!D$6 / 3 * $I9, 0)</f>
        <v>9</v>
      </c>
    </row>
    <row r="10" spans="1:12" s="13" customFormat="1" x14ac:dyDescent="0.3">
      <c r="A10" s="10"/>
      <c r="B10" s="10"/>
      <c r="C10" s="7"/>
      <c r="D10" s="7"/>
      <c r="E10" s="7"/>
      <c r="F10" s="7"/>
      <c r="G10" s="7"/>
      <c r="H10" s="7"/>
      <c r="I10" s="15"/>
      <c r="J10" s="7"/>
      <c r="K10" s="7"/>
      <c r="L10" s="7"/>
    </row>
    <row r="11" spans="1:12" s="13" customFormat="1" x14ac:dyDescent="0.3">
      <c r="A11" s="10">
        <v>5</v>
      </c>
      <c r="B11" s="10">
        <v>1</v>
      </c>
      <c r="C11" s="1" t="s">
        <v>124</v>
      </c>
      <c r="D11" s="1" t="s">
        <v>125</v>
      </c>
      <c r="E11" s="1" t="s">
        <v>125</v>
      </c>
      <c r="F11" s="1" t="s">
        <v>126</v>
      </c>
      <c r="G11" s="1"/>
      <c r="H11" s="1">
        <v>4</v>
      </c>
      <c r="I11" s="15">
        <v>3.4</v>
      </c>
      <c r="J11" s="7">
        <f>ROUND(constants!B$7 *$H11 * $I11, 0)</f>
        <v>1306</v>
      </c>
      <c r="K11" s="7">
        <f>ROUND(constants!C$7 *$H11 * $I11, 0)</f>
        <v>381</v>
      </c>
      <c r="L11" s="7">
        <f>ROUND(constants!D$7 / 3 * $I11, 0)</f>
        <v>10</v>
      </c>
    </row>
    <row r="12" spans="1:12" s="12" customFormat="1" x14ac:dyDescent="0.3">
      <c r="A12" s="10"/>
      <c r="B12" s="10"/>
      <c r="C12" s="7"/>
      <c r="D12" s="7"/>
      <c r="E12" s="7"/>
      <c r="F12" s="7"/>
      <c r="G12" s="7"/>
      <c r="H12" s="7"/>
      <c r="I12" s="15"/>
      <c r="J12" s="7"/>
      <c r="K12" s="7"/>
      <c r="L12" s="7"/>
    </row>
    <row r="13" spans="1:12" s="12" customFormat="1" x14ac:dyDescent="0.3">
      <c r="A13" s="10">
        <v>6</v>
      </c>
      <c r="B13" s="10">
        <v>1</v>
      </c>
      <c r="C13" s="1" t="s">
        <v>124</v>
      </c>
      <c r="D13" s="1" t="s">
        <v>125</v>
      </c>
      <c r="E13" s="1" t="s">
        <v>125</v>
      </c>
      <c r="F13" s="1" t="s">
        <v>126</v>
      </c>
      <c r="G13" s="1"/>
      <c r="H13" s="1">
        <v>4</v>
      </c>
      <c r="I13" s="15">
        <v>3.5</v>
      </c>
      <c r="J13" s="7">
        <f>ROUND(constants!B$8 *$H13 * $I13, 0)</f>
        <v>1400</v>
      </c>
      <c r="K13" s="7">
        <f>ROUND(constants!C$8 *$H13 * $I13, 0)</f>
        <v>420</v>
      </c>
      <c r="L13" s="7">
        <f>ROUND(constants!D$8 / 3 * $I13, 0)</f>
        <v>12</v>
      </c>
    </row>
    <row r="14" spans="1:12" s="12" customFormat="1" x14ac:dyDescent="0.3">
      <c r="A14" s="10"/>
      <c r="B14" s="10"/>
      <c r="I14" s="15"/>
      <c r="J14" s="7"/>
      <c r="K14" s="7"/>
      <c r="L14" s="7"/>
    </row>
    <row r="15" spans="1:12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>
        <v>5</v>
      </c>
      <c r="I15" s="15">
        <v>3.6</v>
      </c>
      <c r="J15" s="7">
        <f>ROUND(constants!B$9 *$H15 * $I15, 0)</f>
        <v>1872</v>
      </c>
      <c r="K15" s="7">
        <f>ROUND(constants!C$9 *$H15 * $I15, 0)</f>
        <v>576</v>
      </c>
      <c r="L15" s="7">
        <f>ROUND(constants!D$9 / 3 * $I15, 0)</f>
        <v>13</v>
      </c>
    </row>
    <row r="16" spans="1:12" s="12" customFormat="1" x14ac:dyDescent="0.3">
      <c r="A16" s="10"/>
      <c r="B16" s="10"/>
      <c r="I16" s="15"/>
      <c r="J16" s="7"/>
      <c r="K16" s="7"/>
      <c r="L16" s="7"/>
    </row>
    <row r="17" spans="1:14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>
        <v>5</v>
      </c>
      <c r="I17" s="15">
        <v>3.7</v>
      </c>
      <c r="J17" s="7">
        <f>ROUND(constants!B$10 *$H17 * $I17, 0)</f>
        <v>1998</v>
      </c>
      <c r="K17" s="7">
        <f>ROUND(constants!C$10 *$H17 * $I17, 0)</f>
        <v>629</v>
      </c>
      <c r="L17" s="7">
        <f>ROUND(constants!D$10 / 3 * $I17, 0)</f>
        <v>15</v>
      </c>
    </row>
    <row r="18" spans="1:14" s="12" customFormat="1" x14ac:dyDescent="0.3">
      <c r="A18" s="10"/>
      <c r="B18" s="10"/>
      <c r="I18" s="15"/>
      <c r="J18" s="7"/>
      <c r="K18" s="7"/>
      <c r="L18" s="7"/>
    </row>
    <row r="19" spans="1:14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>
        <v>5</v>
      </c>
      <c r="I19" s="15">
        <v>3.8</v>
      </c>
      <c r="J19" s="7">
        <f>ROUND(constants!B$11 *$H19 * $I19, 0)</f>
        <v>2128</v>
      </c>
      <c r="K19" s="7">
        <f>ROUND(constants!C$11 *$H19 * $I19, 0)</f>
        <v>684</v>
      </c>
      <c r="L19" s="7">
        <f>ROUND(constants!D$11 / 3 * $I19, 0)</f>
        <v>16</v>
      </c>
    </row>
    <row r="20" spans="1:14" s="12" customFormat="1" x14ac:dyDescent="0.3">
      <c r="A20" s="10"/>
      <c r="B20" s="10"/>
      <c r="C20" s="11"/>
      <c r="D20" s="11"/>
      <c r="E20" s="11"/>
      <c r="F20" s="11"/>
      <c r="G20" s="11"/>
      <c r="H20" s="11"/>
      <c r="I20" s="15"/>
      <c r="J20" s="11"/>
      <c r="K20" s="11"/>
      <c r="L20" s="11"/>
      <c r="M20" s="11"/>
      <c r="N20" s="11"/>
    </row>
    <row r="21" spans="1:14" s="12" customFormat="1" x14ac:dyDescent="0.3">
      <c r="C21" s="14"/>
      <c r="D21" s="14"/>
      <c r="E21" s="14"/>
      <c r="F21" s="14"/>
      <c r="G21" s="14"/>
      <c r="H21" s="14"/>
      <c r="I21" s="14"/>
      <c r="J21" s="14"/>
      <c r="L21" s="14"/>
      <c r="M21" s="13"/>
      <c r="N21" s="13"/>
    </row>
    <row r="22" spans="1:14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4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8.77734375" style="1" customWidth="1"/>
    <col min="3" max="8" width="10.77734375" style="1" customWidth="1"/>
    <col min="9" max="12" width="8.77734375" style="1" customWidth="1"/>
    <col min="13" max="13" width="1.77734375" customWidth="1"/>
  </cols>
  <sheetData>
    <row r="1" spans="1:12" s="2" customFormat="1" x14ac:dyDescent="0.3">
      <c r="A1" s="3" t="s">
        <v>10</v>
      </c>
      <c r="B1" s="3" t="s">
        <v>38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97</v>
      </c>
      <c r="I1" s="3" t="s">
        <v>47</v>
      </c>
      <c r="J1" s="3" t="s">
        <v>39</v>
      </c>
      <c r="K1" s="3" t="s">
        <v>41</v>
      </c>
      <c r="L1" s="3" t="s">
        <v>40</v>
      </c>
    </row>
    <row r="3" spans="1:12" x14ac:dyDescent="0.3">
      <c r="A3" s="9">
        <v>1</v>
      </c>
      <c r="B3" s="9">
        <v>1</v>
      </c>
      <c r="C3" s="1" t="s">
        <v>124</v>
      </c>
      <c r="H3" s="1">
        <v>1</v>
      </c>
      <c r="I3" s="16">
        <v>4</v>
      </c>
      <c r="J3" s="7">
        <f>ROUND(constants!B$3 * $H3 * $I3,0)</f>
        <v>320</v>
      </c>
      <c r="K3" s="7">
        <f>ROUND(constants!C$3 * $H3 * $I3,0)</f>
        <v>80</v>
      </c>
      <c r="L3" s="7">
        <f>ROUND(constants!D$3 /4 * $I3,0)</f>
        <v>5</v>
      </c>
    </row>
    <row r="4" spans="1:12" x14ac:dyDescent="0.3">
      <c r="A4" s="9">
        <f>A3</f>
        <v>1</v>
      </c>
      <c r="B4" s="9">
        <f>B3+1</f>
        <v>2</v>
      </c>
      <c r="C4" s="1" t="s">
        <v>124</v>
      </c>
      <c r="H4" s="1">
        <v>1</v>
      </c>
      <c r="I4" s="16">
        <f>I3+0.05</f>
        <v>4.05</v>
      </c>
      <c r="J4" s="7">
        <f>ROUND(constants!B$3 * $H4 * $I4,0)</f>
        <v>324</v>
      </c>
      <c r="K4" s="7">
        <f>ROUND(constants!C$3 * $H4 * $I4,0)</f>
        <v>81</v>
      </c>
      <c r="L4" s="7">
        <f>ROUND(constants!D$3 /4 * $I4,0)</f>
        <v>5</v>
      </c>
    </row>
    <row r="5" spans="1:12" x14ac:dyDescent="0.3">
      <c r="A5" s="9">
        <f t="shared" ref="A5:A12" si="0">A4</f>
        <v>1</v>
      </c>
      <c r="B5" s="9">
        <f t="shared" ref="B5:B12" si="1">B4+1</f>
        <v>3</v>
      </c>
      <c r="C5" s="1" t="s">
        <v>124</v>
      </c>
      <c r="D5" s="1" t="s">
        <v>124</v>
      </c>
      <c r="H5" s="1">
        <v>2</v>
      </c>
      <c r="I5" s="16">
        <f t="shared" ref="I5:I12" si="2">I4+0.05</f>
        <v>4.0999999999999996</v>
      </c>
      <c r="J5" s="7">
        <f>ROUND(constants!B$3 * $H5 * $I5,0)</f>
        <v>656</v>
      </c>
      <c r="K5" s="7">
        <f>ROUND(constants!C$3 * $H5 * $I5,0)</f>
        <v>164</v>
      </c>
      <c r="L5" s="7">
        <f>ROUND(constants!D$3 /4 * $I5,0)</f>
        <v>5</v>
      </c>
    </row>
    <row r="6" spans="1:12" x14ac:dyDescent="0.3">
      <c r="A6" s="9">
        <f t="shared" si="0"/>
        <v>1</v>
      </c>
      <c r="B6" s="9">
        <f t="shared" si="1"/>
        <v>4</v>
      </c>
      <c r="C6" s="1" t="s">
        <v>124</v>
      </c>
      <c r="D6" s="1" t="s">
        <v>124</v>
      </c>
      <c r="H6" s="1">
        <v>2</v>
      </c>
      <c r="I6" s="16">
        <f t="shared" si="2"/>
        <v>4.1499999999999995</v>
      </c>
      <c r="J6" s="7">
        <f>ROUND(constants!B$3 * $H6 * $I6,0)</f>
        <v>664</v>
      </c>
      <c r="K6" s="7">
        <f>ROUND(constants!C$3 * $H6 * $I6,0)</f>
        <v>166</v>
      </c>
      <c r="L6" s="7">
        <f>ROUND(constants!D$3 /4 * $I6,0)</f>
        <v>5</v>
      </c>
    </row>
    <row r="7" spans="1:12" x14ac:dyDescent="0.3">
      <c r="A7" s="9">
        <f t="shared" si="0"/>
        <v>1</v>
      </c>
      <c r="B7" s="9">
        <f t="shared" si="1"/>
        <v>5</v>
      </c>
      <c r="C7" s="1" t="s">
        <v>125</v>
      </c>
      <c r="H7" s="1">
        <v>1</v>
      </c>
      <c r="I7" s="16">
        <f t="shared" si="2"/>
        <v>4.1999999999999993</v>
      </c>
      <c r="J7" s="7">
        <f>ROUND(constants!B$3 * $H7 * $I7,0)</f>
        <v>336</v>
      </c>
      <c r="K7" s="7">
        <f>ROUND(constants!C$3 * $H7 * $I7,0)</f>
        <v>84</v>
      </c>
      <c r="L7" s="7">
        <f>ROUND(constants!D$3 /4 * $I7,0)</f>
        <v>5</v>
      </c>
    </row>
    <row r="8" spans="1:12" x14ac:dyDescent="0.3">
      <c r="A8" s="9">
        <f t="shared" si="0"/>
        <v>1</v>
      </c>
      <c r="B8" s="9">
        <f t="shared" si="1"/>
        <v>6</v>
      </c>
      <c r="C8" s="1" t="s">
        <v>124</v>
      </c>
      <c r="D8" s="1" t="s">
        <v>126</v>
      </c>
      <c r="G8" s="7"/>
      <c r="H8" s="1">
        <v>2</v>
      </c>
      <c r="I8" s="16">
        <f t="shared" si="2"/>
        <v>4.2499999999999991</v>
      </c>
      <c r="J8" s="7">
        <f>ROUND(constants!B$3 * $H8 * $I8,0)</f>
        <v>680</v>
      </c>
      <c r="K8" s="7">
        <f>ROUND(constants!C$3 * $H8 * $I8,0)</f>
        <v>170</v>
      </c>
      <c r="L8" s="7">
        <f>ROUND(constants!D$3 /4 * $I8,0)</f>
        <v>5</v>
      </c>
    </row>
    <row r="9" spans="1:12" x14ac:dyDescent="0.3">
      <c r="A9" s="9">
        <f t="shared" si="0"/>
        <v>1</v>
      </c>
      <c r="B9" s="9">
        <f t="shared" si="1"/>
        <v>7</v>
      </c>
      <c r="C9" s="1" t="s">
        <v>124</v>
      </c>
      <c r="H9" s="1">
        <v>1</v>
      </c>
      <c r="I9" s="16">
        <f t="shared" si="2"/>
        <v>4.2999999999999989</v>
      </c>
      <c r="J9" s="7">
        <f>ROUND(constants!B$3 * $H9 * $I9,0)</f>
        <v>344</v>
      </c>
      <c r="K9" s="7">
        <f>ROUND(constants!C$3 * $H9 * $I9,0)</f>
        <v>86</v>
      </c>
      <c r="L9" s="7">
        <f>ROUND(constants!D$3 /4 * $I9,0)</f>
        <v>5</v>
      </c>
    </row>
    <row r="10" spans="1:12" x14ac:dyDescent="0.3">
      <c r="A10" s="9">
        <f t="shared" si="0"/>
        <v>1</v>
      </c>
      <c r="B10" s="9">
        <f t="shared" si="1"/>
        <v>8</v>
      </c>
      <c r="C10" s="1" t="s">
        <v>126</v>
      </c>
      <c r="D10" s="1" t="s">
        <v>124</v>
      </c>
      <c r="E10" s="1" t="s">
        <v>126</v>
      </c>
      <c r="H10" s="1">
        <v>3</v>
      </c>
      <c r="I10" s="16">
        <f t="shared" si="2"/>
        <v>4.3499999999999988</v>
      </c>
      <c r="J10" s="7">
        <f>ROUND(constants!B$3 * $H10 * $I10,0)</f>
        <v>1044</v>
      </c>
      <c r="K10" s="7">
        <f>ROUND(constants!C$3 * $H10 * $I10,0)</f>
        <v>261</v>
      </c>
      <c r="L10" s="7">
        <f>ROUND(constants!D$3 /4 * $I10,0)</f>
        <v>5</v>
      </c>
    </row>
    <row r="11" spans="1:12" x14ac:dyDescent="0.3">
      <c r="A11" s="9">
        <f t="shared" si="0"/>
        <v>1</v>
      </c>
      <c r="B11" s="9">
        <f t="shared" si="1"/>
        <v>9</v>
      </c>
      <c r="C11" s="1" t="s">
        <v>124</v>
      </c>
      <c r="D11" s="1" t="s">
        <v>126</v>
      </c>
      <c r="H11" s="1">
        <v>2</v>
      </c>
      <c r="I11" s="16">
        <f t="shared" si="2"/>
        <v>4.3999999999999986</v>
      </c>
      <c r="J11" s="7">
        <f>ROUND(constants!B$3 * $H11 * $I11,0)</f>
        <v>704</v>
      </c>
      <c r="K11" s="7">
        <f>ROUND(constants!C$3 * $H11 * $I11,0)</f>
        <v>176</v>
      </c>
      <c r="L11" s="7">
        <f>ROUND(constants!D$3 /4 * $I11,0)</f>
        <v>6</v>
      </c>
    </row>
    <row r="12" spans="1:12" x14ac:dyDescent="0.3">
      <c r="A12" s="9">
        <f t="shared" si="0"/>
        <v>1</v>
      </c>
      <c r="B12" s="9">
        <f t="shared" si="1"/>
        <v>10</v>
      </c>
      <c r="C12" s="1" t="s">
        <v>125</v>
      </c>
      <c r="D12" s="1" t="s">
        <v>126</v>
      </c>
      <c r="E12" s="1" t="s">
        <v>127</v>
      </c>
      <c r="H12" s="1">
        <v>3</v>
      </c>
      <c r="I12" s="16">
        <f t="shared" si="2"/>
        <v>4.4499999999999984</v>
      </c>
      <c r="J12" s="7">
        <f>ROUND(constants!B$3 * $H12 * $I12,0)</f>
        <v>1068</v>
      </c>
      <c r="K12" s="7">
        <f>ROUND(constants!C$3 * $H12 * $I12,0)</f>
        <v>267</v>
      </c>
      <c r="L12" s="7">
        <f>ROUND(constants!D$3 /4 * $I12,0)</f>
        <v>6</v>
      </c>
    </row>
    <row r="13" spans="1:12" x14ac:dyDescent="0.3">
      <c r="C13" s="7"/>
      <c r="D13" s="7"/>
      <c r="E13" s="7"/>
      <c r="F13" s="7"/>
      <c r="G13" s="7"/>
      <c r="H13" s="7"/>
      <c r="I13" s="8"/>
      <c r="J13" s="7"/>
      <c r="K13" s="7"/>
      <c r="L13" s="7"/>
    </row>
    <row r="14" spans="1:12" x14ac:dyDescent="0.3">
      <c r="A14" s="9">
        <v>2</v>
      </c>
      <c r="B14" s="9">
        <v>1</v>
      </c>
      <c r="C14" s="1" t="s">
        <v>124</v>
      </c>
      <c r="H14" s="1">
        <v>1</v>
      </c>
      <c r="I14" s="16">
        <v>4</v>
      </c>
      <c r="J14" s="7">
        <f>ROUND(constants!B$4 * $H14 * $I14,0)</f>
        <v>336</v>
      </c>
      <c r="K14" s="7">
        <f>ROUND(constants!C$4 * $H14 * $I14,0)</f>
        <v>88</v>
      </c>
      <c r="L14" s="7">
        <f>ROUND(constants!D$4 /4 * $I14,0)</f>
        <v>6</v>
      </c>
    </row>
    <row r="15" spans="1:12" x14ac:dyDescent="0.3">
      <c r="A15" s="9">
        <f>A14</f>
        <v>2</v>
      </c>
      <c r="B15" s="9">
        <f>B14+1</f>
        <v>2</v>
      </c>
      <c r="C15" s="1" t="s">
        <v>124</v>
      </c>
      <c r="D15" s="1" t="s">
        <v>125</v>
      </c>
      <c r="H15" s="1">
        <v>2</v>
      </c>
      <c r="I15" s="16">
        <f>I14+0.05</f>
        <v>4.05</v>
      </c>
      <c r="J15" s="7">
        <f>ROUND(constants!B$4 * $H15 * $I15,0)</f>
        <v>680</v>
      </c>
      <c r="K15" s="7">
        <f>ROUND(constants!C$4 * $H15 * $I15,0)</f>
        <v>178</v>
      </c>
      <c r="L15" s="7">
        <f>ROUND(constants!D$4 /4 * $I15,0)</f>
        <v>6</v>
      </c>
    </row>
    <row r="16" spans="1:12" x14ac:dyDescent="0.3">
      <c r="A16" s="9">
        <f t="shared" ref="A16:A27" si="3">A15</f>
        <v>2</v>
      </c>
      <c r="B16" s="9">
        <f>B15+1</f>
        <v>3</v>
      </c>
      <c r="C16" s="1" t="s">
        <v>126</v>
      </c>
      <c r="H16" s="23">
        <v>1</v>
      </c>
      <c r="I16" s="16">
        <f t="shared" ref="I16:I27" si="4">I15+0.05</f>
        <v>4.0999999999999996</v>
      </c>
      <c r="J16" s="7">
        <f>ROUND(constants!B$4 * $H16 * $I16,0)</f>
        <v>344</v>
      </c>
      <c r="K16" s="7">
        <f>ROUND(constants!C$4 * $H16 * $I16,0)</f>
        <v>90</v>
      </c>
      <c r="L16" s="7">
        <f>ROUND(constants!D$4 /4 * $I16,0)</f>
        <v>6</v>
      </c>
    </row>
    <row r="17" spans="1:12" x14ac:dyDescent="0.3">
      <c r="A17" s="9">
        <f t="shared" si="3"/>
        <v>2</v>
      </c>
      <c r="B17" s="9">
        <f t="shared" ref="B17:B22" si="5">B16+1</f>
        <v>4</v>
      </c>
      <c r="C17" s="1" t="s">
        <v>126</v>
      </c>
      <c r="D17" s="1" t="s">
        <v>126</v>
      </c>
      <c r="H17" s="1">
        <v>2</v>
      </c>
      <c r="I17" s="16">
        <f t="shared" si="4"/>
        <v>4.1499999999999995</v>
      </c>
      <c r="J17" s="7">
        <f>ROUND(constants!B$4 * $H17 * $I17,0)</f>
        <v>697</v>
      </c>
      <c r="K17" s="7">
        <f>ROUND(constants!C$4 * $H17 * $I17,0)</f>
        <v>183</v>
      </c>
      <c r="L17" s="7">
        <f>ROUND(constants!D$4 /4 * $I17,0)</f>
        <v>6</v>
      </c>
    </row>
    <row r="18" spans="1:12" x14ac:dyDescent="0.3">
      <c r="A18" s="9">
        <f t="shared" si="3"/>
        <v>2</v>
      </c>
      <c r="B18" s="9">
        <f t="shared" si="5"/>
        <v>5</v>
      </c>
      <c r="C18" s="1" t="s">
        <v>126</v>
      </c>
      <c r="D18" s="1" t="s">
        <v>128</v>
      </c>
      <c r="E18" s="1" t="s">
        <v>125</v>
      </c>
      <c r="H18" s="1">
        <v>3</v>
      </c>
      <c r="I18" s="16">
        <f t="shared" si="4"/>
        <v>4.1999999999999993</v>
      </c>
      <c r="J18" s="7">
        <f>ROUND(constants!B$4 * $H18 * $I18,0)</f>
        <v>1058</v>
      </c>
      <c r="K18" s="7">
        <f>ROUND(constants!C$4 * $H18 * $I18,0)</f>
        <v>277</v>
      </c>
      <c r="L18" s="7">
        <f>ROUND(constants!D$4 /4 * $I18,0)</f>
        <v>6</v>
      </c>
    </row>
    <row r="19" spans="1:12" x14ac:dyDescent="0.3">
      <c r="A19" s="9">
        <f t="shared" si="3"/>
        <v>2</v>
      </c>
      <c r="B19" s="9">
        <f t="shared" si="5"/>
        <v>6</v>
      </c>
      <c r="C19" s="1" t="s">
        <v>125</v>
      </c>
      <c r="D19" s="1" t="s">
        <v>126</v>
      </c>
      <c r="H19" s="1">
        <v>2</v>
      </c>
      <c r="I19" s="16">
        <f t="shared" si="4"/>
        <v>4.2499999999999991</v>
      </c>
      <c r="J19" s="7">
        <f>ROUND(constants!B$4 * $H19 * $I19,0)</f>
        <v>714</v>
      </c>
      <c r="K19" s="7">
        <f>ROUND(constants!C$4 * $H19 * $I19,0)</f>
        <v>187</v>
      </c>
      <c r="L19" s="7">
        <f>ROUND(constants!D$4 /4 * $I19,0)</f>
        <v>6</v>
      </c>
    </row>
    <row r="20" spans="1:12" x14ac:dyDescent="0.3">
      <c r="A20" s="9">
        <f t="shared" si="3"/>
        <v>2</v>
      </c>
      <c r="B20" s="9">
        <f t="shared" si="5"/>
        <v>7</v>
      </c>
      <c r="C20" s="1" t="s">
        <v>126</v>
      </c>
      <c r="D20" s="1" t="s">
        <v>128</v>
      </c>
      <c r="H20" s="1">
        <v>2</v>
      </c>
      <c r="I20" s="16">
        <f t="shared" si="4"/>
        <v>4.2999999999999989</v>
      </c>
      <c r="J20" s="7">
        <f>ROUND(constants!B$4 * $H20 * $I20,0)</f>
        <v>722</v>
      </c>
      <c r="K20" s="7">
        <f>ROUND(constants!C$4 * $H20 * $I20,0)</f>
        <v>189</v>
      </c>
      <c r="L20" s="7">
        <f>ROUND(constants!D$4 /4 * $I20,0)</f>
        <v>6</v>
      </c>
    </row>
    <row r="21" spans="1:12" x14ac:dyDescent="0.3">
      <c r="A21" s="9">
        <f t="shared" si="3"/>
        <v>2</v>
      </c>
      <c r="B21" s="9">
        <f t="shared" si="5"/>
        <v>8</v>
      </c>
      <c r="C21" s="1" t="s">
        <v>127</v>
      </c>
      <c r="H21" s="23">
        <v>1</v>
      </c>
      <c r="I21" s="16">
        <f t="shared" si="4"/>
        <v>4.3499999999999988</v>
      </c>
      <c r="J21" s="7">
        <f>ROUND(constants!B$4 * $H21 * $I21,0)</f>
        <v>365</v>
      </c>
      <c r="K21" s="7">
        <f>ROUND(constants!C$4 * $H21 * $I21,0)</f>
        <v>96</v>
      </c>
      <c r="L21" s="7">
        <f>ROUND(constants!D$4 /4 * $I21,0)</f>
        <v>7</v>
      </c>
    </row>
    <row r="22" spans="1:12" x14ac:dyDescent="0.3">
      <c r="A22" s="9">
        <f t="shared" si="3"/>
        <v>2</v>
      </c>
      <c r="B22" s="9">
        <f t="shared" si="5"/>
        <v>9</v>
      </c>
      <c r="C22" s="1" t="s">
        <v>128</v>
      </c>
      <c r="D22" s="1" t="s">
        <v>128</v>
      </c>
      <c r="H22" s="1">
        <v>2</v>
      </c>
      <c r="I22" s="16">
        <f t="shared" si="4"/>
        <v>4.3999999999999986</v>
      </c>
      <c r="J22" s="7">
        <f>ROUND(constants!B$4 * $H22 * $I22,0)</f>
        <v>739</v>
      </c>
      <c r="K22" s="7">
        <f>ROUND(constants!C$4 * $H22 * $I22,0)</f>
        <v>194</v>
      </c>
      <c r="L22" s="7">
        <f>ROUND(constants!D$4 /4 * $I22,0)</f>
        <v>7</v>
      </c>
    </row>
    <row r="23" spans="1:12" x14ac:dyDescent="0.3">
      <c r="A23" s="9">
        <f t="shared" si="3"/>
        <v>2</v>
      </c>
      <c r="B23" s="9">
        <f>B22+1</f>
        <v>10</v>
      </c>
      <c r="C23" s="1" t="s">
        <v>128</v>
      </c>
      <c r="D23" s="1" t="s">
        <v>127</v>
      </c>
      <c r="H23" s="1">
        <v>2</v>
      </c>
      <c r="I23" s="16">
        <f t="shared" si="4"/>
        <v>4.4499999999999984</v>
      </c>
      <c r="J23" s="7">
        <f>ROUND(constants!B$4 * $H23 * $I23,0)</f>
        <v>748</v>
      </c>
      <c r="K23" s="7">
        <f>ROUND(constants!C$4 * $H23 * $I23,0)</f>
        <v>196</v>
      </c>
      <c r="L23" s="7">
        <f>ROUND(constants!D$4 /4 * $I23,0)</f>
        <v>7</v>
      </c>
    </row>
    <row r="24" spans="1:12" x14ac:dyDescent="0.3">
      <c r="A24" s="9">
        <f t="shared" si="3"/>
        <v>2</v>
      </c>
      <c r="B24" s="9">
        <f t="shared" ref="B24:B27" si="6">B23+1</f>
        <v>11</v>
      </c>
      <c r="C24" s="1" t="s">
        <v>125</v>
      </c>
      <c r="D24" s="1" t="s">
        <v>128</v>
      </c>
      <c r="E24" s="1" t="s">
        <v>127</v>
      </c>
      <c r="H24" s="1">
        <v>3</v>
      </c>
      <c r="I24" s="16">
        <f t="shared" si="4"/>
        <v>4.4999999999999982</v>
      </c>
      <c r="J24" s="7">
        <f>ROUND(constants!B$4 * $H24 * $I24,0)</f>
        <v>1134</v>
      </c>
      <c r="K24" s="7">
        <f>ROUND(constants!C$4 * $H24 * $I24,0)</f>
        <v>297</v>
      </c>
      <c r="L24" s="7">
        <f>ROUND(constants!D$4 /4 * $I24,0)</f>
        <v>7</v>
      </c>
    </row>
    <row r="25" spans="1:12" x14ac:dyDescent="0.3">
      <c r="A25" s="9">
        <f t="shared" si="3"/>
        <v>2</v>
      </c>
      <c r="B25" s="9">
        <f t="shared" si="6"/>
        <v>12</v>
      </c>
      <c r="C25" s="1" t="s">
        <v>128</v>
      </c>
      <c r="D25" s="1" t="s">
        <v>127</v>
      </c>
      <c r="E25" s="1" t="s">
        <v>128</v>
      </c>
      <c r="H25" s="1">
        <v>3</v>
      </c>
      <c r="I25" s="16">
        <f t="shared" si="4"/>
        <v>4.549999999999998</v>
      </c>
      <c r="J25" s="7">
        <f>ROUND(constants!B$4 * $H25 * $I25,0)</f>
        <v>1147</v>
      </c>
      <c r="K25" s="7">
        <f>ROUND(constants!C$4 * $H25 * $I25,0)</f>
        <v>300</v>
      </c>
      <c r="L25" s="7">
        <f>ROUND(constants!D$4 /4 * $I25,0)</f>
        <v>7</v>
      </c>
    </row>
    <row r="26" spans="1:12" x14ac:dyDescent="0.3">
      <c r="A26" s="9">
        <f t="shared" si="3"/>
        <v>2</v>
      </c>
      <c r="B26" s="9">
        <f t="shared" si="6"/>
        <v>13</v>
      </c>
      <c r="C26" s="1" t="s">
        <v>127</v>
      </c>
      <c r="D26" s="1" t="s">
        <v>127</v>
      </c>
      <c r="H26" s="1">
        <v>2</v>
      </c>
      <c r="I26" s="16">
        <f t="shared" si="4"/>
        <v>4.5999999999999979</v>
      </c>
      <c r="J26" s="7">
        <f>ROUND(constants!B$4 * $H26 * $I26,0)</f>
        <v>773</v>
      </c>
      <c r="K26" s="7">
        <f>ROUND(constants!C$4 * $H26 * $I26,0)</f>
        <v>202</v>
      </c>
      <c r="L26" s="7">
        <f>ROUND(constants!D$4 /4 * $I26,0)</f>
        <v>7</v>
      </c>
    </row>
    <row r="27" spans="1:12" x14ac:dyDescent="0.3">
      <c r="A27" s="9">
        <f t="shared" si="3"/>
        <v>2</v>
      </c>
      <c r="B27" s="9">
        <f t="shared" si="6"/>
        <v>14</v>
      </c>
      <c r="C27" s="1" t="s">
        <v>128</v>
      </c>
      <c r="D27" s="1" t="s">
        <v>127</v>
      </c>
      <c r="E27" s="1" t="s">
        <v>127</v>
      </c>
      <c r="H27" s="1">
        <v>3</v>
      </c>
      <c r="I27" s="16">
        <f t="shared" si="4"/>
        <v>4.6499999999999977</v>
      </c>
      <c r="J27" s="7">
        <f>ROUND(constants!B$4 * $H27 * $I27,0)</f>
        <v>1172</v>
      </c>
      <c r="K27" s="7">
        <f>ROUND(constants!C$4 * $H27 * $I27,0)</f>
        <v>307</v>
      </c>
      <c r="L27" s="7">
        <f>ROUND(constants!D$4 /4 * $I27,0)</f>
        <v>7</v>
      </c>
    </row>
    <row r="28" spans="1:12" x14ac:dyDescent="0.3">
      <c r="I28" s="15"/>
      <c r="K28" s="7"/>
    </row>
    <row r="29" spans="1:12" x14ac:dyDescent="0.3">
      <c r="A29" s="9">
        <v>3</v>
      </c>
      <c r="B29" s="9">
        <v>1</v>
      </c>
      <c r="C29" s="1" t="s">
        <v>124</v>
      </c>
      <c r="H29" s="1">
        <v>1</v>
      </c>
      <c r="I29" s="16">
        <v>4</v>
      </c>
      <c r="J29" s="7">
        <f>ROUND(constants!B$5 * $H29 * $I29,0)</f>
        <v>352</v>
      </c>
      <c r="K29" s="7">
        <f>ROUND(constants!C$5 * $H29 * $I29,0)</f>
        <v>96</v>
      </c>
      <c r="L29" s="7">
        <f>ROUND(constants!D$5 /4 * $I29,0)</f>
        <v>7</v>
      </c>
    </row>
    <row r="30" spans="1:12" x14ac:dyDescent="0.3">
      <c r="A30" s="9">
        <f>A29</f>
        <v>3</v>
      </c>
      <c r="B30" s="9">
        <f>B29+1</f>
        <v>2</v>
      </c>
      <c r="C30" s="1" t="s">
        <v>124</v>
      </c>
      <c r="D30" s="1" t="s">
        <v>125</v>
      </c>
      <c r="H30" s="1">
        <v>2</v>
      </c>
      <c r="I30" s="16">
        <f>I29+0.05</f>
        <v>4.05</v>
      </c>
      <c r="J30" s="7">
        <f>ROUND(constants!B$5 * $H30 * $I30,0)</f>
        <v>713</v>
      </c>
      <c r="K30" s="7">
        <f>ROUND(constants!C$5 * $H30 * $I30,0)</f>
        <v>194</v>
      </c>
      <c r="L30" s="7">
        <f>ROUND(constants!D$5 /4 * $I30,0)</f>
        <v>7</v>
      </c>
    </row>
    <row r="31" spans="1:12" x14ac:dyDescent="0.3">
      <c r="A31" s="9">
        <f t="shared" ref="A31:A45" si="7">A30</f>
        <v>3</v>
      </c>
      <c r="B31" s="9">
        <f>B30+1</f>
        <v>3</v>
      </c>
      <c r="C31" s="1" t="s">
        <v>124</v>
      </c>
      <c r="D31" s="1" t="s">
        <v>124</v>
      </c>
      <c r="G31" s="7"/>
      <c r="H31" s="1">
        <v>2</v>
      </c>
      <c r="I31" s="16">
        <f t="shared" ref="I31:I45" si="8">I30+0.05</f>
        <v>4.0999999999999996</v>
      </c>
      <c r="J31" s="7">
        <f>ROUND(constants!B$5 * $H31 * $I31,0)</f>
        <v>722</v>
      </c>
      <c r="K31" s="7">
        <f>ROUND(constants!C$5 * $H31 * $I31,0)</f>
        <v>197</v>
      </c>
      <c r="L31" s="7">
        <f>ROUND(constants!D$5 /4 * $I31,0)</f>
        <v>7</v>
      </c>
    </row>
    <row r="32" spans="1:12" x14ac:dyDescent="0.3">
      <c r="A32" s="9">
        <f t="shared" si="7"/>
        <v>3</v>
      </c>
      <c r="B32" s="9">
        <f t="shared" ref="B32:B37" si="9">B31+1</f>
        <v>4</v>
      </c>
      <c r="C32" s="1" t="s">
        <v>126</v>
      </c>
      <c r="H32" s="23">
        <v>1</v>
      </c>
      <c r="I32" s="16">
        <f t="shared" si="8"/>
        <v>4.1499999999999995</v>
      </c>
      <c r="J32" s="7">
        <f>ROUND(constants!B$5 * $H32 * $I32,0)</f>
        <v>365</v>
      </c>
      <c r="K32" s="7">
        <f>ROUND(constants!C$5 * $H32 * $I32,0)</f>
        <v>100</v>
      </c>
      <c r="L32" s="7">
        <f>ROUND(constants!D$5 /4 * $I32,0)</f>
        <v>7</v>
      </c>
    </row>
    <row r="33" spans="1:12" x14ac:dyDescent="0.3">
      <c r="A33" s="9">
        <f t="shared" si="7"/>
        <v>3</v>
      </c>
      <c r="B33" s="9">
        <f t="shared" si="9"/>
        <v>5</v>
      </c>
      <c r="C33" s="1" t="s">
        <v>125</v>
      </c>
      <c r="D33" s="1" t="s">
        <v>126</v>
      </c>
      <c r="H33" s="1">
        <v>2</v>
      </c>
      <c r="I33" s="16">
        <f t="shared" si="8"/>
        <v>4.1999999999999993</v>
      </c>
      <c r="J33" s="7">
        <f>ROUND(constants!B$5 * $H33 * $I33,0)</f>
        <v>739</v>
      </c>
      <c r="K33" s="7">
        <f>ROUND(constants!C$5 * $H33 * $I33,0)</f>
        <v>202</v>
      </c>
      <c r="L33" s="7">
        <f>ROUND(constants!D$5 /4 * $I33,0)</f>
        <v>7</v>
      </c>
    </row>
    <row r="34" spans="1:12" x14ac:dyDescent="0.3">
      <c r="A34" s="9">
        <f t="shared" si="7"/>
        <v>3</v>
      </c>
      <c r="B34" s="9">
        <f t="shared" si="9"/>
        <v>6</v>
      </c>
      <c r="C34" s="1" t="s">
        <v>128</v>
      </c>
      <c r="G34" s="7"/>
      <c r="H34" s="1">
        <v>1</v>
      </c>
      <c r="I34" s="16">
        <f t="shared" si="8"/>
        <v>4.2499999999999991</v>
      </c>
      <c r="J34" s="7">
        <f>ROUND(constants!B$5 * $H34 * $I34,0)</f>
        <v>374</v>
      </c>
      <c r="K34" s="7">
        <f>ROUND(constants!C$5 * $H34 * $I34,0)</f>
        <v>102</v>
      </c>
      <c r="L34" s="7">
        <f>ROUND(constants!D$5 /4 * $I34,0)</f>
        <v>7</v>
      </c>
    </row>
    <row r="35" spans="1:12" x14ac:dyDescent="0.3">
      <c r="A35" s="9">
        <f t="shared" si="7"/>
        <v>3</v>
      </c>
      <c r="B35" s="9">
        <f t="shared" si="9"/>
        <v>7</v>
      </c>
      <c r="C35" s="1" t="s">
        <v>126</v>
      </c>
      <c r="D35" s="1" t="s">
        <v>126</v>
      </c>
      <c r="H35" s="1">
        <v>2</v>
      </c>
      <c r="I35" s="16">
        <f t="shared" si="8"/>
        <v>4.2999999999999989</v>
      </c>
      <c r="J35" s="7">
        <f>ROUND(constants!B$5 * $H35 * $I35,0)</f>
        <v>757</v>
      </c>
      <c r="K35" s="7">
        <f>ROUND(constants!C$5 * $H35 * $I35,0)</f>
        <v>206</v>
      </c>
      <c r="L35" s="7">
        <f>ROUND(constants!D$5 /4 * $I35,0)</f>
        <v>8</v>
      </c>
    </row>
    <row r="36" spans="1:12" x14ac:dyDescent="0.3">
      <c r="A36" s="9">
        <f t="shared" si="7"/>
        <v>3</v>
      </c>
      <c r="B36" s="9">
        <f t="shared" si="9"/>
        <v>8</v>
      </c>
      <c r="C36" s="1" t="s">
        <v>128</v>
      </c>
      <c r="D36" s="1" t="s">
        <v>126</v>
      </c>
      <c r="H36" s="1">
        <v>2</v>
      </c>
      <c r="I36" s="16">
        <f t="shared" si="8"/>
        <v>4.3499999999999988</v>
      </c>
      <c r="J36" s="7">
        <f>ROUND(constants!B$5 * $H36 * $I36,0)</f>
        <v>766</v>
      </c>
      <c r="K36" s="7">
        <f>ROUND(constants!C$5 * $H36 * $I36,0)</f>
        <v>209</v>
      </c>
      <c r="L36" s="7">
        <f>ROUND(constants!D$5 /4 * $I36,0)</f>
        <v>8</v>
      </c>
    </row>
    <row r="37" spans="1:12" x14ac:dyDescent="0.3">
      <c r="A37" s="9">
        <f t="shared" si="7"/>
        <v>3</v>
      </c>
      <c r="B37" s="9">
        <f t="shared" si="9"/>
        <v>9</v>
      </c>
      <c r="C37" s="1" t="s">
        <v>126</v>
      </c>
      <c r="D37" s="1" t="s">
        <v>125</v>
      </c>
      <c r="E37" s="1" t="s">
        <v>128</v>
      </c>
      <c r="H37" s="1">
        <v>3</v>
      </c>
      <c r="I37" s="16">
        <f t="shared" si="8"/>
        <v>4.3999999999999986</v>
      </c>
      <c r="J37" s="7">
        <f>ROUND(constants!B$5 * $H37 * $I37,0)</f>
        <v>1162</v>
      </c>
      <c r="K37" s="7">
        <f>ROUND(constants!C$5 * $H37 * $I37,0)</f>
        <v>317</v>
      </c>
      <c r="L37" s="7">
        <f>ROUND(constants!D$5 /4 * $I37,0)</f>
        <v>8</v>
      </c>
    </row>
    <row r="38" spans="1:12" x14ac:dyDescent="0.3">
      <c r="A38" s="9">
        <f t="shared" si="7"/>
        <v>3</v>
      </c>
      <c r="B38" s="9">
        <f>B37+1</f>
        <v>10</v>
      </c>
      <c r="C38" s="1" t="s">
        <v>127</v>
      </c>
      <c r="H38" s="23">
        <v>1</v>
      </c>
      <c r="I38" s="16">
        <f t="shared" si="8"/>
        <v>4.4499999999999984</v>
      </c>
      <c r="J38" s="7">
        <f>ROUND(constants!B$5 * $H38 * $I38,0)</f>
        <v>392</v>
      </c>
      <c r="K38" s="7">
        <f>ROUND(constants!C$5 * $H38 * $I38,0)</f>
        <v>107</v>
      </c>
      <c r="L38" s="7">
        <f>ROUND(constants!D$5 /4 * $I38,0)</f>
        <v>8</v>
      </c>
    </row>
    <row r="39" spans="1:12" x14ac:dyDescent="0.3">
      <c r="A39" s="9">
        <f t="shared" si="7"/>
        <v>3</v>
      </c>
      <c r="B39" s="9">
        <f t="shared" ref="B39:B45" si="10">B38+1</f>
        <v>11</v>
      </c>
      <c r="C39" s="1" t="s">
        <v>127</v>
      </c>
      <c r="D39" s="1" t="s">
        <v>127</v>
      </c>
      <c r="H39" s="1">
        <v>2</v>
      </c>
      <c r="I39" s="16">
        <f t="shared" si="8"/>
        <v>4.4999999999999982</v>
      </c>
      <c r="J39" s="7">
        <f>ROUND(constants!B$5 * $H39 * $I39,0)</f>
        <v>792</v>
      </c>
      <c r="K39" s="7">
        <f>ROUND(constants!C$5 * $H39 * $I39,0)</f>
        <v>216</v>
      </c>
      <c r="L39" s="7">
        <f>ROUND(constants!D$5 /4 * $I39,0)</f>
        <v>8</v>
      </c>
    </row>
    <row r="40" spans="1:12" x14ac:dyDescent="0.3">
      <c r="A40" s="9">
        <f t="shared" si="7"/>
        <v>3</v>
      </c>
      <c r="B40" s="9">
        <f t="shared" si="10"/>
        <v>12</v>
      </c>
      <c r="C40" s="1" t="s">
        <v>128</v>
      </c>
      <c r="H40" s="1">
        <v>1</v>
      </c>
      <c r="I40" s="16">
        <f t="shared" si="8"/>
        <v>4.549999999999998</v>
      </c>
      <c r="J40" s="7">
        <f>ROUND(constants!B$5 * $H40 * $I40,0)</f>
        <v>400</v>
      </c>
      <c r="K40" s="7">
        <f>ROUND(constants!C$5 * $H40 * $I40,0)</f>
        <v>109</v>
      </c>
      <c r="L40" s="7">
        <f>ROUND(constants!D$5 /4 * $I40,0)</f>
        <v>8</v>
      </c>
    </row>
    <row r="41" spans="1:12" x14ac:dyDescent="0.3">
      <c r="A41" s="9">
        <f t="shared" si="7"/>
        <v>3</v>
      </c>
      <c r="B41" s="9">
        <f t="shared" si="10"/>
        <v>13</v>
      </c>
      <c r="C41" s="1" t="s">
        <v>128</v>
      </c>
      <c r="D41" s="1" t="s">
        <v>127</v>
      </c>
      <c r="H41" s="1">
        <v>2</v>
      </c>
      <c r="I41" s="16">
        <f t="shared" si="8"/>
        <v>4.5999999999999979</v>
      </c>
      <c r="J41" s="7">
        <f>ROUND(constants!B$5 * $H41 * $I41,0)</f>
        <v>810</v>
      </c>
      <c r="K41" s="7">
        <f>ROUND(constants!C$5 * $H41 * $I41,0)</f>
        <v>221</v>
      </c>
      <c r="L41" s="7">
        <f>ROUND(constants!D$5 /4 * $I41,0)</f>
        <v>8</v>
      </c>
    </row>
    <row r="42" spans="1:12" x14ac:dyDescent="0.3">
      <c r="A42" s="9">
        <f t="shared" si="7"/>
        <v>3</v>
      </c>
      <c r="B42" s="9">
        <f t="shared" si="10"/>
        <v>14</v>
      </c>
      <c r="C42" s="1" t="s">
        <v>127</v>
      </c>
      <c r="D42" s="1" t="s">
        <v>125</v>
      </c>
      <c r="E42" s="1" t="s">
        <v>127</v>
      </c>
      <c r="H42" s="1">
        <v>3</v>
      </c>
      <c r="I42" s="16">
        <f t="shared" si="8"/>
        <v>4.6499999999999977</v>
      </c>
      <c r="J42" s="7">
        <f>ROUND(constants!B$5 * $H42 * $I42,0)</f>
        <v>1228</v>
      </c>
      <c r="K42" s="7">
        <f>ROUND(constants!C$5 * $H42 * $I42,0)</f>
        <v>335</v>
      </c>
      <c r="L42" s="7">
        <f>ROUND(constants!D$5 /4 * $I42,0)</f>
        <v>8</v>
      </c>
    </row>
    <row r="43" spans="1:12" x14ac:dyDescent="0.3">
      <c r="A43" s="9">
        <f t="shared" si="7"/>
        <v>3</v>
      </c>
      <c r="B43" s="9">
        <f t="shared" si="10"/>
        <v>15</v>
      </c>
      <c r="C43" s="1" t="s">
        <v>128</v>
      </c>
      <c r="D43" s="1" t="s">
        <v>127</v>
      </c>
      <c r="E43" s="1" t="s">
        <v>128</v>
      </c>
      <c r="H43" s="1">
        <v>3</v>
      </c>
      <c r="I43" s="16">
        <f t="shared" si="8"/>
        <v>4.6999999999999975</v>
      </c>
      <c r="J43" s="7">
        <f>ROUND(constants!B$5 * $H43 * $I43,0)</f>
        <v>1241</v>
      </c>
      <c r="K43" s="7">
        <f>ROUND(constants!C$5 * $H43 * $I43,0)</f>
        <v>338</v>
      </c>
      <c r="L43" s="7">
        <f>ROUND(constants!D$5 /4 * $I43,0)</f>
        <v>8</v>
      </c>
    </row>
    <row r="44" spans="1:12" x14ac:dyDescent="0.3">
      <c r="A44" s="9">
        <f t="shared" si="7"/>
        <v>3</v>
      </c>
      <c r="B44" s="9">
        <f t="shared" si="10"/>
        <v>16</v>
      </c>
      <c r="C44" s="1" t="s">
        <v>127</v>
      </c>
      <c r="D44" s="1" t="s">
        <v>127</v>
      </c>
      <c r="H44" s="1">
        <v>2</v>
      </c>
      <c r="I44" s="16">
        <f t="shared" si="8"/>
        <v>4.7499999999999973</v>
      </c>
      <c r="J44" s="7">
        <f>ROUND(constants!B$5 * $H44 * $I44,0)</f>
        <v>836</v>
      </c>
      <c r="K44" s="7">
        <f>ROUND(constants!C$5 * $H44 * $I44,0)</f>
        <v>228</v>
      </c>
      <c r="L44" s="7">
        <f>ROUND(constants!D$5 /4 * $I44,0)</f>
        <v>8</v>
      </c>
    </row>
    <row r="45" spans="1:12" x14ac:dyDescent="0.3">
      <c r="A45" s="9">
        <f t="shared" si="7"/>
        <v>3</v>
      </c>
      <c r="B45" s="9">
        <f t="shared" si="10"/>
        <v>17</v>
      </c>
      <c r="C45" s="1" t="s">
        <v>128</v>
      </c>
      <c r="D45" s="1" t="s">
        <v>127</v>
      </c>
      <c r="E45" s="1" t="s">
        <v>127</v>
      </c>
      <c r="H45" s="1">
        <v>3</v>
      </c>
      <c r="I45" s="16">
        <f t="shared" si="8"/>
        <v>4.7999999999999972</v>
      </c>
      <c r="J45" s="7">
        <f>ROUND(constants!B$5 * $H45 * $I45,0)</f>
        <v>1267</v>
      </c>
      <c r="K45" s="7">
        <f>ROUND(constants!C$5 * $H45 * $I45,0)</f>
        <v>346</v>
      </c>
      <c r="L45" s="7">
        <f>ROUND(constants!D$5 /4 * $I45,0)</f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58</v>
      </c>
      <c r="B1" s="3" t="s">
        <v>59</v>
      </c>
    </row>
    <row r="2" spans="1:2" x14ac:dyDescent="0.3">
      <c r="A2" s="1" t="s">
        <v>48</v>
      </c>
      <c r="B2" s="1" t="s">
        <v>49</v>
      </c>
    </row>
    <row r="3" spans="1:2" x14ac:dyDescent="0.3">
      <c r="A3" s="1" t="s">
        <v>50</v>
      </c>
      <c r="B3" s="1" t="s">
        <v>52</v>
      </c>
    </row>
    <row r="4" spans="1:2" x14ac:dyDescent="0.3">
      <c r="A4" s="1" t="s">
        <v>53</v>
      </c>
      <c r="B4" s="1" t="s">
        <v>51</v>
      </c>
    </row>
    <row r="5" spans="1:2" x14ac:dyDescent="0.3">
      <c r="A5" s="1" t="s">
        <v>54</v>
      </c>
      <c r="B5" s="1" t="s">
        <v>90</v>
      </c>
    </row>
    <row r="6" spans="1:2" x14ac:dyDescent="0.3">
      <c r="A6" s="1" t="s">
        <v>55</v>
      </c>
      <c r="B6" s="1" t="s">
        <v>49</v>
      </c>
    </row>
    <row r="7" spans="1:2" x14ac:dyDescent="0.3">
      <c r="A7" s="1" t="s">
        <v>56</v>
      </c>
      <c r="B7" s="1" t="s">
        <v>52</v>
      </c>
    </row>
    <row r="8" spans="1:2" x14ac:dyDescent="0.3">
      <c r="A8" s="1" t="s">
        <v>57</v>
      </c>
      <c r="B8" s="1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6.77734375" style="1" customWidth="1"/>
    <col min="2" max="4" width="14.777343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37</v>
      </c>
      <c r="C1" s="3" t="s">
        <v>89</v>
      </c>
      <c r="D1" s="3" t="s">
        <v>116</v>
      </c>
    </row>
    <row r="3" spans="1:4" x14ac:dyDescent="0.3">
      <c r="A3" s="1">
        <v>1</v>
      </c>
      <c r="B3" s="1">
        <v>1</v>
      </c>
      <c r="C3" s="1" t="s">
        <v>91</v>
      </c>
      <c r="D3" s="1" t="s">
        <v>114</v>
      </c>
    </row>
    <row r="4" spans="1:4" x14ac:dyDescent="0.3">
      <c r="A4" s="1">
        <v>1</v>
      </c>
      <c r="B4" s="1">
        <v>2</v>
      </c>
      <c r="C4" s="1" t="s">
        <v>92</v>
      </c>
      <c r="D4" s="1" t="s">
        <v>117</v>
      </c>
    </row>
    <row r="5" spans="1:4" x14ac:dyDescent="0.3">
      <c r="A5" s="1">
        <v>2</v>
      </c>
      <c r="B5" s="1">
        <v>4</v>
      </c>
      <c r="C5" s="1" t="s">
        <v>110</v>
      </c>
      <c r="D5" s="1" t="s">
        <v>115</v>
      </c>
    </row>
    <row r="6" spans="1:4" x14ac:dyDescent="0.3">
      <c r="A6" s="1">
        <v>2</v>
      </c>
      <c r="B6" s="1">
        <v>5</v>
      </c>
      <c r="C6" s="1" t="s">
        <v>111</v>
      </c>
      <c r="D6" s="1" t="s">
        <v>118</v>
      </c>
    </row>
    <row r="7" spans="1:4" x14ac:dyDescent="0.3">
      <c r="A7" s="1">
        <v>3</v>
      </c>
      <c r="B7" s="1">
        <v>7</v>
      </c>
      <c r="C7" s="1" t="s">
        <v>112</v>
      </c>
      <c r="D7" s="1" t="s">
        <v>91</v>
      </c>
    </row>
    <row r="8" spans="1:4" x14ac:dyDescent="0.3">
      <c r="A8" s="1">
        <v>3</v>
      </c>
      <c r="B8" s="1">
        <v>8</v>
      </c>
      <c r="C8" s="1" t="s">
        <v>113</v>
      </c>
      <c r="D8" s="1" t="s">
        <v>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2025-02-20T02:02:17Z</dcterms:modified>
</cp:coreProperties>
</file>