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5"/>
  </bookViews>
  <sheets>
    <sheet name="constants" sheetId="8" r:id="rId1"/>
    <sheet name="Trap" sheetId="4" r:id="rId2"/>
    <sheet name="Enemy" sheetId="5" r:id="rId3"/>
    <sheet name="GothicTower" sheetId="6" r:id="rId4"/>
    <sheet name="LeagueTrial" sheetId="9" r:id="rId5"/>
    <sheet name="Dungeon" sheetId="14" r:id="rId6"/>
    <sheet name="Campaign" sheetId="10" r:id="rId7"/>
    <sheet name="TrialDay" sheetId="11" r:id="rId8"/>
    <sheet name="ExpeditionLevel" sheetId="13" r:id="rId9"/>
    <sheet name="ExpeditionType" sheetId="12" r:id="rId10"/>
    <sheet name="RequiredPower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5" l="1"/>
  <c r="C50" i="15" s="1"/>
  <c r="C51" i="15" s="1"/>
  <c r="C52" i="15" s="1"/>
  <c r="C53" i="15" s="1"/>
  <c r="C54" i="15" s="1"/>
  <c r="C55" i="15" s="1"/>
  <c r="C40" i="15"/>
  <c r="C41" i="15" s="1"/>
  <c r="C42" i="15" s="1"/>
  <c r="C43" i="15" s="1"/>
  <c r="C44" i="15" s="1"/>
  <c r="C45" i="15" s="1"/>
  <c r="C46" i="15" s="1"/>
  <c r="C31" i="15"/>
  <c r="C32" i="15" s="1"/>
  <c r="C33" i="15" s="1"/>
  <c r="C34" i="15" s="1"/>
  <c r="C35" i="15" s="1"/>
  <c r="C36" i="15" s="1"/>
  <c r="C37" i="15" s="1"/>
  <c r="C24" i="15"/>
  <c r="C25" i="15" s="1"/>
  <c r="C26" i="15" s="1"/>
  <c r="C27" i="15" s="1"/>
  <c r="C28" i="15" s="1"/>
  <c r="C23" i="15"/>
  <c r="C22" i="15"/>
  <c r="C14" i="15"/>
  <c r="C15" i="15" s="1"/>
  <c r="C16" i="15" s="1"/>
  <c r="C17" i="15" s="1"/>
  <c r="C18" i="15" s="1"/>
  <c r="C19" i="15" s="1"/>
  <c r="C13" i="15"/>
  <c r="C5" i="15"/>
  <c r="C6" i="15" s="1"/>
  <c r="C7" i="15" s="1"/>
  <c r="C8" i="15" s="1"/>
  <c r="C9" i="15" s="1"/>
  <c r="C10" i="15" s="1"/>
  <c r="C4" i="15"/>
  <c r="O30" i="10" l="1"/>
  <c r="P30" i="10"/>
  <c r="Q30" i="10"/>
  <c r="O31" i="10"/>
  <c r="P31" i="10"/>
  <c r="Q31" i="10"/>
  <c r="O32" i="10"/>
  <c r="P32" i="10"/>
  <c r="Q32" i="10"/>
  <c r="O33" i="10"/>
  <c r="P33" i="10"/>
  <c r="Q33" i="10"/>
  <c r="O34" i="10"/>
  <c r="P34" i="10"/>
  <c r="Q34" i="10"/>
  <c r="O35" i="10"/>
  <c r="P35" i="10"/>
  <c r="Q35" i="10"/>
  <c r="O36" i="10"/>
  <c r="P36" i="10"/>
  <c r="Q36" i="10"/>
  <c r="O37" i="10"/>
  <c r="P37" i="10"/>
  <c r="Q37" i="10"/>
  <c r="O38" i="10"/>
  <c r="P38" i="10"/>
  <c r="Q38" i="10"/>
  <c r="O39" i="10"/>
  <c r="P39" i="10"/>
  <c r="Q39" i="10"/>
  <c r="O40" i="10"/>
  <c r="P40" i="10"/>
  <c r="Q40" i="10"/>
  <c r="O41" i="10"/>
  <c r="P41" i="10"/>
  <c r="Q41" i="10"/>
  <c r="O42" i="10"/>
  <c r="P42" i="10"/>
  <c r="Q42" i="10"/>
  <c r="O43" i="10"/>
  <c r="P43" i="10"/>
  <c r="Q43" i="10"/>
  <c r="O44" i="10"/>
  <c r="P44" i="10"/>
  <c r="Q44" i="10"/>
  <c r="O45" i="10"/>
  <c r="P45" i="10"/>
  <c r="Q45" i="10"/>
  <c r="Q29" i="10"/>
  <c r="P29" i="10"/>
  <c r="O29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14" i="10"/>
  <c r="P14" i="10"/>
  <c r="O14" i="10"/>
  <c r="Q4" i="10"/>
  <c r="Q5" i="10"/>
  <c r="Q6" i="10"/>
  <c r="Q7" i="10"/>
  <c r="Q8" i="10"/>
  <c r="Q9" i="10"/>
  <c r="Q10" i="10"/>
  <c r="Q11" i="10"/>
  <c r="Q12" i="10"/>
  <c r="Q3" i="10"/>
  <c r="Q19" i="14"/>
  <c r="Q17" i="14"/>
  <c r="Q15" i="14"/>
  <c r="Q13" i="14"/>
  <c r="Q11" i="14"/>
  <c r="Q9" i="14"/>
  <c r="Q7" i="14"/>
  <c r="Q5" i="14"/>
  <c r="Q3" i="14"/>
  <c r="Q19" i="9"/>
  <c r="Q18" i="9"/>
  <c r="Q16" i="9"/>
  <c r="Q15" i="9"/>
  <c r="Q13" i="9"/>
  <c r="Q12" i="9"/>
  <c r="Q10" i="9"/>
  <c r="Q9" i="9"/>
  <c r="Q7" i="9"/>
  <c r="Q6" i="9"/>
  <c r="Q4" i="9"/>
  <c r="Q3" i="9"/>
  <c r="Q30" i="6"/>
  <c r="Q31" i="6"/>
  <c r="Q32" i="6"/>
  <c r="Q33" i="6"/>
  <c r="Q34" i="6"/>
  <c r="Q35" i="6"/>
  <c r="Q36" i="6"/>
  <c r="Q37" i="6"/>
  <c r="Q38" i="6"/>
  <c r="Q39" i="6"/>
  <c r="Q40" i="6"/>
  <c r="Q29" i="6"/>
  <c r="Q17" i="6"/>
  <c r="Q18" i="6"/>
  <c r="Q19" i="6"/>
  <c r="Q20" i="6"/>
  <c r="Q21" i="6"/>
  <c r="Q22" i="6"/>
  <c r="Q23" i="6"/>
  <c r="Q24" i="6"/>
  <c r="Q25" i="6"/>
  <c r="Q26" i="6"/>
  <c r="Q27" i="6"/>
  <c r="Q16" i="6"/>
  <c r="Q4" i="6"/>
  <c r="Q5" i="6"/>
  <c r="Q6" i="6"/>
  <c r="Q7" i="6"/>
  <c r="Q8" i="6"/>
  <c r="Q9" i="6"/>
  <c r="Q10" i="6"/>
  <c r="Q11" i="6"/>
  <c r="Q12" i="6"/>
  <c r="Q13" i="6"/>
  <c r="Q14" i="6"/>
  <c r="Q3" i="6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P3" i="10"/>
  <c r="O3" i="10"/>
  <c r="P19" i="14"/>
  <c r="P17" i="14"/>
  <c r="P15" i="14"/>
  <c r="P13" i="14"/>
  <c r="P11" i="14"/>
  <c r="O11" i="14"/>
  <c r="P9" i="14"/>
  <c r="P7" i="14"/>
  <c r="P5" i="14"/>
  <c r="O19" i="14"/>
  <c r="O17" i="14"/>
  <c r="O15" i="14"/>
  <c r="O13" i="14"/>
  <c r="O9" i="14"/>
  <c r="O7" i="14"/>
  <c r="O5" i="14"/>
  <c r="P3" i="14"/>
  <c r="O3" i="14"/>
  <c r="O19" i="9"/>
  <c r="P19" i="9"/>
  <c r="P18" i="9"/>
  <c r="O18" i="9"/>
  <c r="O16" i="9"/>
  <c r="P16" i="9"/>
  <c r="P15" i="9"/>
  <c r="O15" i="9"/>
  <c r="O13" i="9"/>
  <c r="P13" i="9"/>
  <c r="P12" i="9"/>
  <c r="O12" i="9"/>
  <c r="O10" i="9"/>
  <c r="P10" i="9"/>
  <c r="P9" i="9"/>
  <c r="O9" i="9"/>
  <c r="O7" i="9"/>
  <c r="P7" i="9"/>
  <c r="P6" i="9"/>
  <c r="O6" i="9"/>
  <c r="O4" i="9"/>
  <c r="P4" i="9"/>
  <c r="P3" i="9"/>
  <c r="O3" i="9"/>
  <c r="O30" i="6" l="1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P29" i="6"/>
  <c r="O29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P16" i="6"/>
  <c r="O16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P3" i="6"/>
  <c r="O3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17" i="6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4" i="6"/>
  <c r="H24" i="5" l="1"/>
  <c r="H25" i="5"/>
  <c r="H20" i="5"/>
  <c r="H21" i="5"/>
  <c r="H16" i="5"/>
  <c r="H17" i="5"/>
  <c r="H12" i="5"/>
  <c r="H13" i="5"/>
  <c r="H23" i="5"/>
  <c r="H19" i="5"/>
  <c r="H15" i="5"/>
  <c r="H11" i="5"/>
  <c r="H8" i="5"/>
  <c r="H9" i="5"/>
  <c r="H7" i="5"/>
  <c r="H4" i="5"/>
  <c r="H5" i="5"/>
  <c r="H3" i="5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5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/>
  <c r="H38" i="4"/>
  <c r="H37" i="4"/>
  <c r="H36" i="4"/>
  <c r="H35" i="4"/>
  <c r="H34" i="4"/>
  <c r="H33" i="4"/>
  <c r="H32" i="4"/>
  <c r="H31" i="4"/>
  <c r="H30" i="4"/>
  <c r="H29" i="4"/>
  <c r="H17" i="4"/>
  <c r="H18" i="4"/>
  <c r="H19" i="4"/>
  <c r="H20" i="4"/>
  <c r="H21" i="4"/>
  <c r="H22" i="4"/>
  <c r="H23" i="4"/>
  <c r="H24" i="4"/>
  <c r="H25" i="4"/>
  <c r="H26" i="4"/>
  <c r="H27" i="4"/>
  <c r="H16" i="4"/>
  <c r="H4" i="4"/>
  <c r="H5" i="4"/>
  <c r="H6" i="4"/>
  <c r="H7" i="4"/>
  <c r="H8" i="4"/>
  <c r="H9" i="4"/>
  <c r="H10" i="4"/>
  <c r="H11" i="4"/>
  <c r="H12" i="4"/>
  <c r="H13" i="4"/>
  <c r="H14" i="4"/>
  <c r="H3" i="4"/>
  <c r="J79" i="4" l="1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9" i="4"/>
  <c r="J58" i="4"/>
  <c r="J57" i="4"/>
  <c r="J56" i="4"/>
  <c r="J55" i="4"/>
  <c r="J53" i="4"/>
  <c r="J52" i="4"/>
  <c r="J51" i="4"/>
  <c r="J50" i="4"/>
  <c r="J49" i="4"/>
  <c r="J48" i="4"/>
  <c r="J47" i="4"/>
  <c r="J46" i="4"/>
  <c r="J45" i="4"/>
  <c r="J44" i="4"/>
  <c r="J43" i="4"/>
  <c r="J42" i="4"/>
  <c r="J40" i="4"/>
  <c r="J39" i="4"/>
  <c r="J38" i="4"/>
  <c r="J37" i="4"/>
  <c r="J36" i="4"/>
  <c r="J35" i="4"/>
  <c r="J34" i="4"/>
  <c r="J33" i="4"/>
  <c r="J32" i="4"/>
  <c r="J31" i="4"/>
  <c r="J30" i="4"/>
  <c r="J29" i="4"/>
  <c r="J17" i="4"/>
  <c r="J18" i="4"/>
  <c r="J19" i="4"/>
  <c r="J20" i="4"/>
  <c r="J21" i="4"/>
  <c r="J22" i="4"/>
  <c r="J23" i="4"/>
  <c r="J24" i="4"/>
  <c r="J25" i="4"/>
  <c r="J26" i="4"/>
  <c r="J27" i="4"/>
  <c r="J16" i="4"/>
  <c r="J4" i="4"/>
  <c r="J5" i="4"/>
  <c r="J6" i="4"/>
  <c r="J7" i="4"/>
  <c r="J8" i="4"/>
  <c r="J9" i="4"/>
  <c r="J10" i="4"/>
  <c r="J11" i="4"/>
  <c r="J12" i="4"/>
  <c r="J13" i="4"/>
  <c r="J14" i="4"/>
  <c r="J3" i="4"/>
  <c r="N3" i="5" l="1"/>
  <c r="N30" i="10" l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42" i="10" l="1"/>
  <c r="N15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N4" i="10"/>
  <c r="N5" i="10" s="1"/>
  <c r="N6" i="10" s="1"/>
  <c r="N7" i="10" s="1"/>
  <c r="N8" i="10" s="1"/>
  <c r="B4" i="10"/>
  <c r="B5" i="10" s="1"/>
  <c r="B6" i="10" s="1"/>
  <c r="B7" i="10" s="1"/>
  <c r="B8" i="10" s="1"/>
  <c r="B9" i="10" s="1"/>
  <c r="B10" i="10" s="1"/>
  <c r="B11" i="10" s="1"/>
  <c r="B12" i="10" s="1"/>
  <c r="A4" i="10"/>
  <c r="A5" i="10" s="1"/>
  <c r="A6" i="10" s="1"/>
  <c r="A7" i="10" s="1"/>
  <c r="A8" i="10" s="1"/>
  <c r="A9" i="10" s="1"/>
  <c r="A10" i="10" s="1"/>
  <c r="A11" i="10" s="1"/>
  <c r="A12" i="10" s="1"/>
  <c r="B19" i="9"/>
  <c r="B16" i="9"/>
  <c r="B13" i="9"/>
  <c r="B10" i="9"/>
  <c r="B7" i="9"/>
  <c r="B4" i="9"/>
  <c r="N43" i="10" l="1"/>
  <c r="N16" i="10"/>
  <c r="N9" i="10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N44" i="10" l="1"/>
  <c r="N17" i="10"/>
  <c r="N10" i="10"/>
  <c r="N45" i="10" l="1"/>
  <c r="N18" i="10"/>
  <c r="N11" i="10"/>
  <c r="N19" i="10" l="1"/>
  <c r="N12" i="10"/>
  <c r="N25" i="5"/>
  <c r="N24" i="5"/>
  <c r="N23" i="5"/>
  <c r="N21" i="5"/>
  <c r="N20" i="5"/>
  <c r="N19" i="5"/>
  <c r="N4" i="5"/>
  <c r="N5" i="5"/>
  <c r="N7" i="5"/>
  <c r="N8" i="5"/>
  <c r="N9" i="5"/>
  <c r="N11" i="5"/>
  <c r="N12" i="5"/>
  <c r="N13" i="5"/>
  <c r="N15" i="5"/>
  <c r="N16" i="5"/>
  <c r="N17" i="5"/>
  <c r="N20" i="10" l="1"/>
  <c r="N21" i="10" l="1"/>
  <c r="N22" i="10" l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N23" i="10" l="1"/>
  <c r="N24" i="10" s="1"/>
  <c r="N25" i="10" l="1"/>
  <c r="N26" i="10" l="1"/>
  <c r="N27" i="10" l="1"/>
</calcChain>
</file>

<file path=xl/sharedStrings.xml><?xml version="1.0" encoding="utf-8"?>
<sst xmlns="http://schemas.openxmlformats.org/spreadsheetml/2006/main" count="659" uniqueCount="116">
  <si>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</si>
  <si>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</si>
  <si>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</si>
  <si>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</si>
  <si>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</si>
  <si>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</si>
  <si>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</si>
  <si>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</si>
  <si>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</si>
  <si>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</si>
  <si>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</si>
  <si>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</si>
  <si>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</si>
  <si>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</si>
  <si>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</si>
  <si>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</si>
  <si>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</si>
  <si>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</si>
  <si>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</si>
  <si>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</si>
  <si>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</si>
  <si>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</si>
  <si>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</si>
  <si>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</si>
  <si>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</si>
  <si>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</si>
  <si>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</si>
  <si>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</si>
  <si>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</si>
  <si>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</si>
  <si>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</si>
  <si>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</si>
  <si>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</si>
  <si>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</si>
  <si>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</si>
  <si>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</si>
  <si>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</si>
  <si>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</si>
  <si>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</si>
  <si>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</si>
  <si>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</si>
  <si>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</si>
  <si>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</si>
  <si>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</si>
  <si>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</si>
  <si>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</si>
  <si>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</si>
  <si>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</si>
  <si>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Stone</t>
  </si>
  <si>
    <t>All</t>
  </si>
  <si>
    <t>check</t>
  </si>
  <si>
    <t>gold</t>
  </si>
  <si>
    <t>gems</t>
  </si>
  <si>
    <t>stone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</si>
  <si>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</si>
  <si>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</si>
  <si>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</si>
  <si>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</si>
  <si>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</si>
  <si>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</si>
  <si>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</si>
  <si>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</si>
  <si>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</si>
  <si>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</si>
  <si>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</si>
  <si>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</si>
  <si>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</si>
  <si>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</si>
  <si>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</si>
  <si>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</si>
  <si>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</si>
  <si>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</si>
  <si>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</si>
  <si>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</si>
  <si>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</si>
  <si>
    <t>Type</t>
  </si>
  <si>
    <t>MainTrait</t>
  </si>
  <si>
    <t>SecondaryOne</t>
  </si>
  <si>
    <t>SecondaryTwo</t>
  </si>
  <si>
    <t>SkillOne</t>
  </si>
  <si>
    <t>SkillTwo</t>
  </si>
  <si>
    <t>SkillThree</t>
  </si>
  <si>
    <t>SecondaryThree</t>
  </si>
  <si>
    <t>end</t>
  </si>
  <si>
    <t>agi ski</t>
  </si>
  <si>
    <t>agi cmb</t>
  </si>
  <si>
    <t>cun ski</t>
  </si>
  <si>
    <t>cun cmb</t>
  </si>
  <si>
    <t>mig ski</t>
  </si>
  <si>
    <t>mig cmb</t>
  </si>
  <si>
    <t>end ski</t>
  </si>
  <si>
    <t>end cmb</t>
  </si>
  <si>
    <t>att + dmg + def</t>
  </si>
  <si>
    <t>6x</t>
  </si>
  <si>
    <t>2x</t>
  </si>
  <si>
    <t>same DC</t>
  </si>
  <si>
    <t>DC based on lowest trap of world</t>
  </si>
  <si>
    <t>sab + per</t>
  </si>
  <si>
    <t>per + tra</t>
  </si>
  <si>
    <t>tra + sab</t>
  </si>
  <si>
    <t>Duration</t>
  </si>
  <si>
    <t>4 hr</t>
  </si>
  <si>
    <t>5 hr</t>
  </si>
  <si>
    <t>Throne</t>
  </si>
  <si>
    <t>cmb</t>
  </si>
  <si>
    <t>8 hr</t>
  </si>
  <si>
    <t>12 hr</t>
  </si>
  <si>
    <t>9 hr</t>
  </si>
  <si>
    <t>13 hr</t>
  </si>
  <si>
    <t>trap damage per world</t>
  </si>
  <si>
    <t>trap damage starting</t>
  </si>
  <si>
    <t>trap starting xp</t>
  </si>
  <si>
    <t>trap xp per world</t>
  </si>
  <si>
    <t>Rank</t>
  </si>
  <si>
    <t>RequiredPower</t>
  </si>
  <si>
    <t>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</si>
</sst>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4" width="10.77734375" style="1" customWidth="1"/>
    <col min="5" max="5" width="1.77734375" customWidth="1"/>
    <col min="6" max="6" width="20.77734375" customWidth="1"/>
    <col min="7" max="7" width="10.77734375" customWidth="1"/>
    <col min="8" max="8" width="1.77734375" customWidth="1"/>
  </cols>
  <sheetData>
    <row r="1" spans="1:7" s="2" customFormat="1" x14ac:dyDescent="0.3">
      <c r="A1" s="3" t="s">
        <v>71</v>
      </c>
      <c r="B1" s="3" t="s">
        <v>51</v>
      </c>
      <c r="C1" s="3" t="s">
        <v>53</v>
      </c>
      <c r="D1" s="3" t="s">
        <v>52</v>
      </c>
    </row>
    <row r="2" spans="1:7" s="2" customFormat="1" x14ac:dyDescent="0.3">
      <c r="A2" s="3"/>
      <c r="B2" s="3"/>
      <c r="C2" s="3"/>
      <c r="D2" s="3"/>
    </row>
    <row r="3" spans="1:7" x14ac:dyDescent="0.3">
      <c r="A3" s="1">
        <v>1</v>
      </c>
      <c r="B3" s="1">
        <v>50</v>
      </c>
      <c r="C3" s="1">
        <v>20</v>
      </c>
      <c r="D3" s="1">
        <v>6</v>
      </c>
      <c r="F3" t="s">
        <v>111</v>
      </c>
      <c r="G3" s="1">
        <v>10</v>
      </c>
    </row>
    <row r="4" spans="1:7" x14ac:dyDescent="0.3">
      <c r="A4" s="1">
        <v>2</v>
      </c>
      <c r="B4" s="1">
        <v>53</v>
      </c>
      <c r="C4" s="1">
        <v>22</v>
      </c>
      <c r="D4" s="1">
        <v>7</v>
      </c>
      <c r="F4" t="s">
        <v>112</v>
      </c>
      <c r="G4" s="1">
        <v>3</v>
      </c>
    </row>
    <row r="5" spans="1:7" x14ac:dyDescent="0.3">
      <c r="A5" s="1">
        <v>3</v>
      </c>
      <c r="B5" s="1">
        <v>56</v>
      </c>
      <c r="C5" s="1">
        <v>24</v>
      </c>
      <c r="D5" s="1">
        <v>8</v>
      </c>
    </row>
    <row r="6" spans="1:7" x14ac:dyDescent="0.3">
      <c r="A6" s="1">
        <v>4</v>
      </c>
      <c r="B6" s="1">
        <v>59</v>
      </c>
      <c r="C6" s="1">
        <v>26</v>
      </c>
      <c r="D6" s="1">
        <v>9</v>
      </c>
      <c r="F6" t="s">
        <v>110</v>
      </c>
      <c r="G6" s="1">
        <v>12</v>
      </c>
    </row>
    <row r="7" spans="1:7" x14ac:dyDescent="0.3">
      <c r="A7" s="1">
        <v>5</v>
      </c>
      <c r="B7" s="1">
        <v>62</v>
      </c>
      <c r="C7" s="1">
        <v>28</v>
      </c>
      <c r="D7" s="1">
        <v>10</v>
      </c>
      <c r="F7" t="s">
        <v>109</v>
      </c>
      <c r="G7" s="1">
        <v>4</v>
      </c>
    </row>
    <row r="8" spans="1:7" x14ac:dyDescent="0.3">
      <c r="A8" s="1">
        <v>6</v>
      </c>
      <c r="B8" s="1">
        <v>65</v>
      </c>
      <c r="C8" s="1">
        <v>30</v>
      </c>
      <c r="D8" s="1">
        <v>11</v>
      </c>
    </row>
    <row r="9" spans="1:7" x14ac:dyDescent="0.3">
      <c r="A9" s="1">
        <v>7</v>
      </c>
      <c r="B9" s="1">
        <v>68</v>
      </c>
      <c r="C9" s="1">
        <v>32</v>
      </c>
      <c r="D9" s="1">
        <v>12</v>
      </c>
    </row>
    <row r="10" spans="1:7" x14ac:dyDescent="0.3">
      <c r="A10" s="1">
        <v>8</v>
      </c>
      <c r="B10" s="1">
        <v>71</v>
      </c>
      <c r="C10" s="1">
        <v>34</v>
      </c>
      <c r="D10" s="1">
        <v>13</v>
      </c>
    </row>
    <row r="11" spans="1:7" x14ac:dyDescent="0.3">
      <c r="A11" s="1">
        <v>9</v>
      </c>
      <c r="B11" s="1">
        <v>74</v>
      </c>
      <c r="C11" s="1">
        <v>36</v>
      </c>
      <c r="D11" s="1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8" width="15.77734375" customWidth="1"/>
    <col min="9" max="9" width="1.77734375" customWidth="1"/>
  </cols>
  <sheetData>
    <row r="1" spans="1:8" s="2" customFormat="1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82</v>
      </c>
      <c r="F1" s="2" t="s">
        <v>79</v>
      </c>
      <c r="G1" s="2" t="s">
        <v>80</v>
      </c>
      <c r="H1" s="2" t="s">
        <v>81</v>
      </c>
    </row>
    <row r="3" spans="1:8" x14ac:dyDescent="0.3">
      <c r="A3" t="s">
        <v>85</v>
      </c>
      <c r="B3" t="s">
        <v>60</v>
      </c>
      <c r="C3" t="s">
        <v>63</v>
      </c>
      <c r="D3" t="s">
        <v>62</v>
      </c>
      <c r="E3" t="s">
        <v>83</v>
      </c>
      <c r="F3" t="s">
        <v>92</v>
      </c>
      <c r="G3" t="s">
        <v>92</v>
      </c>
      <c r="H3" t="s">
        <v>92</v>
      </c>
    </row>
    <row r="4" spans="1:8" x14ac:dyDescent="0.3">
      <c r="A4" t="s">
        <v>84</v>
      </c>
      <c r="B4" t="s">
        <v>60</v>
      </c>
      <c r="C4" t="s">
        <v>63</v>
      </c>
      <c r="D4" t="s">
        <v>62</v>
      </c>
      <c r="E4" t="s">
        <v>83</v>
      </c>
      <c r="F4" t="s">
        <v>97</v>
      </c>
      <c r="G4" t="s">
        <v>98</v>
      </c>
      <c r="H4" t="s">
        <v>99</v>
      </c>
    </row>
    <row r="6" spans="1:8" x14ac:dyDescent="0.3">
      <c r="A6" t="s">
        <v>87</v>
      </c>
      <c r="B6" t="s">
        <v>63</v>
      </c>
      <c r="C6" t="s">
        <v>62</v>
      </c>
      <c r="D6" t="s">
        <v>60</v>
      </c>
      <c r="E6" t="s">
        <v>83</v>
      </c>
      <c r="F6" t="s">
        <v>92</v>
      </c>
      <c r="G6" t="s">
        <v>92</v>
      </c>
      <c r="H6" t="s">
        <v>92</v>
      </c>
    </row>
    <row r="7" spans="1:8" x14ac:dyDescent="0.3">
      <c r="A7" t="s">
        <v>86</v>
      </c>
      <c r="B7" t="s">
        <v>63</v>
      </c>
      <c r="C7" t="s">
        <v>62</v>
      </c>
      <c r="D7" t="s">
        <v>60</v>
      </c>
      <c r="E7" t="s">
        <v>83</v>
      </c>
      <c r="F7" t="s">
        <v>97</v>
      </c>
      <c r="G7" t="s">
        <v>98</v>
      </c>
      <c r="H7" t="s">
        <v>99</v>
      </c>
    </row>
    <row r="9" spans="1:8" x14ac:dyDescent="0.3">
      <c r="A9" t="s">
        <v>89</v>
      </c>
      <c r="B9" t="s">
        <v>62</v>
      </c>
      <c r="C9" t="s">
        <v>60</v>
      </c>
      <c r="D9" t="s">
        <v>63</v>
      </c>
      <c r="E9" t="s">
        <v>83</v>
      </c>
      <c r="F9" t="s">
        <v>92</v>
      </c>
      <c r="G9" t="s">
        <v>92</v>
      </c>
      <c r="H9" t="s">
        <v>92</v>
      </c>
    </row>
    <row r="10" spans="1:8" x14ac:dyDescent="0.3">
      <c r="A10" t="s">
        <v>88</v>
      </c>
      <c r="B10" t="s">
        <v>62</v>
      </c>
      <c r="C10" t="s">
        <v>60</v>
      </c>
      <c r="D10" t="s">
        <v>63</v>
      </c>
      <c r="E10" t="s">
        <v>83</v>
      </c>
      <c r="F10" t="s">
        <v>97</v>
      </c>
      <c r="G10" t="s">
        <v>98</v>
      </c>
      <c r="H10" t="s">
        <v>99</v>
      </c>
    </row>
    <row r="12" spans="1:8" x14ac:dyDescent="0.3">
      <c r="A12" t="s">
        <v>91</v>
      </c>
      <c r="B12" t="s">
        <v>83</v>
      </c>
      <c r="C12" t="s">
        <v>60</v>
      </c>
      <c r="D12" t="s">
        <v>63</v>
      </c>
      <c r="E12" t="s">
        <v>62</v>
      </c>
      <c r="F12" t="s">
        <v>92</v>
      </c>
      <c r="G12" t="s">
        <v>92</v>
      </c>
      <c r="H12" t="s">
        <v>92</v>
      </c>
    </row>
    <row r="13" spans="1:8" x14ac:dyDescent="0.3">
      <c r="A13" t="s">
        <v>90</v>
      </c>
      <c r="B13" t="s">
        <v>83</v>
      </c>
      <c r="C13" t="s">
        <v>60</v>
      </c>
      <c r="D13" t="s">
        <v>63</v>
      </c>
      <c r="E13" t="s">
        <v>62</v>
      </c>
      <c r="F13" t="s">
        <v>97</v>
      </c>
      <c r="G13" t="s">
        <v>98</v>
      </c>
      <c r="H13" t="s">
        <v>99</v>
      </c>
    </row>
    <row r="15" spans="1:8" x14ac:dyDescent="0.3">
      <c r="B15" t="s">
        <v>93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</row>
    <row r="16" spans="1:8" x14ac:dyDescent="0.3">
      <c r="B16" t="s">
        <v>96</v>
      </c>
      <c r="F1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3" width="10.77734375" style="1" customWidth="1"/>
    <col min="4" max="4" width="14.88671875" style="1" customWidth="1"/>
    <col min="5" max="5" width="1.77734375" customWidth="1"/>
  </cols>
  <sheetData>
    <row r="1" spans="1:4" s="2" customFormat="1" x14ac:dyDescent="0.3">
      <c r="A1" s="3" t="s">
        <v>10</v>
      </c>
      <c r="B1" s="3" t="s">
        <v>38</v>
      </c>
      <c r="C1" s="3" t="s">
        <v>115</v>
      </c>
      <c r="D1" s="3" t="s">
        <v>114</v>
      </c>
    </row>
    <row r="3" spans="1:4" x14ac:dyDescent="0.3">
      <c r="A3" s="1">
        <v>1</v>
      </c>
      <c r="B3" s="1">
        <v>1</v>
      </c>
      <c r="C3" s="1">
        <v>12</v>
      </c>
      <c r="D3" s="1">
        <v>130</v>
      </c>
    </row>
    <row r="4" spans="1:4" x14ac:dyDescent="0.3">
      <c r="A4" s="1">
        <v>1</v>
      </c>
      <c r="B4" s="1">
        <v>1</v>
      </c>
      <c r="C4" s="1">
        <f>C3+1</f>
        <v>13</v>
      </c>
      <c r="D4" s="1">
        <v>140</v>
      </c>
    </row>
    <row r="5" spans="1:4" x14ac:dyDescent="0.3">
      <c r="A5" s="1">
        <v>1</v>
      </c>
      <c r="B5" s="1">
        <v>1</v>
      </c>
      <c r="C5" s="1">
        <f t="shared" ref="C5:C10" si="0">C4+1</f>
        <v>14</v>
      </c>
      <c r="D5" s="1">
        <v>160</v>
      </c>
    </row>
    <row r="6" spans="1:4" x14ac:dyDescent="0.3">
      <c r="A6" s="1">
        <v>1</v>
      </c>
      <c r="B6" s="1">
        <v>1</v>
      </c>
      <c r="C6" s="1">
        <f t="shared" si="0"/>
        <v>15</v>
      </c>
      <c r="D6" s="1">
        <v>180</v>
      </c>
    </row>
    <row r="7" spans="1:4" x14ac:dyDescent="0.3">
      <c r="A7" s="1">
        <v>1</v>
      </c>
      <c r="B7" s="1">
        <v>1</v>
      </c>
      <c r="C7" s="1">
        <f t="shared" si="0"/>
        <v>16</v>
      </c>
      <c r="D7" s="1">
        <v>200</v>
      </c>
    </row>
    <row r="8" spans="1:4" x14ac:dyDescent="0.3">
      <c r="A8" s="1">
        <v>1</v>
      </c>
      <c r="B8" s="1">
        <v>1</v>
      </c>
      <c r="C8" s="1">
        <f t="shared" si="0"/>
        <v>17</v>
      </c>
      <c r="D8" s="1">
        <v>220</v>
      </c>
    </row>
    <row r="9" spans="1:4" x14ac:dyDescent="0.3">
      <c r="A9" s="1">
        <v>1</v>
      </c>
      <c r="B9" s="1">
        <v>1</v>
      </c>
      <c r="C9" s="1">
        <f t="shared" si="0"/>
        <v>18</v>
      </c>
      <c r="D9" s="1">
        <v>250</v>
      </c>
    </row>
    <row r="10" spans="1:4" x14ac:dyDescent="0.3">
      <c r="A10" s="1">
        <v>1</v>
      </c>
      <c r="B10" s="1">
        <v>1</v>
      </c>
      <c r="C10" s="1">
        <f t="shared" si="0"/>
        <v>19</v>
      </c>
      <c r="D10" s="1">
        <v>280</v>
      </c>
    </row>
    <row r="12" spans="1:4" x14ac:dyDescent="0.3">
      <c r="A12" s="1">
        <v>1</v>
      </c>
      <c r="B12" s="1">
        <v>2</v>
      </c>
      <c r="C12" s="1">
        <v>12</v>
      </c>
      <c r="D12" s="1">
        <v>160</v>
      </c>
    </row>
    <row r="13" spans="1:4" x14ac:dyDescent="0.3">
      <c r="A13" s="1">
        <v>1</v>
      </c>
      <c r="B13" s="1">
        <v>2</v>
      </c>
      <c r="C13" s="1">
        <f>C12+1</f>
        <v>13</v>
      </c>
      <c r="D13" s="1">
        <v>180</v>
      </c>
    </row>
    <row r="14" spans="1:4" x14ac:dyDescent="0.3">
      <c r="A14" s="1">
        <v>1</v>
      </c>
      <c r="B14" s="1">
        <v>2</v>
      </c>
      <c r="C14" s="1">
        <f t="shared" ref="C14:C19" si="1">C13+1</f>
        <v>14</v>
      </c>
      <c r="D14" s="1">
        <v>200</v>
      </c>
    </row>
    <row r="15" spans="1:4" x14ac:dyDescent="0.3">
      <c r="A15" s="1">
        <v>1</v>
      </c>
      <c r="B15" s="1">
        <v>2</v>
      </c>
      <c r="C15" s="1">
        <f t="shared" si="1"/>
        <v>15</v>
      </c>
      <c r="D15" s="1">
        <v>220</v>
      </c>
    </row>
    <row r="16" spans="1:4" x14ac:dyDescent="0.3">
      <c r="A16" s="1">
        <v>1</v>
      </c>
      <c r="B16" s="1">
        <v>2</v>
      </c>
      <c r="C16" s="1">
        <f t="shared" si="1"/>
        <v>16</v>
      </c>
      <c r="D16" s="1">
        <v>250</v>
      </c>
    </row>
    <row r="17" spans="1:4" x14ac:dyDescent="0.3">
      <c r="A17" s="1">
        <v>1</v>
      </c>
      <c r="B17" s="1">
        <v>2</v>
      </c>
      <c r="C17" s="1">
        <f t="shared" si="1"/>
        <v>17</v>
      </c>
      <c r="D17" s="1">
        <v>280</v>
      </c>
    </row>
    <row r="18" spans="1:4" x14ac:dyDescent="0.3">
      <c r="A18" s="1">
        <v>1</v>
      </c>
      <c r="B18" s="1">
        <v>2</v>
      </c>
      <c r="C18" s="1">
        <f t="shared" si="1"/>
        <v>18</v>
      </c>
      <c r="D18" s="1">
        <v>310</v>
      </c>
    </row>
    <row r="19" spans="1:4" x14ac:dyDescent="0.3">
      <c r="A19" s="1">
        <v>1</v>
      </c>
      <c r="B19" s="1">
        <v>2</v>
      </c>
      <c r="C19" s="1">
        <f t="shared" si="1"/>
        <v>19</v>
      </c>
      <c r="D19" s="1">
        <v>340</v>
      </c>
    </row>
    <row r="21" spans="1:4" x14ac:dyDescent="0.3">
      <c r="A21" s="1">
        <v>2</v>
      </c>
      <c r="B21" s="1">
        <v>4</v>
      </c>
      <c r="C21" s="1">
        <v>12</v>
      </c>
      <c r="D21" s="1">
        <v>260</v>
      </c>
    </row>
    <row r="22" spans="1:4" x14ac:dyDescent="0.3">
      <c r="A22" s="1">
        <v>2</v>
      </c>
      <c r="B22" s="1">
        <v>4</v>
      </c>
      <c r="C22" s="1">
        <f>C21+1</f>
        <v>13</v>
      </c>
      <c r="D22" s="1">
        <v>280</v>
      </c>
    </row>
    <row r="23" spans="1:4" x14ac:dyDescent="0.3">
      <c r="A23" s="1">
        <v>2</v>
      </c>
      <c r="B23" s="1">
        <v>4</v>
      </c>
      <c r="C23" s="1">
        <f t="shared" ref="C23:C28" si="2">C22+1</f>
        <v>14</v>
      </c>
      <c r="D23" s="1">
        <v>290</v>
      </c>
    </row>
    <row r="24" spans="1:4" x14ac:dyDescent="0.3">
      <c r="A24" s="1">
        <v>2</v>
      </c>
      <c r="B24" s="1">
        <v>4</v>
      </c>
      <c r="C24" s="1">
        <f t="shared" si="2"/>
        <v>15</v>
      </c>
      <c r="D24" s="1">
        <v>310</v>
      </c>
    </row>
    <row r="25" spans="1:4" x14ac:dyDescent="0.3">
      <c r="A25" s="1">
        <v>2</v>
      </c>
      <c r="B25" s="1">
        <v>4</v>
      </c>
      <c r="C25" s="1">
        <f t="shared" si="2"/>
        <v>16</v>
      </c>
      <c r="D25" s="1">
        <v>330</v>
      </c>
    </row>
    <row r="26" spans="1:4" x14ac:dyDescent="0.3">
      <c r="A26" s="1">
        <v>2</v>
      </c>
      <c r="B26" s="1">
        <v>4</v>
      </c>
      <c r="C26" s="1">
        <f t="shared" si="2"/>
        <v>17</v>
      </c>
      <c r="D26" s="1">
        <v>360</v>
      </c>
    </row>
    <row r="27" spans="1:4" x14ac:dyDescent="0.3">
      <c r="A27" s="1">
        <v>2</v>
      </c>
      <c r="B27" s="1">
        <v>4</v>
      </c>
      <c r="C27" s="1">
        <f t="shared" si="2"/>
        <v>18</v>
      </c>
      <c r="D27" s="1">
        <v>380</v>
      </c>
    </row>
    <row r="28" spans="1:4" x14ac:dyDescent="0.3">
      <c r="A28" s="1">
        <v>2</v>
      </c>
      <c r="B28" s="1">
        <v>4</v>
      </c>
      <c r="C28" s="1">
        <f t="shared" si="2"/>
        <v>19</v>
      </c>
      <c r="D28" s="1">
        <v>410</v>
      </c>
    </row>
    <row r="30" spans="1:4" x14ac:dyDescent="0.3">
      <c r="A30" s="1">
        <v>2</v>
      </c>
      <c r="B30" s="1">
        <v>5</v>
      </c>
      <c r="C30" s="1">
        <v>12</v>
      </c>
      <c r="D30" s="1">
        <v>290</v>
      </c>
    </row>
    <row r="31" spans="1:4" x14ac:dyDescent="0.3">
      <c r="A31" s="1">
        <v>2</v>
      </c>
      <c r="B31" s="1">
        <v>5</v>
      </c>
      <c r="C31" s="1">
        <f>C30+1</f>
        <v>13</v>
      </c>
      <c r="D31" s="1">
        <v>310</v>
      </c>
    </row>
    <row r="32" spans="1:4" x14ac:dyDescent="0.3">
      <c r="A32" s="1">
        <v>2</v>
      </c>
      <c r="B32" s="1">
        <v>5</v>
      </c>
      <c r="C32" s="1">
        <f t="shared" ref="C32:C37" si="3">C31+1</f>
        <v>14</v>
      </c>
      <c r="D32" s="1">
        <v>330</v>
      </c>
    </row>
    <row r="33" spans="1:4" x14ac:dyDescent="0.3">
      <c r="A33" s="1">
        <v>2</v>
      </c>
      <c r="B33" s="1">
        <v>5</v>
      </c>
      <c r="C33" s="1">
        <f t="shared" si="3"/>
        <v>15</v>
      </c>
      <c r="D33" s="1">
        <v>360</v>
      </c>
    </row>
    <row r="34" spans="1:4" x14ac:dyDescent="0.3">
      <c r="A34" s="1">
        <v>2</v>
      </c>
      <c r="B34" s="1">
        <v>5</v>
      </c>
      <c r="C34" s="1">
        <f t="shared" si="3"/>
        <v>16</v>
      </c>
      <c r="D34" s="1">
        <v>380</v>
      </c>
    </row>
    <row r="35" spans="1:4" x14ac:dyDescent="0.3">
      <c r="A35" s="1">
        <v>2</v>
      </c>
      <c r="B35" s="1">
        <v>5</v>
      </c>
      <c r="C35" s="1">
        <f t="shared" si="3"/>
        <v>17</v>
      </c>
      <c r="D35" s="1">
        <v>410</v>
      </c>
    </row>
    <row r="36" spans="1:4" x14ac:dyDescent="0.3">
      <c r="A36" s="1">
        <v>2</v>
      </c>
      <c r="B36" s="1">
        <v>5</v>
      </c>
      <c r="C36" s="1">
        <f t="shared" si="3"/>
        <v>18</v>
      </c>
      <c r="D36" s="1">
        <v>440</v>
      </c>
    </row>
    <row r="37" spans="1:4" x14ac:dyDescent="0.3">
      <c r="A37" s="1">
        <v>2</v>
      </c>
      <c r="B37" s="1">
        <v>5</v>
      </c>
      <c r="C37" s="1">
        <f t="shared" si="3"/>
        <v>19</v>
      </c>
      <c r="D37" s="1">
        <v>480</v>
      </c>
    </row>
    <row r="39" spans="1:4" x14ac:dyDescent="0.3">
      <c r="A39" s="1">
        <v>3</v>
      </c>
      <c r="B39" s="1">
        <v>7</v>
      </c>
      <c r="C39" s="1">
        <v>12</v>
      </c>
      <c r="D39" s="1">
        <v>370</v>
      </c>
    </row>
    <row r="40" spans="1:4" x14ac:dyDescent="0.3">
      <c r="A40" s="1">
        <v>3</v>
      </c>
      <c r="B40" s="1">
        <v>7</v>
      </c>
      <c r="C40" s="1">
        <f>C39+1</f>
        <v>13</v>
      </c>
      <c r="D40" s="1">
        <v>380</v>
      </c>
    </row>
    <row r="41" spans="1:4" x14ac:dyDescent="0.3">
      <c r="A41" s="1">
        <v>3</v>
      </c>
      <c r="B41" s="1">
        <v>7</v>
      </c>
      <c r="C41" s="1">
        <f t="shared" ref="C41:C46" si="4">C40+1</f>
        <v>14</v>
      </c>
      <c r="D41" s="1">
        <v>400</v>
      </c>
    </row>
    <row r="42" spans="1:4" x14ac:dyDescent="0.3">
      <c r="A42" s="1">
        <v>3</v>
      </c>
      <c r="B42" s="1">
        <v>7</v>
      </c>
      <c r="C42" s="1">
        <f t="shared" si="4"/>
        <v>15</v>
      </c>
      <c r="D42" s="1">
        <v>420</v>
      </c>
    </row>
    <row r="43" spans="1:4" x14ac:dyDescent="0.3">
      <c r="A43" s="1">
        <v>3</v>
      </c>
      <c r="B43" s="1">
        <v>7</v>
      </c>
      <c r="C43" s="1">
        <f t="shared" si="4"/>
        <v>16</v>
      </c>
      <c r="D43" s="1">
        <v>440</v>
      </c>
    </row>
    <row r="44" spans="1:4" x14ac:dyDescent="0.3">
      <c r="A44" s="1">
        <v>3</v>
      </c>
      <c r="B44" s="1">
        <v>7</v>
      </c>
      <c r="C44" s="1">
        <f t="shared" si="4"/>
        <v>17</v>
      </c>
      <c r="D44" s="1">
        <v>460</v>
      </c>
    </row>
    <row r="45" spans="1:4" x14ac:dyDescent="0.3">
      <c r="A45" s="1">
        <v>3</v>
      </c>
      <c r="B45" s="1">
        <v>7</v>
      </c>
      <c r="C45" s="1">
        <f t="shared" si="4"/>
        <v>18</v>
      </c>
      <c r="D45" s="1">
        <v>490</v>
      </c>
    </row>
    <row r="46" spans="1:4" x14ac:dyDescent="0.3">
      <c r="A46" s="1">
        <v>3</v>
      </c>
      <c r="B46" s="1">
        <v>7</v>
      </c>
      <c r="C46" s="1">
        <f t="shared" si="4"/>
        <v>19</v>
      </c>
      <c r="D46" s="1">
        <v>520</v>
      </c>
    </row>
    <row r="48" spans="1:4" x14ac:dyDescent="0.3">
      <c r="A48" s="1">
        <v>3</v>
      </c>
      <c r="B48" s="1">
        <v>8</v>
      </c>
      <c r="C48" s="1">
        <v>12</v>
      </c>
      <c r="D48" s="1">
        <v>400</v>
      </c>
    </row>
    <row r="49" spans="1:4" x14ac:dyDescent="0.3">
      <c r="A49" s="1">
        <v>3</v>
      </c>
      <c r="B49" s="1">
        <v>8</v>
      </c>
      <c r="C49" s="1">
        <f>C48+1</f>
        <v>13</v>
      </c>
      <c r="D49" s="1">
        <v>420</v>
      </c>
    </row>
    <row r="50" spans="1:4" x14ac:dyDescent="0.3">
      <c r="A50" s="1">
        <v>3</v>
      </c>
      <c r="B50" s="1">
        <v>8</v>
      </c>
      <c r="C50" s="1">
        <f t="shared" ref="C50:C55" si="5">C49+1</f>
        <v>14</v>
      </c>
      <c r="D50" s="1">
        <v>440</v>
      </c>
    </row>
    <row r="51" spans="1:4" x14ac:dyDescent="0.3">
      <c r="A51" s="1">
        <v>3</v>
      </c>
      <c r="B51" s="1">
        <v>8</v>
      </c>
      <c r="C51" s="1">
        <f t="shared" si="5"/>
        <v>15</v>
      </c>
      <c r="D51" s="1">
        <v>460</v>
      </c>
    </row>
    <row r="52" spans="1:4" x14ac:dyDescent="0.3">
      <c r="A52" s="1">
        <v>3</v>
      </c>
      <c r="B52" s="1">
        <v>8</v>
      </c>
      <c r="C52" s="1">
        <f t="shared" si="5"/>
        <v>16</v>
      </c>
      <c r="D52" s="1">
        <v>490</v>
      </c>
    </row>
    <row r="53" spans="1:4" x14ac:dyDescent="0.3">
      <c r="A53" s="1">
        <v>3</v>
      </c>
      <c r="B53" s="1">
        <v>8</v>
      </c>
      <c r="C53" s="1">
        <f t="shared" si="5"/>
        <v>17</v>
      </c>
      <c r="D53" s="1">
        <v>520</v>
      </c>
    </row>
    <row r="54" spans="1:4" x14ac:dyDescent="0.3">
      <c r="A54" s="1">
        <v>3</v>
      </c>
      <c r="B54" s="1">
        <v>8</v>
      </c>
      <c r="C54" s="1">
        <f t="shared" si="5"/>
        <v>18</v>
      </c>
      <c r="D54" s="1">
        <v>550</v>
      </c>
    </row>
    <row r="55" spans="1:4" x14ac:dyDescent="0.3">
      <c r="A55" s="1">
        <v>3</v>
      </c>
      <c r="B55" s="1">
        <v>8</v>
      </c>
      <c r="C55" s="1">
        <f t="shared" si="5"/>
        <v>19</v>
      </c>
      <c r="D55" s="1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4.77734375" style="5" customWidth="1"/>
    <col min="8" max="10" width="10.77734375" style="1" customWidth="1"/>
    <col min="11" max="11" width="1.77734375" customWidth="1"/>
    <col min="12" max="12" width="8.88671875" style="1"/>
  </cols>
  <sheetData>
    <row r="1" spans="1:12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9</v>
      </c>
      <c r="J1" s="3" t="s">
        <v>2</v>
      </c>
      <c r="L1" s="3"/>
    </row>
    <row r="3" spans="1:12" x14ac:dyDescent="0.3">
      <c r="A3" s="1">
        <v>1</v>
      </c>
      <c r="B3" s="1">
        <v>1</v>
      </c>
      <c r="C3" s="5" t="s">
        <v>20</v>
      </c>
      <c r="D3" s="1" t="s">
        <v>23</v>
      </c>
      <c r="E3" s="1" t="s">
        <v>16</v>
      </c>
      <c r="F3" s="5" t="s">
        <v>13</v>
      </c>
      <c r="G3" s="5" t="s">
        <v>34</v>
      </c>
      <c r="H3" s="1">
        <f>constants!$G$3 + ($A3 - 1) * constants!$G$4</f>
        <v>10</v>
      </c>
      <c r="I3" s="1">
        <v>12</v>
      </c>
      <c r="J3" s="1">
        <f>constants!$G$6 + (Trap!$A3 - 1) * constants!$G$7</f>
        <v>12</v>
      </c>
    </row>
    <row r="4" spans="1:12" x14ac:dyDescent="0.3">
      <c r="A4" s="1">
        <v>1</v>
      </c>
      <c r="B4" s="1">
        <v>1</v>
      </c>
      <c r="C4" s="5" t="s">
        <v>21</v>
      </c>
      <c r="D4" s="1" t="s">
        <v>23</v>
      </c>
      <c r="E4" s="1" t="s">
        <v>12</v>
      </c>
      <c r="F4" s="5" t="s">
        <v>13</v>
      </c>
      <c r="G4" s="5" t="s">
        <v>34</v>
      </c>
      <c r="H4" s="1">
        <f>constants!$G$3 + ($A4 - 1) * constants!$G$4</f>
        <v>10</v>
      </c>
      <c r="I4" s="1">
        <v>12</v>
      </c>
      <c r="J4" s="1">
        <f>constants!$G$6 + (Trap!$A4 - 1) * constants!$G$7</f>
        <v>12</v>
      </c>
    </row>
    <row r="5" spans="1:12" x14ac:dyDescent="0.3">
      <c r="A5" s="1">
        <v>1</v>
      </c>
      <c r="B5" s="1">
        <v>1</v>
      </c>
      <c r="C5" s="5" t="s">
        <v>72</v>
      </c>
      <c r="D5" s="1" t="s">
        <v>23</v>
      </c>
      <c r="E5" s="1" t="s">
        <v>17</v>
      </c>
      <c r="F5" s="5" t="s">
        <v>19</v>
      </c>
      <c r="G5" s="5" t="s">
        <v>34</v>
      </c>
      <c r="H5" s="1">
        <f>constants!$G$3 + ($A5 - 1) * constants!$G$4</f>
        <v>10</v>
      </c>
      <c r="I5" s="1">
        <v>14</v>
      </c>
      <c r="J5" s="1">
        <f>constants!$G$6 + (Trap!$A5 - 1) * constants!$G$7</f>
        <v>12</v>
      </c>
    </row>
    <row r="6" spans="1:12" x14ac:dyDescent="0.3">
      <c r="A6" s="1">
        <v>1</v>
      </c>
      <c r="B6" s="1">
        <v>1</v>
      </c>
      <c r="C6" s="5" t="s">
        <v>22</v>
      </c>
      <c r="D6" s="1" t="s">
        <v>23</v>
      </c>
      <c r="E6" s="1" t="s">
        <v>16</v>
      </c>
      <c r="F6" s="5" t="s">
        <v>36</v>
      </c>
      <c r="G6" s="5" t="s">
        <v>35</v>
      </c>
      <c r="H6" s="1">
        <f>constants!$G$3 + ($A6 - 1) * constants!$G$4</f>
        <v>10</v>
      </c>
      <c r="I6" s="1">
        <v>16</v>
      </c>
      <c r="J6" s="1">
        <f>constants!$G$6 + (Trap!$A6 - 1) * constants!$G$7</f>
        <v>12</v>
      </c>
    </row>
    <row r="7" spans="1:12" x14ac:dyDescent="0.3">
      <c r="A7" s="1">
        <v>1</v>
      </c>
      <c r="B7" s="1">
        <v>1</v>
      </c>
      <c r="C7" s="5" t="s">
        <v>24</v>
      </c>
      <c r="D7" s="1" t="s">
        <v>28</v>
      </c>
      <c r="E7" s="1" t="s">
        <v>17</v>
      </c>
      <c r="F7" s="5" t="s">
        <v>13</v>
      </c>
      <c r="G7" s="5" t="s">
        <v>34</v>
      </c>
      <c r="H7" s="1">
        <f>constants!$G$3 + ($A7 - 1) * constants!$G$4</f>
        <v>10</v>
      </c>
      <c r="I7" s="1">
        <v>12</v>
      </c>
      <c r="J7" s="1">
        <f>constants!$G$6 + (Trap!$A7 - 1) * constants!$G$7</f>
        <v>12</v>
      </c>
    </row>
    <row r="8" spans="1:12" x14ac:dyDescent="0.3">
      <c r="A8" s="1">
        <v>1</v>
      </c>
      <c r="B8" s="1">
        <v>1</v>
      </c>
      <c r="C8" s="5" t="s">
        <v>25</v>
      </c>
      <c r="D8" s="1" t="s">
        <v>28</v>
      </c>
      <c r="E8" s="1" t="s">
        <v>16</v>
      </c>
      <c r="F8" s="5" t="s">
        <v>13</v>
      </c>
      <c r="G8" s="5" t="s">
        <v>34</v>
      </c>
      <c r="H8" s="1">
        <f>constants!$G$3 + ($A8 - 1) * constants!$G$4</f>
        <v>10</v>
      </c>
      <c r="I8" s="1">
        <v>12</v>
      </c>
      <c r="J8" s="1">
        <f>constants!$G$6 + (Trap!$A8 - 1) * constants!$G$7</f>
        <v>12</v>
      </c>
    </row>
    <row r="9" spans="1:12" x14ac:dyDescent="0.3">
      <c r="A9" s="1">
        <v>1</v>
      </c>
      <c r="B9" s="1">
        <v>1</v>
      </c>
      <c r="C9" s="5" t="s">
        <v>26</v>
      </c>
      <c r="D9" s="1" t="s">
        <v>28</v>
      </c>
      <c r="E9" s="1" t="s">
        <v>17</v>
      </c>
      <c r="F9" s="5" t="s">
        <v>19</v>
      </c>
      <c r="G9" s="5" t="s">
        <v>34</v>
      </c>
      <c r="H9" s="1">
        <f>constants!$G$3 + ($A9 - 1) * constants!$G$4</f>
        <v>10</v>
      </c>
      <c r="I9" s="1">
        <v>14</v>
      </c>
      <c r="J9" s="1">
        <f>constants!$G$6 + (Trap!$A9 - 1) * constants!$G$7</f>
        <v>12</v>
      </c>
    </row>
    <row r="10" spans="1:12" x14ac:dyDescent="0.3">
      <c r="A10" s="1">
        <v>1</v>
      </c>
      <c r="B10" s="1">
        <v>1</v>
      </c>
      <c r="C10" s="5" t="s">
        <v>27</v>
      </c>
      <c r="D10" s="1" t="s">
        <v>28</v>
      </c>
      <c r="E10" s="1" t="s">
        <v>12</v>
      </c>
      <c r="F10" s="5" t="s">
        <v>37</v>
      </c>
      <c r="G10" s="5" t="s">
        <v>35</v>
      </c>
      <c r="H10" s="1">
        <f>constants!$G$3 + ($A10 - 1) * constants!$G$4</f>
        <v>10</v>
      </c>
      <c r="I10" s="1">
        <v>16</v>
      </c>
      <c r="J10" s="1">
        <f>constants!$G$6 + (Trap!$A10 - 1) * constants!$G$7</f>
        <v>12</v>
      </c>
    </row>
    <row r="11" spans="1:12" x14ac:dyDescent="0.3">
      <c r="A11" s="1">
        <v>1</v>
      </c>
      <c r="B11" s="1">
        <v>1</v>
      </c>
      <c r="C11" s="5" t="s">
        <v>73</v>
      </c>
      <c r="D11" s="1" t="s">
        <v>11</v>
      </c>
      <c r="E11" s="1" t="s">
        <v>12</v>
      </c>
      <c r="F11" s="5" t="s">
        <v>13</v>
      </c>
      <c r="G11" s="5" t="s">
        <v>34</v>
      </c>
      <c r="H11" s="1">
        <f>constants!$G$3 + ($A11 - 1) * constants!$G$4</f>
        <v>10</v>
      </c>
      <c r="I11" s="1">
        <v>12</v>
      </c>
      <c r="J11" s="1">
        <f>constants!$G$6 + (Trap!$A11 - 1) * constants!$G$7</f>
        <v>12</v>
      </c>
    </row>
    <row r="12" spans="1:12" x14ac:dyDescent="0.3">
      <c r="A12" s="1">
        <v>1</v>
      </c>
      <c r="B12" s="1">
        <v>1</v>
      </c>
      <c r="C12" s="5" t="s">
        <v>14</v>
      </c>
      <c r="D12" s="1" t="s">
        <v>11</v>
      </c>
      <c r="E12" s="1" t="s">
        <v>16</v>
      </c>
      <c r="F12" s="5" t="s">
        <v>13</v>
      </c>
      <c r="G12" s="5" t="s">
        <v>34</v>
      </c>
      <c r="H12" s="1">
        <f>constants!$G$3 + ($A12 - 1) * constants!$G$4</f>
        <v>10</v>
      </c>
      <c r="I12" s="1">
        <v>12</v>
      </c>
      <c r="J12" s="1">
        <f>constants!$G$6 + (Trap!$A12 - 1) * constants!$G$7</f>
        <v>12</v>
      </c>
    </row>
    <row r="13" spans="1:12" x14ac:dyDescent="0.3">
      <c r="A13" s="1">
        <v>1</v>
      </c>
      <c r="B13" s="1">
        <v>1</v>
      </c>
      <c r="C13" s="5" t="s">
        <v>74</v>
      </c>
      <c r="D13" s="1" t="s">
        <v>11</v>
      </c>
      <c r="E13" s="1" t="s">
        <v>12</v>
      </c>
      <c r="F13" s="5" t="s">
        <v>19</v>
      </c>
      <c r="G13" s="5" t="s">
        <v>34</v>
      </c>
      <c r="H13" s="1">
        <f>constants!$G$3 + ($A13 - 1) * constants!$G$4</f>
        <v>10</v>
      </c>
      <c r="I13" s="1">
        <v>14</v>
      </c>
      <c r="J13" s="1">
        <f>constants!$G$6 + (Trap!$A13 - 1) * constants!$G$7</f>
        <v>12</v>
      </c>
    </row>
    <row r="14" spans="1:12" x14ac:dyDescent="0.3">
      <c r="A14" s="1">
        <v>1</v>
      </c>
      <c r="B14" s="1">
        <v>1</v>
      </c>
      <c r="C14" s="5" t="s">
        <v>15</v>
      </c>
      <c r="D14" s="1" t="s">
        <v>11</v>
      </c>
      <c r="E14" s="1" t="s">
        <v>17</v>
      </c>
      <c r="F14" s="5" t="s">
        <v>36</v>
      </c>
      <c r="G14" s="5" t="s">
        <v>35</v>
      </c>
      <c r="H14" s="1">
        <f>constants!$G$3 + ($A14 - 1) * constants!$G$4</f>
        <v>10</v>
      </c>
      <c r="I14" s="1">
        <v>16</v>
      </c>
      <c r="J14" s="1">
        <f>constants!$G$6 + (Trap!$A14 - 1) * constants!$G$7</f>
        <v>12</v>
      </c>
    </row>
    <row r="16" spans="1:12" x14ac:dyDescent="0.3">
      <c r="A16" s="1">
        <v>1</v>
      </c>
      <c r="B16" s="1">
        <v>2</v>
      </c>
      <c r="C16" s="5" t="s">
        <v>20</v>
      </c>
      <c r="D16" s="1" t="s">
        <v>23</v>
      </c>
      <c r="E16" s="1" t="s">
        <v>16</v>
      </c>
      <c r="F16" s="5" t="s">
        <v>13</v>
      </c>
      <c r="G16" s="5" t="s">
        <v>34</v>
      </c>
      <c r="H16" s="1">
        <f>constants!$G$3 + ($A16 - 1) * constants!$G$4 +1</f>
        <v>11</v>
      </c>
      <c r="I16" s="1">
        <v>13</v>
      </c>
      <c r="J16" s="1">
        <f>constants!$G$6 + (Trap!$A16 - 1) * constants!$G$7 +1</f>
        <v>13</v>
      </c>
    </row>
    <row r="17" spans="1:10" x14ac:dyDescent="0.3">
      <c r="A17" s="1">
        <v>1</v>
      </c>
      <c r="B17" s="1">
        <v>2</v>
      </c>
      <c r="C17" s="5" t="s">
        <v>21</v>
      </c>
      <c r="D17" s="1" t="s">
        <v>23</v>
      </c>
      <c r="E17" s="1" t="s">
        <v>12</v>
      </c>
      <c r="F17" s="5" t="s">
        <v>13</v>
      </c>
      <c r="G17" s="5" t="s">
        <v>34</v>
      </c>
      <c r="H17" s="1">
        <f>constants!$G$3 + ($A17 - 1) * constants!$G$4 +1</f>
        <v>11</v>
      </c>
      <c r="I17" s="1">
        <v>13</v>
      </c>
      <c r="J17" s="1">
        <f>constants!$G$6 + (Trap!$A17 - 1) * constants!$G$7 +1</f>
        <v>13</v>
      </c>
    </row>
    <row r="18" spans="1:10" x14ac:dyDescent="0.3">
      <c r="A18" s="1">
        <v>1</v>
      </c>
      <c r="B18" s="1">
        <v>2</v>
      </c>
      <c r="C18" s="5" t="s">
        <v>72</v>
      </c>
      <c r="D18" s="1" t="s">
        <v>23</v>
      </c>
      <c r="E18" s="1" t="s">
        <v>17</v>
      </c>
      <c r="F18" s="5" t="s">
        <v>19</v>
      </c>
      <c r="G18" s="5" t="s">
        <v>34</v>
      </c>
      <c r="H18" s="1">
        <f>constants!$G$3 + ($A18 - 1) * constants!$G$4 +1</f>
        <v>11</v>
      </c>
      <c r="I18" s="1">
        <v>15</v>
      </c>
      <c r="J18" s="1">
        <f>constants!$G$6 + (Trap!$A18 - 1) * constants!$G$7 +1</f>
        <v>13</v>
      </c>
    </row>
    <row r="19" spans="1:10" x14ac:dyDescent="0.3">
      <c r="A19" s="1">
        <v>1</v>
      </c>
      <c r="B19" s="1">
        <v>2</v>
      </c>
      <c r="C19" s="5" t="s">
        <v>22</v>
      </c>
      <c r="D19" s="1" t="s">
        <v>23</v>
      </c>
      <c r="E19" s="1" t="s">
        <v>16</v>
      </c>
      <c r="F19" s="5" t="s">
        <v>36</v>
      </c>
      <c r="G19" s="5" t="s">
        <v>35</v>
      </c>
      <c r="H19" s="1">
        <f>constants!$G$3 + ($A19 - 1) * constants!$G$4 +1</f>
        <v>11</v>
      </c>
      <c r="I19" s="1">
        <v>17</v>
      </c>
      <c r="J19" s="1">
        <f>constants!$G$6 + (Trap!$A19 - 1) * constants!$G$7 +1</f>
        <v>13</v>
      </c>
    </row>
    <row r="20" spans="1:10" x14ac:dyDescent="0.3">
      <c r="A20" s="1">
        <v>1</v>
      </c>
      <c r="B20" s="1">
        <v>2</v>
      </c>
      <c r="C20" s="5" t="s">
        <v>24</v>
      </c>
      <c r="D20" s="1" t="s">
        <v>28</v>
      </c>
      <c r="E20" s="1" t="s">
        <v>17</v>
      </c>
      <c r="F20" s="5" t="s">
        <v>13</v>
      </c>
      <c r="G20" s="5" t="s">
        <v>34</v>
      </c>
      <c r="H20" s="1">
        <f>constants!$G$3 + ($A20 - 1) * constants!$G$4 +1</f>
        <v>11</v>
      </c>
      <c r="I20" s="1">
        <v>13</v>
      </c>
      <c r="J20" s="1">
        <f>constants!$G$6 + (Trap!$A20 - 1) * constants!$G$7 +1</f>
        <v>13</v>
      </c>
    </row>
    <row r="21" spans="1:10" x14ac:dyDescent="0.3">
      <c r="A21" s="1">
        <v>1</v>
      </c>
      <c r="B21" s="1">
        <v>2</v>
      </c>
      <c r="C21" s="5" t="s">
        <v>25</v>
      </c>
      <c r="D21" s="1" t="s">
        <v>28</v>
      </c>
      <c r="E21" s="1" t="s">
        <v>16</v>
      </c>
      <c r="F21" s="5" t="s">
        <v>13</v>
      </c>
      <c r="G21" s="5" t="s">
        <v>34</v>
      </c>
      <c r="H21" s="1">
        <f>constants!$G$3 + ($A21 - 1) * constants!$G$4 +1</f>
        <v>11</v>
      </c>
      <c r="I21" s="1">
        <v>13</v>
      </c>
      <c r="J21" s="1">
        <f>constants!$G$6 + (Trap!$A21 - 1) * constants!$G$7 +1</f>
        <v>13</v>
      </c>
    </row>
    <row r="22" spans="1:10" x14ac:dyDescent="0.3">
      <c r="A22" s="1">
        <v>1</v>
      </c>
      <c r="B22" s="1">
        <v>2</v>
      </c>
      <c r="C22" s="5" t="s">
        <v>26</v>
      </c>
      <c r="D22" s="1" t="s">
        <v>28</v>
      </c>
      <c r="E22" s="1" t="s">
        <v>17</v>
      </c>
      <c r="F22" s="5" t="s">
        <v>19</v>
      </c>
      <c r="G22" s="5" t="s">
        <v>34</v>
      </c>
      <c r="H22" s="1">
        <f>constants!$G$3 + ($A22 - 1) * constants!$G$4 +1</f>
        <v>11</v>
      </c>
      <c r="I22" s="1">
        <v>15</v>
      </c>
      <c r="J22" s="1">
        <f>constants!$G$6 + (Trap!$A22 - 1) * constants!$G$7 +1</f>
        <v>13</v>
      </c>
    </row>
    <row r="23" spans="1:10" x14ac:dyDescent="0.3">
      <c r="A23" s="1">
        <v>1</v>
      </c>
      <c r="B23" s="1">
        <v>2</v>
      </c>
      <c r="C23" s="5" t="s">
        <v>27</v>
      </c>
      <c r="D23" s="1" t="s">
        <v>28</v>
      </c>
      <c r="E23" s="1" t="s">
        <v>12</v>
      </c>
      <c r="F23" s="5" t="s">
        <v>37</v>
      </c>
      <c r="G23" s="5" t="s">
        <v>35</v>
      </c>
      <c r="H23" s="1">
        <f>constants!$G$3 + ($A23 - 1) * constants!$G$4 +1</f>
        <v>11</v>
      </c>
      <c r="I23" s="1">
        <v>17</v>
      </c>
      <c r="J23" s="1">
        <f>constants!$G$6 + (Trap!$A23 - 1) * constants!$G$7 +1</f>
        <v>13</v>
      </c>
    </row>
    <row r="24" spans="1:10" x14ac:dyDescent="0.3">
      <c r="A24" s="1">
        <v>1</v>
      </c>
      <c r="B24" s="1">
        <v>2</v>
      </c>
      <c r="C24" s="5" t="s">
        <v>73</v>
      </c>
      <c r="D24" s="1" t="s">
        <v>11</v>
      </c>
      <c r="E24" s="1" t="s">
        <v>12</v>
      </c>
      <c r="F24" s="5" t="s">
        <v>13</v>
      </c>
      <c r="G24" s="5" t="s">
        <v>34</v>
      </c>
      <c r="H24" s="1">
        <f>constants!$G$3 + ($A24 - 1) * constants!$G$4 +1</f>
        <v>11</v>
      </c>
      <c r="I24" s="1">
        <v>13</v>
      </c>
      <c r="J24" s="1">
        <f>constants!$G$6 + (Trap!$A24 - 1) * constants!$G$7 +1</f>
        <v>13</v>
      </c>
    </row>
    <row r="25" spans="1:10" x14ac:dyDescent="0.3">
      <c r="A25" s="1">
        <v>1</v>
      </c>
      <c r="B25" s="1">
        <v>2</v>
      </c>
      <c r="C25" s="5" t="s">
        <v>14</v>
      </c>
      <c r="D25" s="1" t="s">
        <v>11</v>
      </c>
      <c r="E25" s="1" t="s">
        <v>16</v>
      </c>
      <c r="F25" s="5" t="s">
        <v>13</v>
      </c>
      <c r="G25" s="5" t="s">
        <v>34</v>
      </c>
      <c r="H25" s="1">
        <f>constants!$G$3 + ($A25 - 1) * constants!$G$4 +1</f>
        <v>11</v>
      </c>
      <c r="I25" s="1">
        <v>13</v>
      </c>
      <c r="J25" s="1">
        <f>constants!$G$6 + (Trap!$A25 - 1) * constants!$G$7 +1</f>
        <v>13</v>
      </c>
    </row>
    <row r="26" spans="1:10" x14ac:dyDescent="0.3">
      <c r="A26" s="1">
        <v>1</v>
      </c>
      <c r="B26" s="1">
        <v>2</v>
      </c>
      <c r="C26" s="5" t="s">
        <v>74</v>
      </c>
      <c r="D26" s="1" t="s">
        <v>11</v>
      </c>
      <c r="E26" s="1" t="s">
        <v>12</v>
      </c>
      <c r="F26" s="5" t="s">
        <v>19</v>
      </c>
      <c r="G26" s="5" t="s">
        <v>34</v>
      </c>
      <c r="H26" s="1">
        <f>constants!$G$3 + ($A26 - 1) * constants!$G$4 +1</f>
        <v>11</v>
      </c>
      <c r="I26" s="1">
        <v>15</v>
      </c>
      <c r="J26" s="1">
        <f>constants!$G$6 + (Trap!$A26 - 1) * constants!$G$7 +1</f>
        <v>13</v>
      </c>
    </row>
    <row r="27" spans="1:10" x14ac:dyDescent="0.3">
      <c r="A27" s="1">
        <v>1</v>
      </c>
      <c r="B27" s="1">
        <v>2</v>
      </c>
      <c r="C27" s="5" t="s">
        <v>15</v>
      </c>
      <c r="D27" s="1" t="s">
        <v>11</v>
      </c>
      <c r="E27" s="1" t="s">
        <v>17</v>
      </c>
      <c r="F27" s="5" t="s">
        <v>36</v>
      </c>
      <c r="G27" s="5" t="s">
        <v>35</v>
      </c>
      <c r="H27" s="1">
        <f>constants!$G$3 + ($A27 - 1) * constants!$G$4 +1</f>
        <v>11</v>
      </c>
      <c r="I27" s="1">
        <v>17</v>
      </c>
      <c r="J27" s="1">
        <f>constants!$G$6 + (Trap!$A27 - 1) * constants!$G$7 +1</f>
        <v>13</v>
      </c>
    </row>
    <row r="29" spans="1:10" x14ac:dyDescent="0.3">
      <c r="A29" s="1">
        <v>2</v>
      </c>
      <c r="B29" s="1">
        <v>4</v>
      </c>
      <c r="C29" s="5" t="s">
        <v>20</v>
      </c>
      <c r="D29" s="1" t="s">
        <v>23</v>
      </c>
      <c r="E29" s="1" t="s">
        <v>16</v>
      </c>
      <c r="F29" s="5" t="s">
        <v>13</v>
      </c>
      <c r="G29" s="5" t="s">
        <v>34</v>
      </c>
      <c r="H29" s="1">
        <f>constants!$G$3 + ($A29 - 1) * constants!$G$4</f>
        <v>13</v>
      </c>
      <c r="I29" s="1">
        <v>14</v>
      </c>
      <c r="J29" s="1">
        <f>constants!$G$6 + (Trap!$A29 - 1) * constants!$G$7</f>
        <v>16</v>
      </c>
    </row>
    <row r="30" spans="1:10" x14ac:dyDescent="0.3">
      <c r="A30" s="1">
        <v>2</v>
      </c>
      <c r="B30" s="1">
        <v>4</v>
      </c>
      <c r="C30" s="5" t="s">
        <v>21</v>
      </c>
      <c r="D30" s="1" t="s">
        <v>23</v>
      </c>
      <c r="E30" s="1" t="s">
        <v>12</v>
      </c>
      <c r="F30" s="5" t="s">
        <v>13</v>
      </c>
      <c r="G30" s="5" t="s">
        <v>34</v>
      </c>
      <c r="H30" s="1">
        <f>constants!$G$3 + ($A30 - 1) * constants!$G$4</f>
        <v>13</v>
      </c>
      <c r="I30" s="1">
        <v>14</v>
      </c>
      <c r="J30" s="1">
        <f>constants!$G$6 + (Trap!$A30 - 1) * constants!$G$7</f>
        <v>16</v>
      </c>
    </row>
    <row r="31" spans="1:10" x14ac:dyDescent="0.3">
      <c r="A31" s="1">
        <v>2</v>
      </c>
      <c r="B31" s="1">
        <v>4</v>
      </c>
      <c r="C31" s="5" t="s">
        <v>72</v>
      </c>
      <c r="D31" s="1" t="s">
        <v>23</v>
      </c>
      <c r="E31" s="1" t="s">
        <v>17</v>
      </c>
      <c r="F31" s="5" t="s">
        <v>19</v>
      </c>
      <c r="G31" s="5" t="s">
        <v>34</v>
      </c>
      <c r="H31" s="1">
        <f>constants!$G$3 + ($A31 - 1) * constants!$G$4</f>
        <v>13</v>
      </c>
      <c r="I31" s="1">
        <v>16</v>
      </c>
      <c r="J31" s="1">
        <f>constants!$G$6 + (Trap!$A31 - 1) * constants!$G$7</f>
        <v>16</v>
      </c>
    </row>
    <row r="32" spans="1:10" x14ac:dyDescent="0.3">
      <c r="A32" s="1">
        <v>2</v>
      </c>
      <c r="B32" s="1">
        <v>4</v>
      </c>
      <c r="C32" s="5" t="s">
        <v>22</v>
      </c>
      <c r="D32" s="1" t="s">
        <v>23</v>
      </c>
      <c r="E32" s="1" t="s">
        <v>16</v>
      </c>
      <c r="F32" s="5" t="s">
        <v>36</v>
      </c>
      <c r="G32" s="5" t="s">
        <v>35</v>
      </c>
      <c r="H32" s="1">
        <f>constants!$G$3 + ($A32 - 1) * constants!$G$4</f>
        <v>13</v>
      </c>
      <c r="I32" s="1">
        <v>18</v>
      </c>
      <c r="J32" s="1">
        <f>constants!$G$6 + (Trap!$A32 - 1) * constants!$G$7</f>
        <v>16</v>
      </c>
    </row>
    <row r="33" spans="1:10" x14ac:dyDescent="0.3">
      <c r="A33" s="1">
        <v>2</v>
      </c>
      <c r="B33" s="1">
        <v>4</v>
      </c>
      <c r="C33" s="5" t="s">
        <v>24</v>
      </c>
      <c r="D33" s="1" t="s">
        <v>28</v>
      </c>
      <c r="E33" s="1" t="s">
        <v>17</v>
      </c>
      <c r="F33" s="5" t="s">
        <v>13</v>
      </c>
      <c r="G33" s="5" t="s">
        <v>34</v>
      </c>
      <c r="H33" s="1">
        <f>constants!$G$3 + ($A33 - 1) * constants!$G$4</f>
        <v>13</v>
      </c>
      <c r="I33" s="1">
        <v>14</v>
      </c>
      <c r="J33" s="1">
        <f>constants!$G$6 + (Trap!$A33 - 1) * constants!$G$7</f>
        <v>16</v>
      </c>
    </row>
    <row r="34" spans="1:10" x14ac:dyDescent="0.3">
      <c r="A34" s="1">
        <v>2</v>
      </c>
      <c r="B34" s="1">
        <v>4</v>
      </c>
      <c r="C34" s="5" t="s">
        <v>25</v>
      </c>
      <c r="D34" s="1" t="s">
        <v>28</v>
      </c>
      <c r="E34" s="1" t="s">
        <v>16</v>
      </c>
      <c r="F34" s="5" t="s">
        <v>13</v>
      </c>
      <c r="G34" s="5" t="s">
        <v>34</v>
      </c>
      <c r="H34" s="1">
        <f>constants!$G$3 + ($A34 - 1) * constants!$G$4</f>
        <v>13</v>
      </c>
      <c r="I34" s="1">
        <v>14</v>
      </c>
      <c r="J34" s="1">
        <f>constants!$G$6 + (Trap!$A34 - 1) * constants!$G$7</f>
        <v>16</v>
      </c>
    </row>
    <row r="35" spans="1:10" x14ac:dyDescent="0.3">
      <c r="A35" s="1">
        <v>2</v>
      </c>
      <c r="B35" s="1">
        <v>4</v>
      </c>
      <c r="C35" s="5" t="s">
        <v>26</v>
      </c>
      <c r="D35" s="1" t="s">
        <v>28</v>
      </c>
      <c r="E35" s="1" t="s">
        <v>17</v>
      </c>
      <c r="F35" s="5" t="s">
        <v>19</v>
      </c>
      <c r="G35" s="5" t="s">
        <v>34</v>
      </c>
      <c r="H35" s="1">
        <f>constants!$G$3 + ($A35 - 1) * constants!$G$4</f>
        <v>13</v>
      </c>
      <c r="I35" s="1">
        <v>16</v>
      </c>
      <c r="J35" s="1">
        <f>constants!$G$6 + (Trap!$A35 - 1) * constants!$G$7</f>
        <v>16</v>
      </c>
    </row>
    <row r="36" spans="1:10" x14ac:dyDescent="0.3">
      <c r="A36" s="1">
        <v>2</v>
      </c>
      <c r="B36" s="1">
        <v>4</v>
      </c>
      <c r="C36" s="5" t="s">
        <v>27</v>
      </c>
      <c r="D36" s="1" t="s">
        <v>28</v>
      </c>
      <c r="E36" s="1" t="s">
        <v>12</v>
      </c>
      <c r="F36" s="5" t="s">
        <v>37</v>
      </c>
      <c r="G36" s="5" t="s">
        <v>35</v>
      </c>
      <c r="H36" s="1">
        <f>constants!$G$3 + ($A36 - 1) * constants!$G$4</f>
        <v>13</v>
      </c>
      <c r="I36" s="1">
        <v>18</v>
      </c>
      <c r="J36" s="1">
        <f>constants!$G$6 + (Trap!$A36 - 1) * constants!$G$7</f>
        <v>16</v>
      </c>
    </row>
    <row r="37" spans="1:10" x14ac:dyDescent="0.3">
      <c r="A37" s="1">
        <v>2</v>
      </c>
      <c r="B37" s="1">
        <v>4</v>
      </c>
      <c r="C37" s="5" t="s">
        <v>73</v>
      </c>
      <c r="D37" s="1" t="s">
        <v>11</v>
      </c>
      <c r="E37" s="1" t="s">
        <v>12</v>
      </c>
      <c r="F37" s="5" t="s">
        <v>13</v>
      </c>
      <c r="G37" s="5" t="s">
        <v>34</v>
      </c>
      <c r="H37" s="1">
        <f>constants!$G$3 + ($A37 - 1) * constants!$G$4</f>
        <v>13</v>
      </c>
      <c r="I37" s="1">
        <v>14</v>
      </c>
      <c r="J37" s="1">
        <f>constants!$G$6 + (Trap!$A37 - 1) * constants!$G$7</f>
        <v>16</v>
      </c>
    </row>
    <row r="38" spans="1:10" x14ac:dyDescent="0.3">
      <c r="A38" s="1">
        <v>2</v>
      </c>
      <c r="B38" s="1">
        <v>4</v>
      </c>
      <c r="C38" s="5" t="s">
        <v>14</v>
      </c>
      <c r="D38" s="1" t="s">
        <v>11</v>
      </c>
      <c r="E38" s="1" t="s">
        <v>16</v>
      </c>
      <c r="F38" s="5" t="s">
        <v>13</v>
      </c>
      <c r="G38" s="5" t="s">
        <v>34</v>
      </c>
      <c r="H38" s="1">
        <f>constants!$G$3 + ($A38 - 1) * constants!$G$4</f>
        <v>13</v>
      </c>
      <c r="I38" s="1">
        <v>14</v>
      </c>
      <c r="J38" s="1">
        <f>constants!$G$6 + (Trap!$A38 - 1) * constants!$G$7</f>
        <v>16</v>
      </c>
    </row>
    <row r="39" spans="1:10" x14ac:dyDescent="0.3">
      <c r="A39" s="1">
        <v>2</v>
      </c>
      <c r="B39" s="1">
        <v>4</v>
      </c>
      <c r="C39" s="5" t="s">
        <v>74</v>
      </c>
      <c r="D39" s="1" t="s">
        <v>11</v>
      </c>
      <c r="E39" s="1" t="s">
        <v>12</v>
      </c>
      <c r="F39" s="5" t="s">
        <v>19</v>
      </c>
      <c r="G39" s="5" t="s">
        <v>34</v>
      </c>
      <c r="H39" s="1">
        <f>constants!$G$3 + ($A39 - 1) * constants!$G$4</f>
        <v>13</v>
      </c>
      <c r="I39" s="1">
        <v>16</v>
      </c>
      <c r="J39" s="1">
        <f>constants!$G$6 + (Trap!$A39 - 1) * constants!$G$7</f>
        <v>16</v>
      </c>
    </row>
    <row r="40" spans="1:10" x14ac:dyDescent="0.3">
      <c r="A40" s="1">
        <v>2</v>
      </c>
      <c r="B40" s="1">
        <v>4</v>
      </c>
      <c r="C40" s="5" t="s">
        <v>15</v>
      </c>
      <c r="D40" s="1" t="s">
        <v>11</v>
      </c>
      <c r="E40" s="1" t="s">
        <v>17</v>
      </c>
      <c r="F40" s="5" t="s">
        <v>36</v>
      </c>
      <c r="G40" s="5" t="s">
        <v>35</v>
      </c>
      <c r="H40" s="1">
        <f>constants!$G$3 + ($A40 - 1) * constants!$G$4</f>
        <v>13</v>
      </c>
      <c r="I40" s="1">
        <v>18</v>
      </c>
      <c r="J40" s="1">
        <f>constants!$G$6 + (Trap!$A40 - 1) * constants!$G$7</f>
        <v>16</v>
      </c>
    </row>
    <row r="42" spans="1:10" x14ac:dyDescent="0.3">
      <c r="A42" s="1">
        <v>2</v>
      </c>
      <c r="B42" s="1">
        <v>5</v>
      </c>
      <c r="C42" s="5" t="s">
        <v>20</v>
      </c>
      <c r="D42" s="1" t="s">
        <v>23</v>
      </c>
      <c r="E42" s="1" t="s">
        <v>16</v>
      </c>
      <c r="F42" s="5" t="s">
        <v>13</v>
      </c>
      <c r="G42" s="5" t="s">
        <v>34</v>
      </c>
      <c r="H42" s="1">
        <f>constants!$G$3 + ($A42 - 1) * constants!$G$4 +1</f>
        <v>14</v>
      </c>
      <c r="I42" s="1">
        <v>15</v>
      </c>
      <c r="J42" s="1">
        <f>constants!$G$6 + (Trap!$A42 - 1) * constants!$G$7 +1</f>
        <v>17</v>
      </c>
    </row>
    <row r="43" spans="1:10" x14ac:dyDescent="0.3">
      <c r="A43" s="1">
        <v>2</v>
      </c>
      <c r="B43" s="1">
        <v>5</v>
      </c>
      <c r="C43" s="5" t="s">
        <v>21</v>
      </c>
      <c r="D43" s="1" t="s">
        <v>23</v>
      </c>
      <c r="E43" s="1" t="s">
        <v>12</v>
      </c>
      <c r="F43" s="5" t="s">
        <v>13</v>
      </c>
      <c r="G43" s="5" t="s">
        <v>34</v>
      </c>
      <c r="H43" s="1">
        <f>constants!$G$3 + ($A43 - 1) * constants!$G$4 +1</f>
        <v>14</v>
      </c>
      <c r="I43" s="1">
        <v>15</v>
      </c>
      <c r="J43" s="1">
        <f>constants!$G$6 + (Trap!$A43 - 1) * constants!$G$7 +1</f>
        <v>17</v>
      </c>
    </row>
    <row r="44" spans="1:10" x14ac:dyDescent="0.3">
      <c r="A44" s="1">
        <v>2</v>
      </c>
      <c r="B44" s="1">
        <v>5</v>
      </c>
      <c r="C44" s="5" t="s">
        <v>72</v>
      </c>
      <c r="D44" s="1" t="s">
        <v>23</v>
      </c>
      <c r="E44" s="1" t="s">
        <v>17</v>
      </c>
      <c r="F44" s="5" t="s">
        <v>19</v>
      </c>
      <c r="G44" s="5" t="s">
        <v>34</v>
      </c>
      <c r="H44" s="1">
        <f>constants!$G$3 + ($A44 - 1) * constants!$G$4 +1</f>
        <v>14</v>
      </c>
      <c r="I44" s="1">
        <v>17</v>
      </c>
      <c r="J44" s="1">
        <f>constants!$G$6 + (Trap!$A44 - 1) * constants!$G$7 +1</f>
        <v>17</v>
      </c>
    </row>
    <row r="45" spans="1:10" x14ac:dyDescent="0.3">
      <c r="A45" s="1">
        <v>2</v>
      </c>
      <c r="B45" s="1">
        <v>5</v>
      </c>
      <c r="C45" s="5" t="s">
        <v>22</v>
      </c>
      <c r="D45" s="1" t="s">
        <v>23</v>
      </c>
      <c r="E45" s="1" t="s">
        <v>16</v>
      </c>
      <c r="F45" s="5" t="s">
        <v>36</v>
      </c>
      <c r="G45" s="5" t="s">
        <v>35</v>
      </c>
      <c r="H45" s="1">
        <f>constants!$G$3 + ($A45 - 1) * constants!$G$4 +1</f>
        <v>14</v>
      </c>
      <c r="I45" s="1">
        <v>19</v>
      </c>
      <c r="J45" s="1">
        <f>constants!$G$6 + (Trap!$A45 - 1) * constants!$G$7 +1</f>
        <v>17</v>
      </c>
    </row>
    <row r="46" spans="1:10" x14ac:dyDescent="0.3">
      <c r="A46" s="1">
        <v>2</v>
      </c>
      <c r="B46" s="1">
        <v>5</v>
      </c>
      <c r="C46" s="5" t="s">
        <v>24</v>
      </c>
      <c r="D46" s="1" t="s">
        <v>28</v>
      </c>
      <c r="E46" s="1" t="s">
        <v>17</v>
      </c>
      <c r="F46" s="5" t="s">
        <v>13</v>
      </c>
      <c r="G46" s="5" t="s">
        <v>34</v>
      </c>
      <c r="H46" s="1">
        <f>constants!$G$3 + ($A46 - 1) * constants!$G$4 +1</f>
        <v>14</v>
      </c>
      <c r="I46" s="1">
        <v>15</v>
      </c>
      <c r="J46" s="1">
        <f>constants!$G$6 + (Trap!$A46 - 1) * constants!$G$7 +1</f>
        <v>17</v>
      </c>
    </row>
    <row r="47" spans="1:10" x14ac:dyDescent="0.3">
      <c r="A47" s="1">
        <v>2</v>
      </c>
      <c r="B47" s="1">
        <v>5</v>
      </c>
      <c r="C47" s="5" t="s">
        <v>25</v>
      </c>
      <c r="D47" s="1" t="s">
        <v>28</v>
      </c>
      <c r="E47" s="1" t="s">
        <v>16</v>
      </c>
      <c r="F47" s="5" t="s">
        <v>13</v>
      </c>
      <c r="G47" s="5" t="s">
        <v>34</v>
      </c>
      <c r="H47" s="1">
        <f>constants!$G$3 + ($A47 - 1) * constants!$G$4 +1</f>
        <v>14</v>
      </c>
      <c r="I47" s="1">
        <v>15</v>
      </c>
      <c r="J47" s="1">
        <f>constants!$G$6 + (Trap!$A47 - 1) * constants!$G$7 +1</f>
        <v>17</v>
      </c>
    </row>
    <row r="48" spans="1:10" x14ac:dyDescent="0.3">
      <c r="A48" s="1">
        <v>2</v>
      </c>
      <c r="B48" s="1">
        <v>5</v>
      </c>
      <c r="C48" s="5" t="s">
        <v>26</v>
      </c>
      <c r="D48" s="1" t="s">
        <v>28</v>
      </c>
      <c r="E48" s="1" t="s">
        <v>17</v>
      </c>
      <c r="F48" s="5" t="s">
        <v>19</v>
      </c>
      <c r="G48" s="5" t="s">
        <v>34</v>
      </c>
      <c r="H48" s="1">
        <f>constants!$G$3 + ($A48 - 1) * constants!$G$4 +1</f>
        <v>14</v>
      </c>
      <c r="I48" s="1">
        <v>17</v>
      </c>
      <c r="J48" s="1">
        <f>constants!$G$6 + (Trap!$A48 - 1) * constants!$G$7 +1</f>
        <v>17</v>
      </c>
    </row>
    <row r="49" spans="1:10" x14ac:dyDescent="0.3">
      <c r="A49" s="1">
        <v>2</v>
      </c>
      <c r="B49" s="1">
        <v>5</v>
      </c>
      <c r="C49" s="5" t="s">
        <v>27</v>
      </c>
      <c r="D49" s="1" t="s">
        <v>28</v>
      </c>
      <c r="E49" s="1" t="s">
        <v>12</v>
      </c>
      <c r="F49" s="5" t="s">
        <v>37</v>
      </c>
      <c r="G49" s="5" t="s">
        <v>35</v>
      </c>
      <c r="H49" s="1">
        <f>constants!$G$3 + ($A49 - 1) * constants!$G$4 +1</f>
        <v>14</v>
      </c>
      <c r="I49" s="1">
        <v>19</v>
      </c>
      <c r="J49" s="1">
        <f>constants!$G$6 + (Trap!$A49 - 1) * constants!$G$7 +1</f>
        <v>17</v>
      </c>
    </row>
    <row r="50" spans="1:10" x14ac:dyDescent="0.3">
      <c r="A50" s="1">
        <v>2</v>
      </c>
      <c r="B50" s="1">
        <v>5</v>
      </c>
      <c r="C50" s="5" t="s">
        <v>73</v>
      </c>
      <c r="D50" s="1" t="s">
        <v>11</v>
      </c>
      <c r="E50" s="1" t="s">
        <v>12</v>
      </c>
      <c r="F50" s="5" t="s">
        <v>13</v>
      </c>
      <c r="G50" s="5" t="s">
        <v>34</v>
      </c>
      <c r="H50" s="1">
        <f>constants!$G$3 + ($A50 - 1) * constants!$G$4 +1</f>
        <v>14</v>
      </c>
      <c r="I50" s="1">
        <v>15</v>
      </c>
      <c r="J50" s="1">
        <f>constants!$G$6 + (Trap!$A50 - 1) * constants!$G$7 +1</f>
        <v>17</v>
      </c>
    </row>
    <row r="51" spans="1:10" x14ac:dyDescent="0.3">
      <c r="A51" s="1">
        <v>2</v>
      </c>
      <c r="B51" s="1">
        <v>5</v>
      </c>
      <c r="C51" s="5" t="s">
        <v>14</v>
      </c>
      <c r="D51" s="1" t="s">
        <v>11</v>
      </c>
      <c r="E51" s="1" t="s">
        <v>16</v>
      </c>
      <c r="F51" s="5" t="s">
        <v>13</v>
      </c>
      <c r="G51" s="5" t="s">
        <v>34</v>
      </c>
      <c r="H51" s="1">
        <f>constants!$G$3 + ($A51 - 1) * constants!$G$4 +1</f>
        <v>14</v>
      </c>
      <c r="I51" s="1">
        <v>15</v>
      </c>
      <c r="J51" s="1">
        <f>constants!$G$6 + (Trap!$A51 - 1) * constants!$G$7 +1</f>
        <v>17</v>
      </c>
    </row>
    <row r="52" spans="1:10" x14ac:dyDescent="0.3">
      <c r="A52" s="1">
        <v>2</v>
      </c>
      <c r="B52" s="1">
        <v>5</v>
      </c>
      <c r="C52" s="5" t="s">
        <v>74</v>
      </c>
      <c r="D52" s="1" t="s">
        <v>11</v>
      </c>
      <c r="E52" s="1" t="s">
        <v>12</v>
      </c>
      <c r="F52" s="5" t="s">
        <v>19</v>
      </c>
      <c r="G52" s="5" t="s">
        <v>34</v>
      </c>
      <c r="H52" s="1">
        <f>constants!$G$3 + ($A52 - 1) * constants!$G$4 +1</f>
        <v>14</v>
      </c>
      <c r="I52" s="1">
        <v>17</v>
      </c>
      <c r="J52" s="1">
        <f>constants!$G$6 + (Trap!$A52 - 1) * constants!$G$7 +1</f>
        <v>17</v>
      </c>
    </row>
    <row r="53" spans="1:10" x14ac:dyDescent="0.3">
      <c r="A53" s="1">
        <v>2</v>
      </c>
      <c r="B53" s="1">
        <v>5</v>
      </c>
      <c r="C53" s="5" t="s">
        <v>15</v>
      </c>
      <c r="D53" s="1" t="s">
        <v>11</v>
      </c>
      <c r="E53" s="1" t="s">
        <v>17</v>
      </c>
      <c r="F53" s="5" t="s">
        <v>36</v>
      </c>
      <c r="G53" s="5" t="s">
        <v>35</v>
      </c>
      <c r="H53" s="1">
        <f>constants!$G$3 + ($A53 - 1) * constants!$G$4 +1</f>
        <v>14</v>
      </c>
      <c r="I53" s="1">
        <v>19</v>
      </c>
      <c r="J53" s="1">
        <f>constants!$G$6 + (Trap!$A53 - 1) * constants!$G$7 +1</f>
        <v>17</v>
      </c>
    </row>
    <row r="55" spans="1:10" x14ac:dyDescent="0.3">
      <c r="A55" s="1">
        <v>3</v>
      </c>
      <c r="B55" s="1">
        <v>7</v>
      </c>
      <c r="C55" s="5" t="s">
        <v>20</v>
      </c>
      <c r="D55" s="1" t="s">
        <v>23</v>
      </c>
      <c r="E55" s="1" t="s">
        <v>16</v>
      </c>
      <c r="F55" s="5" t="s">
        <v>13</v>
      </c>
      <c r="G55" s="5" t="s">
        <v>34</v>
      </c>
      <c r="H55" s="1">
        <f>constants!$G$3 + ($A55 - 1) * constants!$G$4</f>
        <v>16</v>
      </c>
      <c r="I55" s="1">
        <v>16</v>
      </c>
      <c r="J55" s="1">
        <f>constants!$G$6 + (Trap!$A55 - 1) * constants!$G$7</f>
        <v>20</v>
      </c>
    </row>
    <row r="56" spans="1:10" x14ac:dyDescent="0.3">
      <c r="A56" s="1">
        <v>3</v>
      </c>
      <c r="B56" s="1">
        <v>7</v>
      </c>
      <c r="C56" s="5" t="s">
        <v>21</v>
      </c>
      <c r="D56" s="1" t="s">
        <v>23</v>
      </c>
      <c r="E56" s="1" t="s">
        <v>12</v>
      </c>
      <c r="F56" s="5" t="s">
        <v>13</v>
      </c>
      <c r="G56" s="5" t="s">
        <v>34</v>
      </c>
      <c r="H56" s="1">
        <f>constants!$G$3 + ($A56 - 1) * constants!$G$4</f>
        <v>16</v>
      </c>
      <c r="I56" s="1">
        <v>16</v>
      </c>
      <c r="J56" s="1">
        <f>constants!$G$6 + (Trap!$A56 - 1) * constants!$G$7</f>
        <v>20</v>
      </c>
    </row>
    <row r="57" spans="1:10" x14ac:dyDescent="0.3">
      <c r="A57" s="1">
        <v>3</v>
      </c>
      <c r="B57" s="1">
        <v>7</v>
      </c>
      <c r="C57" s="5" t="s">
        <v>72</v>
      </c>
      <c r="D57" s="1" t="s">
        <v>23</v>
      </c>
      <c r="E57" s="1" t="s">
        <v>17</v>
      </c>
      <c r="F57" s="5" t="s">
        <v>19</v>
      </c>
      <c r="G57" s="5" t="s">
        <v>34</v>
      </c>
      <c r="H57" s="1">
        <f>constants!$G$3 + ($A57 - 1) * constants!$G$4</f>
        <v>16</v>
      </c>
      <c r="I57" s="1">
        <v>18</v>
      </c>
      <c r="J57" s="1">
        <f>constants!$G$6 + (Trap!$A57 - 1) * constants!$G$7</f>
        <v>20</v>
      </c>
    </row>
    <row r="58" spans="1:10" x14ac:dyDescent="0.3">
      <c r="A58" s="1">
        <v>3</v>
      </c>
      <c r="B58" s="1">
        <v>7</v>
      </c>
      <c r="C58" s="5" t="s">
        <v>22</v>
      </c>
      <c r="D58" s="1" t="s">
        <v>23</v>
      </c>
      <c r="E58" s="1" t="s">
        <v>16</v>
      </c>
      <c r="F58" s="5" t="s">
        <v>36</v>
      </c>
      <c r="G58" s="5" t="s">
        <v>35</v>
      </c>
      <c r="H58" s="1">
        <f>constants!$G$3 + ($A58 - 1) * constants!$G$4</f>
        <v>16</v>
      </c>
      <c r="I58" s="1">
        <v>20</v>
      </c>
      <c r="J58" s="1">
        <f>constants!$G$6 + (Trap!$A58 - 1) * constants!$G$7</f>
        <v>20</v>
      </c>
    </row>
    <row r="59" spans="1:10" x14ac:dyDescent="0.3">
      <c r="A59" s="1">
        <v>3</v>
      </c>
      <c r="B59" s="1">
        <v>7</v>
      </c>
      <c r="C59" s="5" t="s">
        <v>24</v>
      </c>
      <c r="D59" s="1" t="s">
        <v>28</v>
      </c>
      <c r="E59" s="1" t="s">
        <v>17</v>
      </c>
      <c r="F59" s="5" t="s">
        <v>13</v>
      </c>
      <c r="G59" s="5" t="s">
        <v>34</v>
      </c>
      <c r="H59" s="1">
        <f>constants!$G$3 + ($A59 - 1) * constants!$G$4</f>
        <v>16</v>
      </c>
      <c r="I59" s="1">
        <v>16</v>
      </c>
      <c r="J59" s="1">
        <f>constants!$G$6 + (Trap!$A59 - 1) * constants!$G$7</f>
        <v>20</v>
      </c>
    </row>
    <row r="60" spans="1:10" x14ac:dyDescent="0.3">
      <c r="A60" s="1">
        <v>3</v>
      </c>
      <c r="B60" s="1">
        <v>7</v>
      </c>
      <c r="C60" s="5" t="s">
        <v>25</v>
      </c>
      <c r="D60" s="1" t="s">
        <v>28</v>
      </c>
      <c r="E60" s="1" t="s">
        <v>16</v>
      </c>
      <c r="F60" s="5" t="s">
        <v>13</v>
      </c>
      <c r="G60" s="5" t="s">
        <v>34</v>
      </c>
      <c r="H60" s="1">
        <f>constants!$G$3 + ($A60 - 1) * constants!$G$4</f>
        <v>16</v>
      </c>
      <c r="I60" s="1">
        <v>16</v>
      </c>
      <c r="J60" s="1">
        <f>constants!$G$6 + (Trap!$A60 - 1) * constants!$G$7</f>
        <v>20</v>
      </c>
    </row>
    <row r="61" spans="1:10" x14ac:dyDescent="0.3">
      <c r="A61" s="1">
        <v>3</v>
      </c>
      <c r="B61" s="1">
        <v>7</v>
      </c>
      <c r="C61" s="5" t="s">
        <v>26</v>
      </c>
      <c r="D61" s="1" t="s">
        <v>28</v>
      </c>
      <c r="E61" s="1" t="s">
        <v>17</v>
      </c>
      <c r="F61" s="5" t="s">
        <v>19</v>
      </c>
      <c r="G61" s="5" t="s">
        <v>34</v>
      </c>
      <c r="H61" s="1">
        <f>constants!$G$3 + ($A61 - 1) * constants!$G$4</f>
        <v>16</v>
      </c>
      <c r="I61" s="1">
        <v>18</v>
      </c>
      <c r="J61" s="1">
        <f>constants!$G$6 + (Trap!$A61 - 1) * constants!$G$7</f>
        <v>20</v>
      </c>
    </row>
    <row r="62" spans="1:10" x14ac:dyDescent="0.3">
      <c r="A62" s="1">
        <v>3</v>
      </c>
      <c r="B62" s="1">
        <v>7</v>
      </c>
      <c r="C62" s="5" t="s">
        <v>27</v>
      </c>
      <c r="D62" s="1" t="s">
        <v>28</v>
      </c>
      <c r="E62" s="1" t="s">
        <v>12</v>
      </c>
      <c r="F62" s="5" t="s">
        <v>37</v>
      </c>
      <c r="G62" s="5" t="s">
        <v>35</v>
      </c>
      <c r="H62" s="1">
        <f>constants!$G$3 + ($A62 - 1) * constants!$G$4</f>
        <v>16</v>
      </c>
      <c r="I62" s="1">
        <v>20</v>
      </c>
      <c r="J62" s="1">
        <f>constants!$G$6 + (Trap!$A62 - 1) * constants!$G$7</f>
        <v>20</v>
      </c>
    </row>
    <row r="63" spans="1:10" x14ac:dyDescent="0.3">
      <c r="A63" s="1">
        <v>3</v>
      </c>
      <c r="B63" s="1">
        <v>7</v>
      </c>
      <c r="C63" s="5" t="s">
        <v>73</v>
      </c>
      <c r="D63" s="1" t="s">
        <v>11</v>
      </c>
      <c r="E63" s="1" t="s">
        <v>12</v>
      </c>
      <c r="F63" s="5" t="s">
        <v>13</v>
      </c>
      <c r="G63" s="5" t="s">
        <v>34</v>
      </c>
      <c r="H63" s="1">
        <f>constants!$G$3 + ($A63 - 1) * constants!$G$4</f>
        <v>16</v>
      </c>
      <c r="I63" s="1">
        <v>16</v>
      </c>
      <c r="J63" s="1">
        <f>constants!$G$6 + (Trap!$A63 - 1) * constants!$G$7</f>
        <v>20</v>
      </c>
    </row>
    <row r="64" spans="1:10" x14ac:dyDescent="0.3">
      <c r="A64" s="1">
        <v>3</v>
      </c>
      <c r="B64" s="1">
        <v>7</v>
      </c>
      <c r="C64" s="5" t="s">
        <v>14</v>
      </c>
      <c r="D64" s="1" t="s">
        <v>11</v>
      </c>
      <c r="E64" s="1" t="s">
        <v>16</v>
      </c>
      <c r="F64" s="5" t="s">
        <v>13</v>
      </c>
      <c r="G64" s="5" t="s">
        <v>34</v>
      </c>
      <c r="H64" s="1">
        <f>constants!$G$3 + ($A64 - 1) * constants!$G$4</f>
        <v>16</v>
      </c>
      <c r="I64" s="1">
        <v>16</v>
      </c>
      <c r="J64" s="1">
        <f>constants!$G$6 + (Trap!$A64 - 1) * constants!$G$7</f>
        <v>20</v>
      </c>
    </row>
    <row r="65" spans="1:10" x14ac:dyDescent="0.3">
      <c r="A65" s="1">
        <v>3</v>
      </c>
      <c r="B65" s="1">
        <v>7</v>
      </c>
      <c r="C65" s="5" t="s">
        <v>74</v>
      </c>
      <c r="D65" s="1" t="s">
        <v>11</v>
      </c>
      <c r="E65" s="1" t="s">
        <v>12</v>
      </c>
      <c r="F65" s="5" t="s">
        <v>19</v>
      </c>
      <c r="G65" s="5" t="s">
        <v>34</v>
      </c>
      <c r="H65" s="1">
        <f>constants!$G$3 + ($A65 - 1) * constants!$G$4</f>
        <v>16</v>
      </c>
      <c r="I65" s="1">
        <v>18</v>
      </c>
      <c r="J65" s="1">
        <f>constants!$G$6 + (Trap!$A65 - 1) * constants!$G$7</f>
        <v>20</v>
      </c>
    </row>
    <row r="66" spans="1:10" x14ac:dyDescent="0.3">
      <c r="A66" s="1">
        <v>3</v>
      </c>
      <c r="B66" s="1">
        <v>7</v>
      </c>
      <c r="C66" s="5" t="s">
        <v>15</v>
      </c>
      <c r="D66" s="1" t="s">
        <v>11</v>
      </c>
      <c r="E66" s="1" t="s">
        <v>17</v>
      </c>
      <c r="F66" s="5" t="s">
        <v>36</v>
      </c>
      <c r="G66" s="5" t="s">
        <v>35</v>
      </c>
      <c r="H66" s="1">
        <f>constants!$G$3 + ($A66 - 1) * constants!$G$4</f>
        <v>16</v>
      </c>
      <c r="I66" s="1">
        <v>20</v>
      </c>
      <c r="J66" s="1">
        <f>constants!$G$6 + (Trap!$A66 - 1) * constants!$G$7</f>
        <v>20</v>
      </c>
    </row>
    <row r="68" spans="1:10" x14ac:dyDescent="0.3">
      <c r="A68" s="1">
        <v>3</v>
      </c>
      <c r="B68" s="1">
        <v>8</v>
      </c>
      <c r="C68" s="5" t="s">
        <v>20</v>
      </c>
      <c r="D68" s="1" t="s">
        <v>23</v>
      </c>
      <c r="E68" s="1" t="s">
        <v>16</v>
      </c>
      <c r="F68" s="5" t="s">
        <v>13</v>
      </c>
      <c r="G68" s="5" t="s">
        <v>34</v>
      </c>
      <c r="H68" s="1">
        <f>constants!$G$3 + ($A68 - 1) * constants!$G$4 +1</f>
        <v>17</v>
      </c>
      <c r="I68" s="1">
        <v>17</v>
      </c>
      <c r="J68" s="1">
        <f>constants!$G$6 + (Trap!$A68 - 1) * constants!$G$7 +1</f>
        <v>21</v>
      </c>
    </row>
    <row r="69" spans="1:10" x14ac:dyDescent="0.3">
      <c r="A69" s="1">
        <v>3</v>
      </c>
      <c r="B69" s="1">
        <v>8</v>
      </c>
      <c r="C69" s="5" t="s">
        <v>21</v>
      </c>
      <c r="D69" s="1" t="s">
        <v>23</v>
      </c>
      <c r="E69" s="1" t="s">
        <v>12</v>
      </c>
      <c r="F69" s="5" t="s">
        <v>13</v>
      </c>
      <c r="G69" s="5" t="s">
        <v>34</v>
      </c>
      <c r="H69" s="1">
        <f>constants!$G$3 + ($A69 - 1) * constants!$G$4 +1</f>
        <v>17</v>
      </c>
      <c r="I69" s="1">
        <v>17</v>
      </c>
      <c r="J69" s="1">
        <f>constants!$G$6 + (Trap!$A69 - 1) * constants!$G$7 +1</f>
        <v>21</v>
      </c>
    </row>
    <row r="70" spans="1:10" x14ac:dyDescent="0.3">
      <c r="A70" s="1">
        <v>3</v>
      </c>
      <c r="B70" s="1">
        <v>8</v>
      </c>
      <c r="C70" s="5" t="s">
        <v>72</v>
      </c>
      <c r="D70" s="1" t="s">
        <v>23</v>
      </c>
      <c r="E70" s="1" t="s">
        <v>17</v>
      </c>
      <c r="F70" s="5" t="s">
        <v>19</v>
      </c>
      <c r="G70" s="5" t="s">
        <v>34</v>
      </c>
      <c r="H70" s="1">
        <f>constants!$G$3 + ($A70 - 1) * constants!$G$4 +1</f>
        <v>17</v>
      </c>
      <c r="I70" s="1">
        <v>19</v>
      </c>
      <c r="J70" s="1">
        <f>constants!$G$6 + (Trap!$A70 - 1) * constants!$G$7 +1</f>
        <v>21</v>
      </c>
    </row>
    <row r="71" spans="1:10" x14ac:dyDescent="0.3">
      <c r="A71" s="1">
        <v>3</v>
      </c>
      <c r="B71" s="1">
        <v>8</v>
      </c>
      <c r="C71" s="5" t="s">
        <v>22</v>
      </c>
      <c r="D71" s="1" t="s">
        <v>23</v>
      </c>
      <c r="E71" s="1" t="s">
        <v>16</v>
      </c>
      <c r="F71" s="5" t="s">
        <v>36</v>
      </c>
      <c r="G71" s="5" t="s">
        <v>35</v>
      </c>
      <c r="H71" s="1">
        <f>constants!$G$3 + ($A71 - 1) * constants!$G$4 +1</f>
        <v>17</v>
      </c>
      <c r="I71" s="1">
        <v>21</v>
      </c>
      <c r="J71" s="1">
        <f>constants!$G$6 + (Trap!$A71 - 1) * constants!$G$7 +1</f>
        <v>21</v>
      </c>
    </row>
    <row r="72" spans="1:10" x14ac:dyDescent="0.3">
      <c r="A72" s="1">
        <v>3</v>
      </c>
      <c r="B72" s="1">
        <v>8</v>
      </c>
      <c r="C72" s="5" t="s">
        <v>24</v>
      </c>
      <c r="D72" s="1" t="s">
        <v>28</v>
      </c>
      <c r="E72" s="1" t="s">
        <v>17</v>
      </c>
      <c r="F72" s="5" t="s">
        <v>13</v>
      </c>
      <c r="G72" s="5" t="s">
        <v>34</v>
      </c>
      <c r="H72" s="1">
        <f>constants!$G$3 + ($A72 - 1) * constants!$G$4 +1</f>
        <v>17</v>
      </c>
      <c r="I72" s="1">
        <v>17</v>
      </c>
      <c r="J72" s="1">
        <f>constants!$G$6 + (Trap!$A72 - 1) * constants!$G$7 +1</f>
        <v>21</v>
      </c>
    </row>
    <row r="73" spans="1:10" x14ac:dyDescent="0.3">
      <c r="A73" s="1">
        <v>3</v>
      </c>
      <c r="B73" s="1">
        <v>8</v>
      </c>
      <c r="C73" s="5" t="s">
        <v>25</v>
      </c>
      <c r="D73" s="1" t="s">
        <v>28</v>
      </c>
      <c r="E73" s="1" t="s">
        <v>16</v>
      </c>
      <c r="F73" s="5" t="s">
        <v>13</v>
      </c>
      <c r="G73" s="5" t="s">
        <v>34</v>
      </c>
      <c r="H73" s="1">
        <f>constants!$G$3 + ($A73 - 1) * constants!$G$4 +1</f>
        <v>17</v>
      </c>
      <c r="I73" s="1">
        <v>17</v>
      </c>
      <c r="J73" s="1">
        <f>constants!$G$6 + (Trap!$A73 - 1) * constants!$G$7 +1</f>
        <v>21</v>
      </c>
    </row>
    <row r="74" spans="1:10" x14ac:dyDescent="0.3">
      <c r="A74" s="1">
        <v>3</v>
      </c>
      <c r="B74" s="1">
        <v>8</v>
      </c>
      <c r="C74" s="5" t="s">
        <v>26</v>
      </c>
      <c r="D74" s="1" t="s">
        <v>28</v>
      </c>
      <c r="E74" s="1" t="s">
        <v>17</v>
      </c>
      <c r="F74" s="5" t="s">
        <v>19</v>
      </c>
      <c r="G74" s="5" t="s">
        <v>34</v>
      </c>
      <c r="H74" s="1">
        <f>constants!$G$3 + ($A74 - 1) * constants!$G$4 +1</f>
        <v>17</v>
      </c>
      <c r="I74" s="1">
        <v>19</v>
      </c>
      <c r="J74" s="1">
        <f>constants!$G$6 + (Trap!$A74 - 1) * constants!$G$7 +1</f>
        <v>21</v>
      </c>
    </row>
    <row r="75" spans="1:10" x14ac:dyDescent="0.3">
      <c r="A75" s="1">
        <v>3</v>
      </c>
      <c r="B75" s="1">
        <v>8</v>
      </c>
      <c r="C75" s="5" t="s">
        <v>27</v>
      </c>
      <c r="D75" s="1" t="s">
        <v>28</v>
      </c>
      <c r="E75" s="1" t="s">
        <v>12</v>
      </c>
      <c r="F75" s="5" t="s">
        <v>37</v>
      </c>
      <c r="G75" s="5" t="s">
        <v>35</v>
      </c>
      <c r="H75" s="1">
        <f>constants!$G$3 + ($A75 - 1) * constants!$G$4 +1</f>
        <v>17</v>
      </c>
      <c r="I75" s="1">
        <v>21</v>
      </c>
      <c r="J75" s="1">
        <f>constants!$G$6 + (Trap!$A75 - 1) * constants!$G$7 +1</f>
        <v>21</v>
      </c>
    </row>
    <row r="76" spans="1:10" x14ac:dyDescent="0.3">
      <c r="A76" s="1">
        <v>3</v>
      </c>
      <c r="B76" s="1">
        <v>8</v>
      </c>
      <c r="C76" s="5" t="s">
        <v>73</v>
      </c>
      <c r="D76" s="1" t="s">
        <v>11</v>
      </c>
      <c r="E76" s="1" t="s">
        <v>12</v>
      </c>
      <c r="F76" s="5" t="s">
        <v>13</v>
      </c>
      <c r="G76" s="5" t="s">
        <v>34</v>
      </c>
      <c r="H76" s="1">
        <f>constants!$G$3 + ($A76 - 1) * constants!$G$4 +1</f>
        <v>17</v>
      </c>
      <c r="I76" s="1">
        <v>17</v>
      </c>
      <c r="J76" s="1">
        <f>constants!$G$6 + (Trap!$A76 - 1) * constants!$G$7 +1</f>
        <v>21</v>
      </c>
    </row>
    <row r="77" spans="1:10" x14ac:dyDescent="0.3">
      <c r="A77" s="1">
        <v>3</v>
      </c>
      <c r="B77" s="1">
        <v>8</v>
      </c>
      <c r="C77" s="5" t="s">
        <v>14</v>
      </c>
      <c r="D77" s="1" t="s">
        <v>11</v>
      </c>
      <c r="E77" s="1" t="s">
        <v>16</v>
      </c>
      <c r="F77" s="5" t="s">
        <v>13</v>
      </c>
      <c r="G77" s="5" t="s">
        <v>34</v>
      </c>
      <c r="H77" s="1">
        <f>constants!$G$3 + ($A77 - 1) * constants!$G$4 +1</f>
        <v>17</v>
      </c>
      <c r="I77" s="1">
        <v>17</v>
      </c>
      <c r="J77" s="1">
        <f>constants!$G$6 + (Trap!$A77 - 1) * constants!$G$7 +1</f>
        <v>21</v>
      </c>
    </row>
    <row r="78" spans="1:10" x14ac:dyDescent="0.3">
      <c r="A78" s="1">
        <v>3</v>
      </c>
      <c r="B78" s="1">
        <v>8</v>
      </c>
      <c r="C78" s="5" t="s">
        <v>74</v>
      </c>
      <c r="D78" s="1" t="s">
        <v>11</v>
      </c>
      <c r="E78" s="1" t="s">
        <v>12</v>
      </c>
      <c r="F78" s="5" t="s">
        <v>19</v>
      </c>
      <c r="G78" s="5" t="s">
        <v>34</v>
      </c>
      <c r="H78" s="1">
        <f>constants!$G$3 + ($A78 - 1) * constants!$G$4 +1</f>
        <v>17</v>
      </c>
      <c r="I78" s="1">
        <v>19</v>
      </c>
      <c r="J78" s="1">
        <f>constants!$G$6 + (Trap!$A78 - 1) * constants!$G$7 +1</f>
        <v>21</v>
      </c>
    </row>
    <row r="79" spans="1:10" x14ac:dyDescent="0.3">
      <c r="A79" s="1">
        <v>3</v>
      </c>
      <c r="B79" s="1">
        <v>8</v>
      </c>
      <c r="C79" s="5" t="s">
        <v>15</v>
      </c>
      <c r="D79" s="1" t="s">
        <v>11</v>
      </c>
      <c r="E79" s="1" t="s">
        <v>17</v>
      </c>
      <c r="F79" s="5" t="s">
        <v>36</v>
      </c>
      <c r="G79" s="5" t="s">
        <v>35</v>
      </c>
      <c r="H79" s="1">
        <f>constants!$G$3 + ($A79 - 1) * constants!$G$4 +1</f>
        <v>17</v>
      </c>
      <c r="I79" s="1">
        <v>21</v>
      </c>
      <c r="J79" s="1">
        <f>constants!$G$6 + (Trap!$A79 - 1) * constants!$G$7 +1</f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2" width="10.77734375" style="1" customWidth="1"/>
    <col min="3" max="3" width="16.77734375" style="5" customWidth="1"/>
    <col min="4" max="5" width="10.77734375" style="1" customWidth="1"/>
    <col min="6" max="7" width="20.77734375" style="5" customWidth="1"/>
    <col min="8" max="12" width="10.77734375" style="1" customWidth="1"/>
    <col min="13" max="13" width="1.77734375" customWidth="1"/>
    <col min="14" max="14" width="8.88671875" style="1"/>
  </cols>
  <sheetData>
    <row r="1" spans="1:14" s="2" customFormat="1" x14ac:dyDescent="0.3">
      <c r="A1" s="3" t="s">
        <v>10</v>
      </c>
      <c r="B1" s="3" t="s">
        <v>38</v>
      </c>
      <c r="C1" s="4" t="s">
        <v>0</v>
      </c>
      <c r="D1" s="3" t="s">
        <v>6</v>
      </c>
      <c r="E1" s="3" t="s">
        <v>4</v>
      </c>
      <c r="F1" s="4" t="s">
        <v>7</v>
      </c>
      <c r="G1" s="4" t="s">
        <v>8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33</v>
      </c>
      <c r="N1" s="3" t="s">
        <v>50</v>
      </c>
    </row>
    <row r="3" spans="1:14" x14ac:dyDescent="0.3">
      <c r="A3" s="1">
        <v>1</v>
      </c>
      <c r="B3" s="1">
        <v>1</v>
      </c>
      <c r="C3" s="5" t="s">
        <v>30</v>
      </c>
      <c r="D3" s="1" t="s">
        <v>49</v>
      </c>
      <c r="E3" s="1" t="s">
        <v>29</v>
      </c>
      <c r="F3" s="5" t="s">
        <v>13</v>
      </c>
      <c r="G3" s="5" t="s">
        <v>18</v>
      </c>
      <c r="H3" s="1">
        <f>ROUND(Trap!$H$3 * 1.6, 0)</f>
        <v>16</v>
      </c>
      <c r="I3" s="1">
        <v>2</v>
      </c>
      <c r="J3" s="1">
        <v>8</v>
      </c>
      <c r="K3" s="1">
        <v>13</v>
      </c>
      <c r="L3" s="1">
        <v>11</v>
      </c>
      <c r="N3" s="1">
        <f>SUM(I3:L3)</f>
        <v>34</v>
      </c>
    </row>
    <row r="4" spans="1:14" x14ac:dyDescent="0.3">
      <c r="A4" s="1">
        <v>1</v>
      </c>
      <c r="B4" s="1">
        <v>1</v>
      </c>
      <c r="C4" s="5" t="s">
        <v>32</v>
      </c>
      <c r="D4" s="1" t="s">
        <v>49</v>
      </c>
      <c r="E4" s="1" t="s">
        <v>29</v>
      </c>
      <c r="F4" s="5" t="s">
        <v>13</v>
      </c>
      <c r="G4" s="5" t="s">
        <v>18</v>
      </c>
      <c r="H4" s="1">
        <f>ROUND(Trap!$H$3 * 1.6, 0)</f>
        <v>16</v>
      </c>
      <c r="I4" s="1">
        <v>3</v>
      </c>
      <c r="J4" s="1">
        <v>10</v>
      </c>
      <c r="K4" s="1">
        <v>12</v>
      </c>
      <c r="L4" s="1">
        <v>9</v>
      </c>
      <c r="N4" s="1">
        <f t="shared" ref="N4:N17" si="0">SUM(I4:L4)</f>
        <v>34</v>
      </c>
    </row>
    <row r="5" spans="1:14" x14ac:dyDescent="0.3">
      <c r="A5" s="1">
        <v>1</v>
      </c>
      <c r="B5" s="1">
        <v>1</v>
      </c>
      <c r="C5" s="5" t="s">
        <v>31</v>
      </c>
      <c r="D5" s="1" t="s">
        <v>49</v>
      </c>
      <c r="E5" s="1" t="s">
        <v>29</v>
      </c>
      <c r="F5" s="5" t="s">
        <v>13</v>
      </c>
      <c r="G5" s="5" t="s">
        <v>18</v>
      </c>
      <c r="H5" s="1">
        <f>ROUND(Trap!$H$3 * 1.6, 0)</f>
        <v>16</v>
      </c>
      <c r="I5" s="1">
        <v>2</v>
      </c>
      <c r="J5" s="1">
        <v>6</v>
      </c>
      <c r="K5" s="1">
        <v>15</v>
      </c>
      <c r="L5" s="1">
        <v>12</v>
      </c>
      <c r="N5" s="1">
        <f t="shared" si="0"/>
        <v>35</v>
      </c>
    </row>
    <row r="6" spans="1:14" x14ac:dyDescent="0.3">
      <c r="I6" s="6"/>
    </row>
    <row r="7" spans="1:14" x14ac:dyDescent="0.3">
      <c r="A7" s="1">
        <v>1</v>
      </c>
      <c r="B7" s="1">
        <v>2</v>
      </c>
      <c r="C7" s="5" t="s">
        <v>30</v>
      </c>
      <c r="D7" s="1" t="s">
        <v>49</v>
      </c>
      <c r="E7" s="1" t="s">
        <v>29</v>
      </c>
      <c r="F7" s="5" t="s">
        <v>13</v>
      </c>
      <c r="G7" s="5" t="s">
        <v>18</v>
      </c>
      <c r="H7" s="1">
        <f>ROUND(Trap!H16 * 1.6, 0)</f>
        <v>18</v>
      </c>
      <c r="I7" s="1">
        <v>3</v>
      </c>
      <c r="J7" s="1">
        <v>8</v>
      </c>
      <c r="K7" s="1">
        <v>13</v>
      </c>
      <c r="L7" s="1">
        <v>11</v>
      </c>
      <c r="N7" s="1">
        <f t="shared" si="0"/>
        <v>35</v>
      </c>
    </row>
    <row r="8" spans="1:14" x14ac:dyDescent="0.3">
      <c r="A8" s="1">
        <v>1</v>
      </c>
      <c r="B8" s="1">
        <v>2</v>
      </c>
      <c r="C8" s="5" t="s">
        <v>32</v>
      </c>
      <c r="D8" s="1" t="s">
        <v>49</v>
      </c>
      <c r="E8" s="1" t="s">
        <v>29</v>
      </c>
      <c r="F8" s="5" t="s">
        <v>13</v>
      </c>
      <c r="G8" s="5" t="s">
        <v>18</v>
      </c>
      <c r="H8" s="1">
        <f>ROUND(Trap!H17 * 1.6, 0)</f>
        <v>18</v>
      </c>
      <c r="I8" s="1">
        <v>3</v>
      </c>
      <c r="J8" s="1">
        <v>11</v>
      </c>
      <c r="K8" s="1">
        <v>12</v>
      </c>
      <c r="L8" s="1">
        <v>9</v>
      </c>
      <c r="N8" s="1">
        <f t="shared" si="0"/>
        <v>35</v>
      </c>
    </row>
    <row r="9" spans="1:14" x14ac:dyDescent="0.3">
      <c r="A9" s="1">
        <v>1</v>
      </c>
      <c r="B9" s="1">
        <v>2</v>
      </c>
      <c r="C9" s="5" t="s">
        <v>31</v>
      </c>
      <c r="D9" s="1" t="s">
        <v>49</v>
      </c>
      <c r="E9" s="1" t="s">
        <v>29</v>
      </c>
      <c r="F9" s="5" t="s">
        <v>13</v>
      </c>
      <c r="G9" s="5" t="s">
        <v>18</v>
      </c>
      <c r="H9" s="1">
        <f>ROUND(Trap!H18 * 1.6, 0)</f>
        <v>18</v>
      </c>
      <c r="I9" s="1">
        <v>2</v>
      </c>
      <c r="J9" s="1">
        <v>6</v>
      </c>
      <c r="K9" s="1">
        <v>16</v>
      </c>
      <c r="L9" s="1">
        <v>12</v>
      </c>
      <c r="N9" s="1">
        <f t="shared" si="0"/>
        <v>36</v>
      </c>
    </row>
    <row r="11" spans="1:14" x14ac:dyDescent="0.3">
      <c r="A11" s="1">
        <v>2</v>
      </c>
      <c r="B11" s="1">
        <v>4</v>
      </c>
      <c r="C11" s="5" t="s">
        <v>30</v>
      </c>
      <c r="D11" s="1" t="s">
        <v>49</v>
      </c>
      <c r="E11" s="1" t="s">
        <v>29</v>
      </c>
      <c r="F11" s="5" t="s">
        <v>13</v>
      </c>
      <c r="G11" s="5" t="s">
        <v>18</v>
      </c>
      <c r="H11" s="1">
        <f>ROUND(Trap!H29 * 1.6, 0)</f>
        <v>21</v>
      </c>
      <c r="I11" s="1">
        <v>3</v>
      </c>
      <c r="J11" s="1">
        <v>9</v>
      </c>
      <c r="K11" s="1">
        <v>13</v>
      </c>
      <c r="L11" s="1">
        <v>12</v>
      </c>
      <c r="N11" s="1">
        <f t="shared" si="0"/>
        <v>37</v>
      </c>
    </row>
    <row r="12" spans="1:14" x14ac:dyDescent="0.3">
      <c r="A12" s="1">
        <v>2</v>
      </c>
      <c r="B12" s="1">
        <v>4</v>
      </c>
      <c r="C12" s="5" t="s">
        <v>32</v>
      </c>
      <c r="D12" s="1" t="s">
        <v>49</v>
      </c>
      <c r="E12" s="1" t="s">
        <v>29</v>
      </c>
      <c r="F12" s="5" t="s">
        <v>13</v>
      </c>
      <c r="G12" s="5" t="s">
        <v>18</v>
      </c>
      <c r="H12" s="1">
        <f>ROUND(Trap!H30 * 1.6, 0)</f>
        <v>21</v>
      </c>
      <c r="I12" s="1">
        <v>4</v>
      </c>
      <c r="J12" s="1">
        <v>11</v>
      </c>
      <c r="K12" s="1">
        <v>12</v>
      </c>
      <c r="L12" s="1">
        <v>10</v>
      </c>
      <c r="N12" s="1">
        <f t="shared" si="0"/>
        <v>37</v>
      </c>
    </row>
    <row r="13" spans="1:14" x14ac:dyDescent="0.3">
      <c r="A13" s="1">
        <v>2</v>
      </c>
      <c r="B13" s="1">
        <v>4</v>
      </c>
      <c r="C13" s="5" t="s">
        <v>31</v>
      </c>
      <c r="D13" s="1" t="s">
        <v>49</v>
      </c>
      <c r="E13" s="1" t="s">
        <v>29</v>
      </c>
      <c r="F13" s="5" t="s">
        <v>13</v>
      </c>
      <c r="G13" s="5" t="s">
        <v>18</v>
      </c>
      <c r="H13" s="1">
        <f>ROUND(Trap!H31 * 1.6, 0)</f>
        <v>21</v>
      </c>
      <c r="I13" s="1">
        <v>3</v>
      </c>
      <c r="J13" s="1">
        <v>6</v>
      </c>
      <c r="K13" s="1">
        <v>16</v>
      </c>
      <c r="L13" s="1">
        <v>13</v>
      </c>
      <c r="N13" s="1">
        <f t="shared" si="0"/>
        <v>38</v>
      </c>
    </row>
    <row r="15" spans="1:14" x14ac:dyDescent="0.3">
      <c r="A15" s="1">
        <v>2</v>
      </c>
      <c r="B15" s="1">
        <v>5</v>
      </c>
      <c r="C15" s="5" t="s">
        <v>30</v>
      </c>
      <c r="D15" s="1" t="s">
        <v>49</v>
      </c>
      <c r="E15" s="1" t="s">
        <v>29</v>
      </c>
      <c r="F15" s="5" t="s">
        <v>13</v>
      </c>
      <c r="G15" s="5" t="s">
        <v>18</v>
      </c>
      <c r="H15" s="1">
        <f>ROUND(Trap!H42 * 1.6, 0)</f>
        <v>22</v>
      </c>
      <c r="I15" s="1">
        <v>4</v>
      </c>
      <c r="J15" s="1">
        <v>9</v>
      </c>
      <c r="K15" s="1">
        <v>13</v>
      </c>
      <c r="L15" s="1">
        <v>12</v>
      </c>
      <c r="N15" s="1">
        <f t="shared" si="0"/>
        <v>38</v>
      </c>
    </row>
    <row r="16" spans="1:14" x14ac:dyDescent="0.3">
      <c r="A16" s="1">
        <v>2</v>
      </c>
      <c r="B16" s="1">
        <v>5</v>
      </c>
      <c r="C16" s="5" t="s">
        <v>32</v>
      </c>
      <c r="D16" s="1" t="s">
        <v>49</v>
      </c>
      <c r="E16" s="1" t="s">
        <v>29</v>
      </c>
      <c r="F16" s="5" t="s">
        <v>13</v>
      </c>
      <c r="G16" s="5" t="s">
        <v>18</v>
      </c>
      <c r="H16" s="1">
        <f>ROUND(Trap!H43 * 1.6, 0)</f>
        <v>22</v>
      </c>
      <c r="I16" s="1">
        <v>4</v>
      </c>
      <c r="J16" s="1">
        <v>12</v>
      </c>
      <c r="K16" s="1">
        <v>12</v>
      </c>
      <c r="L16" s="1">
        <v>10</v>
      </c>
      <c r="N16" s="1">
        <f t="shared" si="0"/>
        <v>38</v>
      </c>
    </row>
    <row r="17" spans="1:14" x14ac:dyDescent="0.3">
      <c r="A17" s="1">
        <v>2</v>
      </c>
      <c r="B17" s="1">
        <v>5</v>
      </c>
      <c r="C17" s="5" t="s">
        <v>31</v>
      </c>
      <c r="D17" s="1" t="s">
        <v>49</v>
      </c>
      <c r="E17" s="1" t="s">
        <v>29</v>
      </c>
      <c r="F17" s="5" t="s">
        <v>13</v>
      </c>
      <c r="G17" s="5" t="s">
        <v>18</v>
      </c>
      <c r="H17" s="1">
        <f>ROUND(Trap!H44 * 1.6, 0)</f>
        <v>22</v>
      </c>
      <c r="I17" s="1">
        <v>3</v>
      </c>
      <c r="J17" s="1">
        <v>6</v>
      </c>
      <c r="K17" s="1">
        <v>17</v>
      </c>
      <c r="L17" s="1">
        <v>13</v>
      </c>
      <c r="N17" s="1">
        <f t="shared" si="0"/>
        <v>39</v>
      </c>
    </row>
    <row r="19" spans="1:14" x14ac:dyDescent="0.3">
      <c r="A19" s="1">
        <v>3</v>
      </c>
      <c r="B19" s="1">
        <v>7</v>
      </c>
      <c r="C19" s="5" t="s">
        <v>30</v>
      </c>
      <c r="D19" s="1" t="s">
        <v>49</v>
      </c>
      <c r="E19" s="1" t="s">
        <v>29</v>
      </c>
      <c r="F19" s="5" t="s">
        <v>13</v>
      </c>
      <c r="G19" s="5" t="s">
        <v>18</v>
      </c>
      <c r="H19" s="1">
        <f>ROUND(Trap!H55 * 1.6, 0)</f>
        <v>26</v>
      </c>
      <c r="I19" s="1">
        <v>4</v>
      </c>
      <c r="J19" s="1">
        <v>9</v>
      </c>
      <c r="K19" s="1">
        <v>14</v>
      </c>
      <c r="L19" s="1">
        <v>13</v>
      </c>
      <c r="N19" s="1">
        <f t="shared" ref="N19:N21" si="1">SUM(I19:L19)</f>
        <v>40</v>
      </c>
    </row>
    <row r="20" spans="1:14" x14ac:dyDescent="0.3">
      <c r="A20" s="1">
        <v>3</v>
      </c>
      <c r="B20" s="1">
        <v>7</v>
      </c>
      <c r="C20" s="5" t="s">
        <v>32</v>
      </c>
      <c r="D20" s="1" t="s">
        <v>49</v>
      </c>
      <c r="E20" s="1" t="s">
        <v>29</v>
      </c>
      <c r="F20" s="5" t="s">
        <v>13</v>
      </c>
      <c r="G20" s="5" t="s">
        <v>18</v>
      </c>
      <c r="H20" s="1">
        <f>ROUND(Trap!H56 * 1.6, 0)</f>
        <v>26</v>
      </c>
      <c r="I20" s="1">
        <v>5</v>
      </c>
      <c r="J20" s="1">
        <v>11</v>
      </c>
      <c r="K20" s="1">
        <v>13</v>
      </c>
      <c r="L20" s="1">
        <v>11</v>
      </c>
      <c r="N20" s="1">
        <f t="shared" si="1"/>
        <v>40</v>
      </c>
    </row>
    <row r="21" spans="1:14" x14ac:dyDescent="0.3">
      <c r="A21" s="1">
        <v>3</v>
      </c>
      <c r="B21" s="1">
        <v>7</v>
      </c>
      <c r="C21" s="5" t="s">
        <v>31</v>
      </c>
      <c r="D21" s="1" t="s">
        <v>49</v>
      </c>
      <c r="E21" s="1" t="s">
        <v>29</v>
      </c>
      <c r="F21" s="5" t="s">
        <v>13</v>
      </c>
      <c r="G21" s="5" t="s">
        <v>18</v>
      </c>
      <c r="H21" s="1">
        <f>ROUND(Trap!H57 * 1.6, 0)</f>
        <v>26</v>
      </c>
      <c r="I21" s="1">
        <v>3</v>
      </c>
      <c r="J21" s="1">
        <v>7</v>
      </c>
      <c r="K21" s="1">
        <v>17</v>
      </c>
      <c r="L21" s="1">
        <v>14</v>
      </c>
      <c r="N21" s="1">
        <f t="shared" si="1"/>
        <v>41</v>
      </c>
    </row>
    <row r="23" spans="1:14" x14ac:dyDescent="0.3">
      <c r="A23" s="1">
        <v>3</v>
      </c>
      <c r="B23" s="1">
        <v>8</v>
      </c>
      <c r="C23" s="5" t="s">
        <v>30</v>
      </c>
      <c r="D23" s="1" t="s">
        <v>49</v>
      </c>
      <c r="E23" s="1" t="s">
        <v>29</v>
      </c>
      <c r="F23" s="5" t="s">
        <v>13</v>
      </c>
      <c r="G23" s="5" t="s">
        <v>18</v>
      </c>
      <c r="H23" s="1">
        <f>ROUND(Trap!H68 * 1.6, 0)</f>
        <v>27</v>
      </c>
      <c r="I23" s="1">
        <v>5</v>
      </c>
      <c r="J23" s="1">
        <v>9</v>
      </c>
      <c r="K23" s="1">
        <v>14</v>
      </c>
      <c r="L23" s="1">
        <v>13</v>
      </c>
      <c r="N23" s="1">
        <f t="shared" ref="N23:N25" si="2">SUM(I23:L23)</f>
        <v>41</v>
      </c>
    </row>
    <row r="24" spans="1:14" x14ac:dyDescent="0.3">
      <c r="A24" s="1">
        <v>3</v>
      </c>
      <c r="B24" s="1">
        <v>8</v>
      </c>
      <c r="C24" s="5" t="s">
        <v>32</v>
      </c>
      <c r="D24" s="1" t="s">
        <v>49</v>
      </c>
      <c r="E24" s="1" t="s">
        <v>29</v>
      </c>
      <c r="F24" s="5" t="s">
        <v>13</v>
      </c>
      <c r="G24" s="5" t="s">
        <v>18</v>
      </c>
      <c r="H24" s="1">
        <f>ROUND(Trap!H69 * 1.6, 0)</f>
        <v>27</v>
      </c>
      <c r="I24" s="1">
        <v>5</v>
      </c>
      <c r="J24" s="1">
        <v>12</v>
      </c>
      <c r="K24" s="1">
        <v>13</v>
      </c>
      <c r="L24" s="1">
        <v>11</v>
      </c>
      <c r="N24" s="1">
        <f t="shared" si="2"/>
        <v>41</v>
      </c>
    </row>
    <row r="25" spans="1:14" x14ac:dyDescent="0.3">
      <c r="A25" s="1">
        <v>3</v>
      </c>
      <c r="B25" s="1">
        <v>8</v>
      </c>
      <c r="C25" s="5" t="s">
        <v>31</v>
      </c>
      <c r="D25" s="1" t="s">
        <v>49</v>
      </c>
      <c r="E25" s="1" t="s">
        <v>29</v>
      </c>
      <c r="F25" s="5" t="s">
        <v>13</v>
      </c>
      <c r="G25" s="5" t="s">
        <v>18</v>
      </c>
      <c r="H25" s="1">
        <f>ROUND(Trap!H70 * 1.6, 0)</f>
        <v>27</v>
      </c>
      <c r="I25" s="1">
        <v>3</v>
      </c>
      <c r="J25" s="1">
        <v>7</v>
      </c>
      <c r="K25" s="1">
        <v>18</v>
      </c>
      <c r="L25" s="1">
        <v>14</v>
      </c>
      <c r="N25" s="1">
        <f t="shared" si="2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1">
        <v>1</v>
      </c>
      <c r="B3" s="1">
        <v>1</v>
      </c>
      <c r="C3" s="1">
        <v>12</v>
      </c>
      <c r="D3" s="1">
        <v>1</v>
      </c>
      <c r="M3" s="1">
        <v>1</v>
      </c>
      <c r="N3" s="8">
        <v>1</v>
      </c>
      <c r="O3" s="7">
        <f>ROUND(constants!B$3 * $M3 * $N3, 0)</f>
        <v>50</v>
      </c>
      <c r="P3" s="7">
        <f>ROUND(constants!C$3 * $M3 * $N3, 0)</f>
        <v>20</v>
      </c>
      <c r="Q3" s="7">
        <f>ROUND(constants!D$3 * 1 * $N3, 0)</f>
        <v>6</v>
      </c>
    </row>
    <row r="4" spans="1:17" x14ac:dyDescent="0.3">
      <c r="A4" s="1">
        <f>A3</f>
        <v>1</v>
      </c>
      <c r="B4" s="1">
        <f>B3+1</f>
        <v>2</v>
      </c>
      <c r="C4" s="1">
        <v>13</v>
      </c>
      <c r="D4" s="1">
        <v>1</v>
      </c>
      <c r="M4" s="1">
        <v>1</v>
      </c>
      <c r="N4" s="8">
        <f>N3+0.05</f>
        <v>1.05</v>
      </c>
      <c r="O4" s="7">
        <f>ROUND(constants!B$3 * $M4 * $N4, 0)</f>
        <v>53</v>
      </c>
      <c r="P4" s="7">
        <f>ROUND(constants!C$3 * $M4 * $N4, 0)</f>
        <v>21</v>
      </c>
      <c r="Q4" s="7">
        <f>ROUND(constants!D$3 * 1 * $N4, 0)</f>
        <v>6</v>
      </c>
    </row>
    <row r="5" spans="1:17" x14ac:dyDescent="0.3">
      <c r="A5" s="1">
        <f t="shared" ref="A5:A14" si="0">A4</f>
        <v>1</v>
      </c>
      <c r="B5" s="1">
        <f t="shared" ref="B5:B14" si="1">B4+1</f>
        <v>3</v>
      </c>
      <c r="C5" s="1">
        <v>12</v>
      </c>
      <c r="D5" s="1">
        <v>2</v>
      </c>
      <c r="M5" s="1">
        <v>1</v>
      </c>
      <c r="N5" s="8">
        <f t="shared" ref="N5:N14" si="2">N4+0.05</f>
        <v>1.1000000000000001</v>
      </c>
      <c r="O5" s="7">
        <f>ROUND(constants!B$3 * $M5 * $N5, 0)</f>
        <v>55</v>
      </c>
      <c r="P5" s="7">
        <f>ROUND(constants!C$3 * $M5 * $N5, 0)</f>
        <v>22</v>
      </c>
      <c r="Q5" s="7">
        <f>ROUND(constants!D$3 * 1 * $N5, 0)</f>
        <v>7</v>
      </c>
    </row>
    <row r="6" spans="1:17" x14ac:dyDescent="0.3">
      <c r="A6" s="1">
        <f t="shared" si="0"/>
        <v>1</v>
      </c>
      <c r="B6" s="1">
        <f t="shared" si="1"/>
        <v>4</v>
      </c>
      <c r="C6" s="1">
        <v>15</v>
      </c>
      <c r="D6" s="1">
        <v>1</v>
      </c>
      <c r="M6" s="1">
        <v>1</v>
      </c>
      <c r="N6" s="8">
        <f t="shared" si="2"/>
        <v>1.1500000000000001</v>
      </c>
      <c r="O6" s="7">
        <f>ROUND(constants!B$3 * $M6 * $N6, 0)</f>
        <v>58</v>
      </c>
      <c r="P6" s="7">
        <f>ROUND(constants!C$3 * $M6 * $N6, 0)</f>
        <v>23</v>
      </c>
      <c r="Q6" s="7">
        <f>ROUND(constants!D$3 * 1 * $N6, 0)</f>
        <v>7</v>
      </c>
    </row>
    <row r="7" spans="1:17" x14ac:dyDescent="0.3">
      <c r="A7" s="1">
        <f t="shared" si="0"/>
        <v>1</v>
      </c>
      <c r="B7" s="1">
        <f t="shared" si="1"/>
        <v>5</v>
      </c>
      <c r="C7" s="1">
        <v>17</v>
      </c>
      <c r="D7" s="1">
        <v>1</v>
      </c>
      <c r="M7" s="1">
        <v>1</v>
      </c>
      <c r="N7" s="8">
        <f t="shared" si="2"/>
        <v>1.2000000000000002</v>
      </c>
      <c r="O7" s="7">
        <f>ROUND(constants!B$3 * $M7 * $N7, 0)</f>
        <v>60</v>
      </c>
      <c r="P7" s="7">
        <f>ROUND(constants!C$3 * $M7 * $N7, 0)</f>
        <v>24</v>
      </c>
      <c r="Q7" s="7">
        <f>ROUND(constants!D$3 * 1 * $N7, 0)</f>
        <v>7</v>
      </c>
    </row>
    <row r="8" spans="1:17" x14ac:dyDescent="0.3">
      <c r="A8" s="1">
        <f t="shared" si="0"/>
        <v>1</v>
      </c>
      <c r="B8" s="1">
        <f t="shared" si="1"/>
        <v>6</v>
      </c>
      <c r="C8" s="1">
        <v>15</v>
      </c>
      <c r="D8" s="1">
        <v>1</v>
      </c>
      <c r="E8" s="1">
        <v>14</v>
      </c>
      <c r="F8" s="1">
        <v>2</v>
      </c>
      <c r="G8" s="7"/>
      <c r="H8" s="7"/>
      <c r="M8" s="1">
        <v>2</v>
      </c>
      <c r="N8" s="8">
        <f t="shared" si="2"/>
        <v>1.2500000000000002</v>
      </c>
      <c r="O8" s="7">
        <f>ROUND(constants!B$3 * $M8 * $N8, 0)</f>
        <v>125</v>
      </c>
      <c r="P8" s="7">
        <f>ROUND(constants!C$3 * $M8 * $N8, 0)</f>
        <v>50</v>
      </c>
      <c r="Q8" s="7">
        <f>ROUND(constants!D$3 * 1 * $N8, 0)</f>
        <v>8</v>
      </c>
    </row>
    <row r="9" spans="1:17" x14ac:dyDescent="0.3">
      <c r="A9" s="1">
        <f t="shared" si="0"/>
        <v>1</v>
      </c>
      <c r="B9" s="1">
        <f t="shared" si="1"/>
        <v>7</v>
      </c>
      <c r="C9" s="1">
        <v>16</v>
      </c>
      <c r="D9" s="1">
        <v>1</v>
      </c>
      <c r="E9" s="1">
        <v>17</v>
      </c>
      <c r="F9" s="1">
        <v>1</v>
      </c>
      <c r="M9" s="1">
        <v>2</v>
      </c>
      <c r="N9" s="8">
        <f t="shared" si="2"/>
        <v>1.3000000000000003</v>
      </c>
      <c r="O9" s="7">
        <f>ROUND(constants!B$3 * $M9 * $N9, 0)</f>
        <v>130</v>
      </c>
      <c r="P9" s="7">
        <f>ROUND(constants!C$3 * $M9 * $N9, 0)</f>
        <v>52</v>
      </c>
      <c r="Q9" s="7">
        <f>ROUND(constants!D$3 * 1 * $N9, 0)</f>
        <v>8</v>
      </c>
    </row>
    <row r="10" spans="1:17" x14ac:dyDescent="0.3">
      <c r="A10" s="1">
        <f t="shared" si="0"/>
        <v>1</v>
      </c>
      <c r="B10" s="1">
        <f t="shared" si="1"/>
        <v>8</v>
      </c>
      <c r="C10" s="1">
        <v>15</v>
      </c>
      <c r="D10" s="1">
        <v>2</v>
      </c>
      <c r="E10" s="1">
        <v>18</v>
      </c>
      <c r="F10" s="1">
        <v>1</v>
      </c>
      <c r="M10" s="1">
        <v>2</v>
      </c>
      <c r="N10" s="8">
        <f t="shared" si="2"/>
        <v>1.3500000000000003</v>
      </c>
      <c r="O10" s="7">
        <f>ROUND(constants!B$3 * $M10 * $N10, 0)</f>
        <v>135</v>
      </c>
      <c r="P10" s="7">
        <f>ROUND(constants!C$3 * $M10 * $N10, 0)</f>
        <v>54</v>
      </c>
      <c r="Q10" s="7">
        <f>ROUND(constants!D$3 * 1 * $N10, 0)</f>
        <v>8</v>
      </c>
    </row>
    <row r="11" spans="1:17" x14ac:dyDescent="0.3">
      <c r="A11" s="1">
        <f t="shared" si="0"/>
        <v>1</v>
      </c>
      <c r="B11" s="1">
        <f t="shared" si="1"/>
        <v>9</v>
      </c>
      <c r="C11" s="1">
        <v>18</v>
      </c>
      <c r="D11" s="1">
        <v>1</v>
      </c>
      <c r="E11" s="1">
        <v>17</v>
      </c>
      <c r="F11" s="1">
        <v>2</v>
      </c>
      <c r="G11" s="7"/>
      <c r="H11" s="7"/>
      <c r="M11" s="1">
        <v>2</v>
      </c>
      <c r="N11" s="8">
        <f t="shared" si="2"/>
        <v>1.4000000000000004</v>
      </c>
      <c r="O11" s="7">
        <f>ROUND(constants!B$3 * $M11 * $N11, 0)</f>
        <v>140</v>
      </c>
      <c r="P11" s="7">
        <f>ROUND(constants!C$3 * $M11 * $N11, 0)</f>
        <v>56</v>
      </c>
      <c r="Q11" s="7">
        <f>ROUND(constants!D$3 * 1 * $N11, 0)</f>
        <v>8</v>
      </c>
    </row>
    <row r="12" spans="1:17" x14ac:dyDescent="0.3">
      <c r="A12" s="1">
        <f t="shared" si="0"/>
        <v>1</v>
      </c>
      <c r="B12" s="1">
        <f t="shared" si="1"/>
        <v>10</v>
      </c>
      <c r="C12" s="1">
        <v>16</v>
      </c>
      <c r="D12" s="1">
        <v>1</v>
      </c>
      <c r="E12" s="1">
        <v>17</v>
      </c>
      <c r="F12" s="1">
        <v>1</v>
      </c>
      <c r="G12" s="1">
        <v>17</v>
      </c>
      <c r="H12" s="1">
        <v>2</v>
      </c>
      <c r="M12" s="1">
        <v>3</v>
      </c>
      <c r="N12" s="8">
        <f t="shared" si="2"/>
        <v>1.4500000000000004</v>
      </c>
      <c r="O12" s="7">
        <f>ROUND(constants!B$3 * $M12 * $N12, 0)</f>
        <v>218</v>
      </c>
      <c r="P12" s="7">
        <f>ROUND(constants!C$3 * $M12 * $N12, 0)</f>
        <v>87</v>
      </c>
      <c r="Q12" s="7">
        <f>ROUND(constants!D$3 * 1 * $N12, 0)</f>
        <v>9</v>
      </c>
    </row>
    <row r="13" spans="1:17" x14ac:dyDescent="0.3">
      <c r="A13" s="1">
        <f t="shared" si="0"/>
        <v>1</v>
      </c>
      <c r="B13" s="1">
        <f t="shared" si="1"/>
        <v>11</v>
      </c>
      <c r="C13" s="1">
        <v>17</v>
      </c>
      <c r="D13" s="1">
        <v>1</v>
      </c>
      <c r="E13" s="1">
        <v>15</v>
      </c>
      <c r="F13" s="1">
        <v>2</v>
      </c>
      <c r="G13" s="1">
        <v>18</v>
      </c>
      <c r="H13" s="1">
        <v>2</v>
      </c>
      <c r="I13" s="7"/>
      <c r="J13" s="7"/>
      <c r="M13" s="1">
        <v>3</v>
      </c>
      <c r="N13" s="8">
        <f t="shared" si="2"/>
        <v>1.5000000000000004</v>
      </c>
      <c r="O13" s="7">
        <f>ROUND(constants!B$3 * $M13 * $N13, 0)</f>
        <v>225</v>
      </c>
      <c r="P13" s="7">
        <f>ROUND(constants!C$3 * $M13 * $N13, 0)</f>
        <v>90</v>
      </c>
      <c r="Q13" s="7">
        <f>ROUND(constants!D$3 * 1 * $N13, 0)</f>
        <v>9</v>
      </c>
    </row>
    <row r="14" spans="1:17" x14ac:dyDescent="0.3">
      <c r="A14" s="1">
        <f t="shared" si="0"/>
        <v>1</v>
      </c>
      <c r="B14" s="1">
        <f t="shared" si="1"/>
        <v>12</v>
      </c>
      <c r="C14" s="1">
        <v>18</v>
      </c>
      <c r="D14" s="1">
        <v>1</v>
      </c>
      <c r="E14" s="1">
        <v>16</v>
      </c>
      <c r="F14" s="1">
        <v>2</v>
      </c>
      <c r="G14" s="1">
        <v>18</v>
      </c>
      <c r="H14" s="1">
        <v>2</v>
      </c>
      <c r="M14" s="1">
        <v>3</v>
      </c>
      <c r="N14" s="8">
        <f t="shared" si="2"/>
        <v>1.5500000000000005</v>
      </c>
      <c r="O14" s="7">
        <f>ROUND(constants!B$3 * $M14 * $N14, 0)</f>
        <v>233</v>
      </c>
      <c r="P14" s="7">
        <f>ROUND(constants!C$3 * $M14 * $N14, 0)</f>
        <v>93</v>
      </c>
      <c r="Q14" s="7">
        <f>ROUND(constants!D$3 * 1 * $N14, 0)</f>
        <v>9</v>
      </c>
    </row>
    <row r="15" spans="1:17" x14ac:dyDescent="0.3">
      <c r="P15" s="7"/>
    </row>
    <row r="16" spans="1:17" x14ac:dyDescent="0.3">
      <c r="A16" s="1">
        <v>2</v>
      </c>
      <c r="B16" s="1">
        <v>1</v>
      </c>
      <c r="C16" s="1">
        <v>12</v>
      </c>
      <c r="D16" s="1">
        <v>4</v>
      </c>
      <c r="M16" s="1">
        <v>1</v>
      </c>
      <c r="N16" s="8">
        <v>1</v>
      </c>
      <c r="O16" s="7">
        <f>ROUND(constants!B$4 * $M16 * $N16, 0)</f>
        <v>53</v>
      </c>
      <c r="P16" s="7">
        <f>ROUND(constants!C$4 * $M16 * $N16, 0)</f>
        <v>22</v>
      </c>
      <c r="Q16" s="7">
        <f>ROUND(constants!D$4 * 1 * $N16, 0)</f>
        <v>7</v>
      </c>
    </row>
    <row r="17" spans="1:17" x14ac:dyDescent="0.3">
      <c r="A17" s="1">
        <f>A16</f>
        <v>2</v>
      </c>
      <c r="B17" s="1">
        <f>B16+1</f>
        <v>2</v>
      </c>
      <c r="C17" s="1">
        <v>13</v>
      </c>
      <c r="D17" s="1">
        <v>4</v>
      </c>
      <c r="M17" s="1">
        <v>1</v>
      </c>
      <c r="N17" s="8">
        <f>N16+0.05</f>
        <v>1.05</v>
      </c>
      <c r="O17" s="7">
        <f>ROUND(constants!B$4 * $M17 * $N17, 0)</f>
        <v>56</v>
      </c>
      <c r="P17" s="7">
        <f>ROUND(constants!C$4 * $M17 * $N17, 0)</f>
        <v>23</v>
      </c>
      <c r="Q17" s="7">
        <f>ROUND(constants!D$4 * 1 * $N17, 0)</f>
        <v>7</v>
      </c>
    </row>
    <row r="18" spans="1:17" x14ac:dyDescent="0.3">
      <c r="A18" s="1">
        <f t="shared" ref="A18:A27" si="3">A17</f>
        <v>2</v>
      </c>
      <c r="B18" s="1">
        <f t="shared" ref="B18:B27" si="4">B17+1</f>
        <v>3</v>
      </c>
      <c r="C18" s="1">
        <v>12</v>
      </c>
      <c r="D18" s="1">
        <v>5</v>
      </c>
      <c r="M18" s="1">
        <v>1</v>
      </c>
      <c r="N18" s="8">
        <f t="shared" ref="N18:N27" si="5">N17+0.05</f>
        <v>1.1000000000000001</v>
      </c>
      <c r="O18" s="7">
        <f>ROUND(constants!B$4 * $M18 * $N18, 0)</f>
        <v>58</v>
      </c>
      <c r="P18" s="7">
        <f>ROUND(constants!C$4 * $M18 * $N18, 0)</f>
        <v>24</v>
      </c>
      <c r="Q18" s="7">
        <f>ROUND(constants!D$4 * 1 * $N18, 0)</f>
        <v>8</v>
      </c>
    </row>
    <row r="19" spans="1:17" x14ac:dyDescent="0.3">
      <c r="A19" s="1">
        <f t="shared" si="3"/>
        <v>2</v>
      </c>
      <c r="B19" s="1">
        <f t="shared" si="4"/>
        <v>4</v>
      </c>
      <c r="C19" s="1">
        <v>15</v>
      </c>
      <c r="D19" s="1">
        <v>4</v>
      </c>
      <c r="M19" s="1">
        <v>1</v>
      </c>
      <c r="N19" s="8">
        <f t="shared" si="5"/>
        <v>1.1500000000000001</v>
      </c>
      <c r="O19" s="7">
        <f>ROUND(constants!B$4 * $M19 * $N19, 0)</f>
        <v>61</v>
      </c>
      <c r="P19" s="7">
        <f>ROUND(constants!C$4 * $M19 * $N19, 0)</f>
        <v>25</v>
      </c>
      <c r="Q19" s="7">
        <f>ROUND(constants!D$4 * 1 * $N19, 0)</f>
        <v>8</v>
      </c>
    </row>
    <row r="20" spans="1:17" x14ac:dyDescent="0.3">
      <c r="A20" s="1">
        <f t="shared" si="3"/>
        <v>2</v>
      </c>
      <c r="B20" s="1">
        <f t="shared" si="4"/>
        <v>5</v>
      </c>
      <c r="C20" s="1">
        <v>17</v>
      </c>
      <c r="D20" s="1">
        <v>4</v>
      </c>
      <c r="M20" s="1">
        <v>1</v>
      </c>
      <c r="N20" s="8">
        <f t="shared" si="5"/>
        <v>1.2000000000000002</v>
      </c>
      <c r="O20" s="7">
        <f>ROUND(constants!B$4 * $M20 * $N20, 0)</f>
        <v>64</v>
      </c>
      <c r="P20" s="7">
        <f>ROUND(constants!C$4 * $M20 * $N20, 0)</f>
        <v>26</v>
      </c>
      <c r="Q20" s="7">
        <f>ROUND(constants!D$4 * 1 * $N20, 0)</f>
        <v>8</v>
      </c>
    </row>
    <row r="21" spans="1:17" x14ac:dyDescent="0.3">
      <c r="A21" s="1">
        <f t="shared" si="3"/>
        <v>2</v>
      </c>
      <c r="B21" s="1">
        <f t="shared" si="4"/>
        <v>6</v>
      </c>
      <c r="C21" s="1">
        <v>15</v>
      </c>
      <c r="D21" s="1">
        <v>4</v>
      </c>
      <c r="E21" s="1">
        <v>14</v>
      </c>
      <c r="F21" s="1">
        <v>5</v>
      </c>
      <c r="G21" s="7"/>
      <c r="H21" s="7"/>
      <c r="M21" s="1">
        <v>2</v>
      </c>
      <c r="N21" s="8">
        <f t="shared" si="5"/>
        <v>1.2500000000000002</v>
      </c>
      <c r="O21" s="7">
        <f>ROUND(constants!B$4 * $M21 * $N21, 0)</f>
        <v>133</v>
      </c>
      <c r="P21" s="7">
        <f>ROUND(constants!C$4 * $M21 * $N21, 0)</f>
        <v>55</v>
      </c>
      <c r="Q21" s="7">
        <f>ROUND(constants!D$4 * 1 * $N21, 0)</f>
        <v>9</v>
      </c>
    </row>
    <row r="22" spans="1:17" x14ac:dyDescent="0.3">
      <c r="A22" s="1">
        <f t="shared" si="3"/>
        <v>2</v>
      </c>
      <c r="B22" s="1">
        <f t="shared" si="4"/>
        <v>7</v>
      </c>
      <c r="C22" s="1">
        <v>16</v>
      </c>
      <c r="D22" s="1">
        <v>4</v>
      </c>
      <c r="E22" s="1">
        <v>17</v>
      </c>
      <c r="F22" s="1">
        <v>4</v>
      </c>
      <c r="M22" s="1">
        <v>2</v>
      </c>
      <c r="N22" s="8">
        <f t="shared" si="5"/>
        <v>1.3000000000000003</v>
      </c>
      <c r="O22" s="7">
        <f>ROUND(constants!B$4 * $M22 * $N22, 0)</f>
        <v>138</v>
      </c>
      <c r="P22" s="7">
        <f>ROUND(constants!C$4 * $M22 * $N22, 0)</f>
        <v>57</v>
      </c>
      <c r="Q22" s="7">
        <f>ROUND(constants!D$4 * 1 * $N22, 0)</f>
        <v>9</v>
      </c>
    </row>
    <row r="23" spans="1:17" x14ac:dyDescent="0.3">
      <c r="A23" s="1">
        <f t="shared" si="3"/>
        <v>2</v>
      </c>
      <c r="B23" s="1">
        <f t="shared" si="4"/>
        <v>8</v>
      </c>
      <c r="C23" s="1">
        <v>15</v>
      </c>
      <c r="D23" s="1">
        <v>5</v>
      </c>
      <c r="E23" s="1">
        <v>18</v>
      </c>
      <c r="F23" s="1">
        <v>4</v>
      </c>
      <c r="M23" s="1">
        <v>2</v>
      </c>
      <c r="N23" s="8">
        <f t="shared" si="5"/>
        <v>1.3500000000000003</v>
      </c>
      <c r="O23" s="7">
        <f>ROUND(constants!B$4 * $M23 * $N23, 0)</f>
        <v>143</v>
      </c>
      <c r="P23" s="7">
        <f>ROUND(constants!C$4 * $M23 * $N23, 0)</f>
        <v>59</v>
      </c>
      <c r="Q23" s="7">
        <f>ROUND(constants!D$4 * 1 * $N23, 0)</f>
        <v>9</v>
      </c>
    </row>
    <row r="24" spans="1:17" x14ac:dyDescent="0.3">
      <c r="A24" s="1">
        <f t="shared" si="3"/>
        <v>2</v>
      </c>
      <c r="B24" s="1">
        <f t="shared" si="4"/>
        <v>9</v>
      </c>
      <c r="C24" s="1">
        <v>18</v>
      </c>
      <c r="D24" s="1">
        <v>4</v>
      </c>
      <c r="E24" s="1">
        <v>17</v>
      </c>
      <c r="F24" s="1">
        <v>5</v>
      </c>
      <c r="G24" s="7"/>
      <c r="H24" s="7"/>
      <c r="M24" s="1">
        <v>2</v>
      </c>
      <c r="N24" s="8">
        <f t="shared" si="5"/>
        <v>1.4000000000000004</v>
      </c>
      <c r="O24" s="7">
        <f>ROUND(constants!B$4 * $M24 * $N24, 0)</f>
        <v>148</v>
      </c>
      <c r="P24" s="7">
        <f>ROUND(constants!C$4 * $M24 * $N24, 0)</f>
        <v>62</v>
      </c>
      <c r="Q24" s="7">
        <f>ROUND(constants!D$4 * 1 * $N24, 0)</f>
        <v>10</v>
      </c>
    </row>
    <row r="25" spans="1:17" x14ac:dyDescent="0.3">
      <c r="A25" s="1">
        <f t="shared" si="3"/>
        <v>2</v>
      </c>
      <c r="B25" s="1">
        <f t="shared" si="4"/>
        <v>10</v>
      </c>
      <c r="C25" s="1">
        <v>16</v>
      </c>
      <c r="D25" s="1">
        <v>4</v>
      </c>
      <c r="E25" s="1">
        <v>17</v>
      </c>
      <c r="F25" s="1">
        <v>4</v>
      </c>
      <c r="G25" s="1">
        <v>17</v>
      </c>
      <c r="H25" s="1">
        <v>5</v>
      </c>
      <c r="M25" s="1">
        <v>3</v>
      </c>
      <c r="N25" s="8">
        <f t="shared" si="5"/>
        <v>1.4500000000000004</v>
      </c>
      <c r="O25" s="7">
        <f>ROUND(constants!B$4 * $M25 * $N25, 0)</f>
        <v>231</v>
      </c>
      <c r="P25" s="7">
        <f>ROUND(constants!C$4 * $M25 * $N25, 0)</f>
        <v>96</v>
      </c>
      <c r="Q25" s="7">
        <f>ROUND(constants!D$4 * 1 * $N25, 0)</f>
        <v>10</v>
      </c>
    </row>
    <row r="26" spans="1:17" x14ac:dyDescent="0.3">
      <c r="A26" s="1">
        <f t="shared" si="3"/>
        <v>2</v>
      </c>
      <c r="B26" s="1">
        <f t="shared" si="4"/>
        <v>11</v>
      </c>
      <c r="C26" s="1">
        <v>17</v>
      </c>
      <c r="D26" s="1">
        <v>4</v>
      </c>
      <c r="E26" s="1">
        <v>15</v>
      </c>
      <c r="F26" s="1">
        <v>5</v>
      </c>
      <c r="G26" s="1">
        <v>18</v>
      </c>
      <c r="H26" s="1">
        <v>5</v>
      </c>
      <c r="I26" s="7"/>
      <c r="J26" s="7"/>
      <c r="M26" s="1">
        <v>3</v>
      </c>
      <c r="N26" s="8">
        <f t="shared" si="5"/>
        <v>1.5000000000000004</v>
      </c>
      <c r="O26" s="7">
        <f>ROUND(constants!B$4 * $M26 * $N26, 0)</f>
        <v>239</v>
      </c>
      <c r="P26" s="7">
        <f>ROUND(constants!C$4 * $M26 * $N26, 0)</f>
        <v>99</v>
      </c>
      <c r="Q26" s="7">
        <f>ROUND(constants!D$4 * 1 * $N26, 0)</f>
        <v>11</v>
      </c>
    </row>
    <row r="27" spans="1:17" x14ac:dyDescent="0.3">
      <c r="A27" s="1">
        <f t="shared" si="3"/>
        <v>2</v>
      </c>
      <c r="B27" s="1">
        <f t="shared" si="4"/>
        <v>12</v>
      </c>
      <c r="C27" s="1">
        <v>18</v>
      </c>
      <c r="D27" s="1">
        <v>4</v>
      </c>
      <c r="E27" s="1">
        <v>16</v>
      </c>
      <c r="F27" s="1">
        <v>5</v>
      </c>
      <c r="G27" s="1">
        <v>18</v>
      </c>
      <c r="H27" s="1">
        <v>5</v>
      </c>
      <c r="M27" s="1">
        <v>3</v>
      </c>
      <c r="N27" s="8">
        <f t="shared" si="5"/>
        <v>1.5500000000000005</v>
      </c>
      <c r="O27" s="7">
        <f>ROUND(constants!B$4 * $M27 * $N27, 0)</f>
        <v>246</v>
      </c>
      <c r="P27" s="7">
        <f>ROUND(constants!C$4 * $M27 * $N27, 0)</f>
        <v>102</v>
      </c>
      <c r="Q27" s="7">
        <f>ROUND(constants!D$4 * 1 * $N27, 0)</f>
        <v>11</v>
      </c>
    </row>
    <row r="28" spans="1:17" x14ac:dyDescent="0.3">
      <c r="P28" s="7"/>
    </row>
    <row r="29" spans="1:17" x14ac:dyDescent="0.3">
      <c r="A29" s="1">
        <v>3</v>
      </c>
      <c r="B29" s="1">
        <v>1</v>
      </c>
      <c r="C29" s="1">
        <v>12</v>
      </c>
      <c r="D29" s="1">
        <v>7</v>
      </c>
      <c r="M29" s="1">
        <v>1</v>
      </c>
      <c r="N29" s="8">
        <v>1</v>
      </c>
      <c r="O29" s="7">
        <f>ROUND(constants!B$5 * $M29 * $N29, 0)</f>
        <v>56</v>
      </c>
      <c r="P29" s="7">
        <f>ROUND(constants!C$5 * $M29 * $N29, 0)</f>
        <v>24</v>
      </c>
      <c r="Q29" s="7">
        <f>ROUND(constants!D$5 * 1 * $N29, 0)</f>
        <v>8</v>
      </c>
    </row>
    <row r="30" spans="1:17" x14ac:dyDescent="0.3">
      <c r="A30" s="1">
        <f>A29</f>
        <v>3</v>
      </c>
      <c r="B30" s="1">
        <f>B29+1</f>
        <v>2</v>
      </c>
      <c r="C30" s="1">
        <v>13</v>
      </c>
      <c r="D30" s="1">
        <v>7</v>
      </c>
      <c r="M30" s="1">
        <v>1</v>
      </c>
      <c r="N30" s="8">
        <f>N29+0.05</f>
        <v>1.05</v>
      </c>
      <c r="O30" s="7">
        <f>ROUND(constants!B$5 * $M30 * $N30, 0)</f>
        <v>59</v>
      </c>
      <c r="P30" s="7">
        <f>ROUND(constants!C$5 * $M30 * $N30, 0)</f>
        <v>25</v>
      </c>
      <c r="Q30" s="7">
        <f>ROUND(constants!D$5 * 1 * $N30, 0)</f>
        <v>8</v>
      </c>
    </row>
    <row r="31" spans="1:17" x14ac:dyDescent="0.3">
      <c r="A31" s="1">
        <f t="shared" ref="A31:A40" si="6">A30</f>
        <v>3</v>
      </c>
      <c r="B31" s="1">
        <f t="shared" ref="B31:B40" si="7">B30+1</f>
        <v>3</v>
      </c>
      <c r="C31" s="1">
        <v>12</v>
      </c>
      <c r="D31" s="1">
        <v>8</v>
      </c>
      <c r="M31" s="1">
        <v>1</v>
      </c>
      <c r="N31" s="8">
        <f t="shared" ref="N31:N40" si="8">N30+0.05</f>
        <v>1.1000000000000001</v>
      </c>
      <c r="O31" s="7">
        <f>ROUND(constants!B$5 * $M31 * $N31, 0)</f>
        <v>62</v>
      </c>
      <c r="P31" s="7">
        <f>ROUND(constants!C$5 * $M31 * $N31, 0)</f>
        <v>26</v>
      </c>
      <c r="Q31" s="7">
        <f>ROUND(constants!D$5 * 1 * $N31, 0)</f>
        <v>9</v>
      </c>
    </row>
    <row r="32" spans="1:17" x14ac:dyDescent="0.3">
      <c r="A32" s="1">
        <f t="shared" si="6"/>
        <v>3</v>
      </c>
      <c r="B32" s="1">
        <f t="shared" si="7"/>
        <v>4</v>
      </c>
      <c r="C32" s="1">
        <v>15</v>
      </c>
      <c r="D32" s="1">
        <v>7</v>
      </c>
      <c r="M32" s="1">
        <v>1</v>
      </c>
      <c r="N32" s="8">
        <f t="shared" si="8"/>
        <v>1.1500000000000001</v>
      </c>
      <c r="O32" s="7">
        <f>ROUND(constants!B$5 * $M32 * $N32, 0)</f>
        <v>64</v>
      </c>
      <c r="P32" s="7">
        <f>ROUND(constants!C$5 * $M32 * $N32, 0)</f>
        <v>28</v>
      </c>
      <c r="Q32" s="7">
        <f>ROUND(constants!D$5 * 1 * $N32, 0)</f>
        <v>9</v>
      </c>
    </row>
    <row r="33" spans="1:17" x14ac:dyDescent="0.3">
      <c r="A33" s="1">
        <f t="shared" si="6"/>
        <v>3</v>
      </c>
      <c r="B33" s="1">
        <f t="shared" si="7"/>
        <v>5</v>
      </c>
      <c r="C33" s="1">
        <v>17</v>
      </c>
      <c r="D33" s="1">
        <v>7</v>
      </c>
      <c r="M33" s="1">
        <v>1</v>
      </c>
      <c r="N33" s="8">
        <f t="shared" si="8"/>
        <v>1.2000000000000002</v>
      </c>
      <c r="O33" s="7">
        <f>ROUND(constants!B$5 * $M33 * $N33, 0)</f>
        <v>67</v>
      </c>
      <c r="P33" s="7">
        <f>ROUND(constants!C$5 * $M33 * $N33, 0)</f>
        <v>29</v>
      </c>
      <c r="Q33" s="7">
        <f>ROUND(constants!D$5 * 1 * $N33, 0)</f>
        <v>10</v>
      </c>
    </row>
    <row r="34" spans="1:17" x14ac:dyDescent="0.3">
      <c r="A34" s="1">
        <f t="shared" si="6"/>
        <v>3</v>
      </c>
      <c r="B34" s="1">
        <f t="shared" si="7"/>
        <v>6</v>
      </c>
      <c r="C34" s="1">
        <v>15</v>
      </c>
      <c r="D34" s="1">
        <v>7</v>
      </c>
      <c r="E34" s="1">
        <v>14</v>
      </c>
      <c r="F34" s="1">
        <v>8</v>
      </c>
      <c r="G34" s="7"/>
      <c r="H34" s="7"/>
      <c r="M34" s="1">
        <v>2</v>
      </c>
      <c r="N34" s="8">
        <f t="shared" si="8"/>
        <v>1.2500000000000002</v>
      </c>
      <c r="O34" s="7">
        <f>ROUND(constants!B$5 * $M34 * $N34, 0)</f>
        <v>140</v>
      </c>
      <c r="P34" s="7">
        <f>ROUND(constants!C$5 * $M34 * $N34, 0)</f>
        <v>60</v>
      </c>
      <c r="Q34" s="7">
        <f>ROUND(constants!D$5 * 1 * $N34, 0)</f>
        <v>10</v>
      </c>
    </row>
    <row r="35" spans="1:17" x14ac:dyDescent="0.3">
      <c r="A35" s="1">
        <f t="shared" si="6"/>
        <v>3</v>
      </c>
      <c r="B35" s="1">
        <f t="shared" si="7"/>
        <v>7</v>
      </c>
      <c r="C35" s="1">
        <v>16</v>
      </c>
      <c r="D35" s="1">
        <v>7</v>
      </c>
      <c r="E35" s="1">
        <v>17</v>
      </c>
      <c r="F35" s="1">
        <v>7</v>
      </c>
      <c r="M35" s="1">
        <v>2</v>
      </c>
      <c r="N35" s="8">
        <f t="shared" si="8"/>
        <v>1.3000000000000003</v>
      </c>
      <c r="O35" s="7">
        <f>ROUND(constants!B$5 * $M35 * $N35, 0)</f>
        <v>146</v>
      </c>
      <c r="P35" s="7">
        <f>ROUND(constants!C$5 * $M35 * $N35, 0)</f>
        <v>62</v>
      </c>
      <c r="Q35" s="7">
        <f>ROUND(constants!D$5 * 1 * $N35, 0)</f>
        <v>10</v>
      </c>
    </row>
    <row r="36" spans="1:17" x14ac:dyDescent="0.3">
      <c r="A36" s="1">
        <f t="shared" si="6"/>
        <v>3</v>
      </c>
      <c r="B36" s="1">
        <f t="shared" si="7"/>
        <v>8</v>
      </c>
      <c r="C36" s="1">
        <v>15</v>
      </c>
      <c r="D36" s="1">
        <v>8</v>
      </c>
      <c r="E36" s="1">
        <v>18</v>
      </c>
      <c r="F36" s="1">
        <v>7</v>
      </c>
      <c r="M36" s="1">
        <v>2</v>
      </c>
      <c r="N36" s="8">
        <f t="shared" si="8"/>
        <v>1.3500000000000003</v>
      </c>
      <c r="O36" s="7">
        <f>ROUND(constants!B$5 * $M36 * $N36, 0)</f>
        <v>151</v>
      </c>
      <c r="P36" s="7">
        <f>ROUND(constants!C$5 * $M36 * $N36, 0)</f>
        <v>65</v>
      </c>
      <c r="Q36" s="7">
        <f>ROUND(constants!D$5 * 1 * $N36, 0)</f>
        <v>11</v>
      </c>
    </row>
    <row r="37" spans="1:17" x14ac:dyDescent="0.3">
      <c r="A37" s="1">
        <f t="shared" si="6"/>
        <v>3</v>
      </c>
      <c r="B37" s="1">
        <f t="shared" si="7"/>
        <v>9</v>
      </c>
      <c r="C37" s="1">
        <v>18</v>
      </c>
      <c r="D37" s="1">
        <v>7</v>
      </c>
      <c r="E37" s="1">
        <v>17</v>
      </c>
      <c r="F37" s="1">
        <v>8</v>
      </c>
      <c r="G37" s="7"/>
      <c r="H37" s="7"/>
      <c r="M37" s="1">
        <v>2</v>
      </c>
      <c r="N37" s="8">
        <f t="shared" si="8"/>
        <v>1.4000000000000004</v>
      </c>
      <c r="O37" s="7">
        <f>ROUND(constants!B$5 * $M37 * $N37, 0)</f>
        <v>157</v>
      </c>
      <c r="P37" s="7">
        <f>ROUND(constants!C$5 * $M37 * $N37, 0)</f>
        <v>67</v>
      </c>
      <c r="Q37" s="7">
        <f>ROUND(constants!D$5 * 1 * $N37, 0)</f>
        <v>11</v>
      </c>
    </row>
    <row r="38" spans="1:17" x14ac:dyDescent="0.3">
      <c r="A38" s="1">
        <f t="shared" si="6"/>
        <v>3</v>
      </c>
      <c r="B38" s="1">
        <f t="shared" si="7"/>
        <v>10</v>
      </c>
      <c r="C38" s="1">
        <v>16</v>
      </c>
      <c r="D38" s="1">
        <v>7</v>
      </c>
      <c r="E38" s="1">
        <v>17</v>
      </c>
      <c r="F38" s="1">
        <v>7</v>
      </c>
      <c r="G38" s="1">
        <v>17</v>
      </c>
      <c r="H38" s="1">
        <v>8</v>
      </c>
      <c r="M38" s="1">
        <v>3</v>
      </c>
      <c r="N38" s="8">
        <f t="shared" si="8"/>
        <v>1.4500000000000004</v>
      </c>
      <c r="O38" s="7">
        <f>ROUND(constants!B$5 * $M38 * $N38, 0)</f>
        <v>244</v>
      </c>
      <c r="P38" s="7">
        <f>ROUND(constants!C$5 * $M38 * $N38, 0)</f>
        <v>104</v>
      </c>
      <c r="Q38" s="7">
        <f>ROUND(constants!D$5 * 1 * $N38, 0)</f>
        <v>12</v>
      </c>
    </row>
    <row r="39" spans="1:17" x14ac:dyDescent="0.3">
      <c r="A39" s="1">
        <f t="shared" si="6"/>
        <v>3</v>
      </c>
      <c r="B39" s="1">
        <f t="shared" si="7"/>
        <v>11</v>
      </c>
      <c r="C39" s="1">
        <v>17</v>
      </c>
      <c r="D39" s="1">
        <v>7</v>
      </c>
      <c r="E39" s="1">
        <v>15</v>
      </c>
      <c r="F39" s="1">
        <v>8</v>
      </c>
      <c r="G39" s="1">
        <v>18</v>
      </c>
      <c r="H39" s="1">
        <v>8</v>
      </c>
      <c r="I39" s="7"/>
      <c r="J39" s="7"/>
      <c r="M39" s="1">
        <v>3</v>
      </c>
      <c r="N39" s="8">
        <f t="shared" si="8"/>
        <v>1.5000000000000004</v>
      </c>
      <c r="O39" s="7">
        <f>ROUND(constants!B$5 * $M39 * $N39, 0)</f>
        <v>252</v>
      </c>
      <c r="P39" s="7">
        <f>ROUND(constants!C$5 * $M39 * $N39, 0)</f>
        <v>108</v>
      </c>
      <c r="Q39" s="7">
        <f>ROUND(constants!D$5 * 1 * $N39, 0)</f>
        <v>12</v>
      </c>
    </row>
    <row r="40" spans="1:17" x14ac:dyDescent="0.3">
      <c r="A40" s="1">
        <f t="shared" si="6"/>
        <v>3</v>
      </c>
      <c r="B40" s="1">
        <f t="shared" si="7"/>
        <v>12</v>
      </c>
      <c r="C40" s="1">
        <v>18</v>
      </c>
      <c r="D40" s="1">
        <v>7</v>
      </c>
      <c r="E40" s="1">
        <v>16</v>
      </c>
      <c r="F40" s="1">
        <v>8</v>
      </c>
      <c r="G40" s="1">
        <v>18</v>
      </c>
      <c r="H40" s="1">
        <v>8</v>
      </c>
      <c r="M40" s="1">
        <v>3</v>
      </c>
      <c r="N40" s="8">
        <f t="shared" si="8"/>
        <v>1.5500000000000005</v>
      </c>
      <c r="O40" s="7">
        <f>ROUND(constants!B$5 * $M40 * $N40, 0)</f>
        <v>260</v>
      </c>
      <c r="P40" s="7">
        <f>ROUND(constants!C$5 * $M40 * $N40, 0)</f>
        <v>112</v>
      </c>
      <c r="Q40" s="7">
        <f>ROUND(constants!D$5 * 1 * $N40, 0)</f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5">
        <v>2</v>
      </c>
      <c r="O3" s="7">
        <f>ROUND(constants!B$3 * $M3 * $N3, 0)</f>
        <v>100</v>
      </c>
      <c r="P3" s="7">
        <f>ROUND(constants!C$3 * $M3 * $N3, 0)</f>
        <v>40</v>
      </c>
      <c r="Q3" s="7">
        <f>ROUND(constants!D$3 * 1 * $N3, 0)</f>
        <v>12</v>
      </c>
    </row>
    <row r="4" spans="1:17" x14ac:dyDescent="0.3">
      <c r="A4" s="9">
        <v>1</v>
      </c>
      <c r="B4" s="9">
        <f>B3+1</f>
        <v>2</v>
      </c>
      <c r="C4" s="1">
        <v>15</v>
      </c>
      <c r="D4" s="1">
        <v>1</v>
      </c>
      <c r="M4" s="1">
        <v>1</v>
      </c>
      <c r="N4" s="15">
        <v>2.2000000000000002</v>
      </c>
      <c r="O4" s="7">
        <f>ROUND(constants!B$3 * $M4 * $N4, 0)</f>
        <v>110</v>
      </c>
      <c r="P4" s="7">
        <f>ROUND(constants!C$3 * $M4 * $N4, 0)</f>
        <v>44</v>
      </c>
      <c r="Q4" s="7">
        <f>ROUND(constants!D$3 * 1 * $N4, 0)</f>
        <v>13</v>
      </c>
    </row>
    <row r="5" spans="1:17" x14ac:dyDescent="0.3">
      <c r="A5" s="9"/>
      <c r="B5" s="9"/>
      <c r="N5" s="15"/>
      <c r="O5" s="7"/>
      <c r="P5" s="7"/>
      <c r="Q5" s="7"/>
    </row>
    <row r="6" spans="1:17" x14ac:dyDescent="0.3">
      <c r="A6" s="9">
        <v>2</v>
      </c>
      <c r="B6" s="9">
        <v>1</v>
      </c>
      <c r="C6" s="1">
        <v>14</v>
      </c>
      <c r="D6" s="1">
        <v>4</v>
      </c>
      <c r="M6" s="1">
        <v>1</v>
      </c>
      <c r="N6" s="15">
        <v>2.1</v>
      </c>
      <c r="O6" s="7">
        <f>ROUND(constants!B$4 * $M6 * $N6, 0)</f>
        <v>111</v>
      </c>
      <c r="P6" s="7">
        <f>ROUND(constants!C$4 * $M6 * $N6, 0)</f>
        <v>46</v>
      </c>
      <c r="Q6" s="7">
        <f>ROUND(constants!D$4 * 1 * $N6, 0)</f>
        <v>15</v>
      </c>
    </row>
    <row r="7" spans="1:17" s="13" customFormat="1" x14ac:dyDescent="0.3">
      <c r="A7" s="10">
        <v>2</v>
      </c>
      <c r="B7" s="10">
        <f>B6+1</f>
        <v>2</v>
      </c>
      <c r="C7" s="1">
        <v>16</v>
      </c>
      <c r="D7" s="1">
        <v>4</v>
      </c>
      <c r="E7" s="1"/>
      <c r="F7" s="1"/>
      <c r="G7" s="1"/>
      <c r="H7" s="1"/>
      <c r="I7" s="1"/>
      <c r="J7" s="1"/>
      <c r="K7" s="1"/>
      <c r="L7" s="1"/>
      <c r="M7" s="12">
        <v>1</v>
      </c>
      <c r="N7" s="15">
        <v>2.2999999999999998</v>
      </c>
      <c r="O7" s="7">
        <f>ROUND(constants!B$4 * $M7 * $N7, 0)</f>
        <v>122</v>
      </c>
      <c r="P7" s="7">
        <f>ROUND(constants!C$4 * $M7 * $N7, 0)</f>
        <v>51</v>
      </c>
      <c r="Q7" s="7">
        <f>ROUND(constants!D$4 * 1 * $N7, 0)</f>
        <v>16</v>
      </c>
    </row>
    <row r="8" spans="1:17" s="13" customFormat="1" x14ac:dyDescent="0.3">
      <c r="A8" s="10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2"/>
      <c r="N8" s="15"/>
      <c r="O8" s="7"/>
      <c r="P8" s="7"/>
      <c r="Q8" s="7"/>
    </row>
    <row r="9" spans="1:17" s="13" customFormat="1" x14ac:dyDescent="0.3">
      <c r="A9" s="10">
        <v>3</v>
      </c>
      <c r="B9" s="10">
        <v>1</v>
      </c>
      <c r="C9" s="1">
        <v>15</v>
      </c>
      <c r="D9" s="1">
        <v>7</v>
      </c>
      <c r="E9" s="1"/>
      <c r="F9" s="1"/>
      <c r="G9" s="1"/>
      <c r="H9" s="1"/>
      <c r="I9" s="1"/>
      <c r="J9" s="1"/>
      <c r="K9" s="1"/>
      <c r="L9" s="1"/>
      <c r="M9" s="12">
        <v>1</v>
      </c>
      <c r="N9" s="15">
        <v>2.2000000000000002</v>
      </c>
      <c r="O9" s="7">
        <f>ROUND(constants!B$5 * $M9 * $N9, 0)</f>
        <v>123</v>
      </c>
      <c r="P9" s="7">
        <f>ROUND(constants!C$5 * $M9 * $N9, 0)</f>
        <v>53</v>
      </c>
      <c r="Q9" s="7">
        <f>ROUND(constants!D$5 * 1 * $N9, 0)</f>
        <v>18</v>
      </c>
    </row>
    <row r="10" spans="1:17" s="13" customFormat="1" x14ac:dyDescent="0.3">
      <c r="A10" s="10">
        <v>3</v>
      </c>
      <c r="B10" s="10">
        <f>B9+1</f>
        <v>2</v>
      </c>
      <c r="C10" s="1">
        <v>17</v>
      </c>
      <c r="D10" s="1">
        <v>7</v>
      </c>
      <c r="E10" s="1"/>
      <c r="F10" s="1"/>
      <c r="G10" s="1"/>
      <c r="H10" s="1"/>
      <c r="I10" s="1"/>
      <c r="J10" s="1"/>
      <c r="K10" s="1"/>
      <c r="L10" s="1"/>
      <c r="M10" s="12">
        <v>1</v>
      </c>
      <c r="N10" s="15">
        <v>2.4</v>
      </c>
      <c r="O10" s="7">
        <f>ROUND(constants!B$5 * $M10 * $N10, 0)</f>
        <v>134</v>
      </c>
      <c r="P10" s="7">
        <f>ROUND(constants!C$5 * $M10 * $N10, 0)</f>
        <v>58</v>
      </c>
      <c r="Q10" s="7">
        <f>ROUND(constants!D$5 * 1 * $N10, 0)</f>
        <v>19</v>
      </c>
    </row>
    <row r="11" spans="1:17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7"/>
      <c r="P11" s="7"/>
      <c r="Q11" s="7"/>
    </row>
    <row r="12" spans="1:17" s="13" customFormat="1" x14ac:dyDescent="0.3">
      <c r="A12" s="10">
        <v>4</v>
      </c>
      <c r="B12" s="10">
        <v>1</v>
      </c>
      <c r="C12" s="1">
        <v>14</v>
      </c>
      <c r="D12" s="1">
        <v>1.2</v>
      </c>
      <c r="E12" s="1"/>
      <c r="F12" s="1"/>
      <c r="G12" s="1"/>
      <c r="H12" s="1"/>
      <c r="I12" s="1"/>
      <c r="J12" s="1"/>
      <c r="K12" s="1"/>
      <c r="L12" s="1"/>
      <c r="M12" s="12">
        <v>1</v>
      </c>
      <c r="N12" s="15">
        <v>2.2999999999999998</v>
      </c>
      <c r="O12" s="7">
        <f>ROUND(constants!B$6 * $M12 * $N12, 0)</f>
        <v>136</v>
      </c>
      <c r="P12" s="7">
        <f>ROUND(constants!C$6 * $M12 * $N12, 0)</f>
        <v>60</v>
      </c>
      <c r="Q12" s="7">
        <f>ROUND(constants!D$6 * 1 * $N12, 0)</f>
        <v>21</v>
      </c>
    </row>
    <row r="13" spans="1:17" s="13" customFormat="1" x14ac:dyDescent="0.3">
      <c r="A13" s="10">
        <v>4</v>
      </c>
      <c r="B13" s="10">
        <f>B12+1</f>
        <v>2</v>
      </c>
      <c r="C13" s="1">
        <v>15</v>
      </c>
      <c r="D13" s="1">
        <v>1</v>
      </c>
      <c r="E13" s="1">
        <v>17</v>
      </c>
      <c r="F13" s="1">
        <v>1</v>
      </c>
      <c r="G13" s="1"/>
      <c r="H13" s="1"/>
      <c r="I13" s="1"/>
      <c r="J13" s="1"/>
      <c r="K13" s="1"/>
      <c r="L13" s="1"/>
      <c r="M13" s="12">
        <v>2</v>
      </c>
      <c r="N13" s="15">
        <v>2.5</v>
      </c>
      <c r="O13" s="7">
        <f>ROUND(constants!B$6 * $M13 * $N13, 0)</f>
        <v>295</v>
      </c>
      <c r="P13" s="7">
        <f>ROUND(constants!C$6 * $M13 * $N13, 0)</f>
        <v>130</v>
      </c>
      <c r="Q13" s="7">
        <f>ROUND(constants!D$6 * 1 * $N13, 0)</f>
        <v>23</v>
      </c>
    </row>
    <row r="14" spans="1:17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7"/>
      <c r="P14" s="7"/>
      <c r="Q14" s="7"/>
    </row>
    <row r="15" spans="1:17" s="13" customFormat="1" x14ac:dyDescent="0.3">
      <c r="A15" s="10">
        <v>5</v>
      </c>
      <c r="B15" s="10">
        <v>1</v>
      </c>
      <c r="C15" s="1">
        <v>17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2">
        <v>1</v>
      </c>
      <c r="N15" s="15">
        <v>2.4</v>
      </c>
      <c r="O15" s="7">
        <f>ROUND(constants!B$7 * $M15 * $N15, 0)</f>
        <v>149</v>
      </c>
      <c r="P15" s="7">
        <f>ROUND(constants!C$7 * $M15 * $N15, 0)</f>
        <v>67</v>
      </c>
      <c r="Q15" s="7">
        <f>ROUND(constants!D$7 * 1 * $N15, 0)</f>
        <v>24</v>
      </c>
    </row>
    <row r="16" spans="1:17" s="13" customFormat="1" x14ac:dyDescent="0.3">
      <c r="A16" s="10">
        <v>5</v>
      </c>
      <c r="B16" s="10">
        <f>B15+1</f>
        <v>2</v>
      </c>
      <c r="C16" s="1">
        <v>16</v>
      </c>
      <c r="D16" s="1">
        <v>1</v>
      </c>
      <c r="E16" s="1">
        <v>15</v>
      </c>
      <c r="F16" s="1">
        <v>1.2</v>
      </c>
      <c r="G16" s="11"/>
      <c r="H16" s="11"/>
      <c r="I16" s="1"/>
      <c r="J16" s="1"/>
      <c r="K16" s="1"/>
      <c r="L16" s="1"/>
      <c r="M16" s="12">
        <v>2</v>
      </c>
      <c r="N16" s="15">
        <v>2.6</v>
      </c>
      <c r="O16" s="7">
        <f>ROUND(constants!B$7 * $M16 * $N16, 0)</f>
        <v>322</v>
      </c>
      <c r="P16" s="7">
        <f>ROUND(constants!C$7 * $M16 * $N16, 0)</f>
        <v>146</v>
      </c>
      <c r="Q16" s="7">
        <f>ROUND(constants!D$7 * 1 * $N16, 0)</f>
        <v>26</v>
      </c>
    </row>
    <row r="17" spans="1:19" s="12" customFormat="1" x14ac:dyDescent="0.3">
      <c r="A17" s="10"/>
      <c r="B17" s="10"/>
      <c r="C17" s="11"/>
      <c r="D17" s="11"/>
      <c r="N17" s="15"/>
      <c r="O17" s="7"/>
      <c r="P17" s="7"/>
      <c r="Q17" s="7"/>
    </row>
    <row r="18" spans="1:19" s="12" customFormat="1" x14ac:dyDescent="0.3">
      <c r="A18" s="10">
        <v>6</v>
      </c>
      <c r="B18" s="10">
        <v>1</v>
      </c>
      <c r="C18" s="1">
        <v>14</v>
      </c>
      <c r="D18" s="1">
        <v>1</v>
      </c>
      <c r="E18" s="1">
        <v>16</v>
      </c>
      <c r="F18" s="1">
        <v>1</v>
      </c>
      <c r="G18" s="1"/>
      <c r="H18" s="1"/>
      <c r="I18" s="1"/>
      <c r="J18" s="1"/>
      <c r="K18" s="1"/>
      <c r="L18" s="1"/>
      <c r="M18" s="12">
        <v>2</v>
      </c>
      <c r="N18" s="15">
        <v>2.5</v>
      </c>
      <c r="O18" s="7">
        <f>ROUND(constants!B$8 * $M18 * $N18, 0)</f>
        <v>325</v>
      </c>
      <c r="P18" s="7">
        <f>ROUND(constants!C$8 * $M18 * $N18, 0)</f>
        <v>150</v>
      </c>
      <c r="Q18" s="7">
        <f>ROUND(constants!D$8 * 1 * $N18, 0)</f>
        <v>28</v>
      </c>
    </row>
    <row r="19" spans="1:19" s="12" customFormat="1" x14ac:dyDescent="0.3">
      <c r="A19" s="10">
        <v>6</v>
      </c>
      <c r="B19" s="10">
        <f>B18+1</f>
        <v>2</v>
      </c>
      <c r="C19" s="1">
        <v>15</v>
      </c>
      <c r="D19" s="1">
        <v>1.2</v>
      </c>
      <c r="E19" s="1">
        <v>17</v>
      </c>
      <c r="F19" s="1">
        <v>1</v>
      </c>
      <c r="G19" s="1"/>
      <c r="H19" s="1"/>
      <c r="I19" s="1"/>
      <c r="J19" s="1"/>
      <c r="K19" s="1"/>
      <c r="L19" s="1"/>
      <c r="M19" s="14">
        <v>2</v>
      </c>
      <c r="N19" s="15">
        <v>2.7</v>
      </c>
      <c r="O19" s="7">
        <f>ROUND(constants!B$8 * $M19 * $N19, 0)</f>
        <v>351</v>
      </c>
      <c r="P19" s="7">
        <f>ROUND(constants!C$8 * $M19 * $N19, 0)</f>
        <v>162</v>
      </c>
      <c r="Q19" s="7">
        <f>ROUND(constants!D$8 * 1 * $N19, 0)</f>
        <v>30</v>
      </c>
    </row>
    <row r="20" spans="1:19" s="12" customFormat="1" x14ac:dyDescent="0.3">
      <c r="A20" s="10"/>
      <c r="B20" s="10"/>
      <c r="N20" s="15"/>
      <c r="O20" s="7"/>
      <c r="P20" s="7"/>
      <c r="Q20" s="7"/>
    </row>
    <row r="21" spans="1:19" s="12" customFormat="1" x14ac:dyDescent="0.3">
      <c r="A21" s="10"/>
      <c r="B21" s="10"/>
      <c r="C21" s="14"/>
      <c r="D21" s="14"/>
      <c r="E21" s="14"/>
      <c r="F21" s="14"/>
      <c r="G21" s="14"/>
      <c r="H21" s="14"/>
      <c r="K21" s="14"/>
      <c r="L21" s="14"/>
      <c r="M21" s="14"/>
      <c r="N21" s="15"/>
      <c r="O21" s="7"/>
      <c r="P21" s="7"/>
      <c r="Q21" s="7"/>
    </row>
    <row r="22" spans="1:19" s="12" customFormat="1" x14ac:dyDescent="0.3">
      <c r="A22" s="10"/>
      <c r="B22" s="10"/>
      <c r="C22" s="14"/>
      <c r="D22" s="14"/>
      <c r="E22" s="14"/>
      <c r="F22" s="14"/>
      <c r="G22" s="14"/>
      <c r="H22" s="14"/>
      <c r="K22" s="14"/>
      <c r="L22" s="14"/>
      <c r="M22" s="14"/>
      <c r="N22" s="15"/>
      <c r="O22" s="7"/>
      <c r="P22" s="7"/>
      <c r="Q22" s="7"/>
    </row>
    <row r="23" spans="1:19" s="12" customFormat="1" x14ac:dyDescent="0.3">
      <c r="A23" s="10"/>
      <c r="B23" s="10"/>
      <c r="N23" s="15"/>
      <c r="O23" s="7"/>
      <c r="P23" s="7"/>
      <c r="Q23" s="7"/>
    </row>
    <row r="24" spans="1:19" s="12" customFormat="1" x14ac:dyDescent="0.3">
      <c r="A24" s="10"/>
      <c r="B24" s="10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"/>
      <c r="P24" s="7"/>
      <c r="Q24" s="7"/>
    </row>
    <row r="25" spans="1:19" s="12" customFormat="1" x14ac:dyDescent="0.3">
      <c r="A25" s="10"/>
      <c r="B25" s="10"/>
      <c r="N25" s="15"/>
      <c r="O25" s="7"/>
      <c r="P25" s="7"/>
      <c r="Q25" s="7"/>
    </row>
    <row r="26" spans="1:19" s="12" customFormat="1" x14ac:dyDescent="0.3">
      <c r="A26" s="10"/>
      <c r="B26" s="10"/>
      <c r="N26" s="15"/>
      <c r="O26" s="7"/>
      <c r="P26" s="7"/>
      <c r="Q26" s="7"/>
    </row>
    <row r="27" spans="1:19" s="12" customFormat="1" x14ac:dyDescent="0.3">
      <c r="A27" s="10"/>
      <c r="B27" s="10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"/>
      <c r="P27" s="7"/>
      <c r="Q27" s="7"/>
    </row>
    <row r="28" spans="1:19" s="12" customFormat="1" x14ac:dyDescent="0.3">
      <c r="A28" s="10"/>
      <c r="B28" s="10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"/>
      <c r="P28" s="7"/>
      <c r="Q28" s="7"/>
    </row>
    <row r="29" spans="1:19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5"/>
      <c r="O29" s="11"/>
      <c r="P29" s="11"/>
      <c r="Q29" s="11"/>
      <c r="R29" s="11"/>
      <c r="S29" s="11"/>
    </row>
    <row r="30" spans="1:19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14"/>
      <c r="R30" s="13"/>
      <c r="S30" s="13"/>
    </row>
    <row r="31" spans="1:19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9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E3" s="1">
        <v>14</v>
      </c>
      <c r="F3" s="1">
        <v>1</v>
      </c>
      <c r="G3" s="1">
        <v>13</v>
      </c>
      <c r="H3" s="1">
        <v>2</v>
      </c>
      <c r="M3" s="1">
        <v>3</v>
      </c>
      <c r="N3" s="15">
        <v>3</v>
      </c>
      <c r="O3" s="7">
        <f>ROUND(constants!B$3 *$M3 * $N3, 0)</f>
        <v>450</v>
      </c>
      <c r="P3" s="7">
        <f>ROUND(constants!C$3 *$M3 * $N3, 0)</f>
        <v>180</v>
      </c>
      <c r="Q3" s="7">
        <f>ROUND(constants!D$3 * 1 * $N3, 0)</f>
        <v>18</v>
      </c>
    </row>
    <row r="4" spans="1:17" x14ac:dyDescent="0.3">
      <c r="A4" s="9"/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7"/>
      <c r="P4" s="7"/>
      <c r="Q4" s="7"/>
    </row>
    <row r="5" spans="1:17" x14ac:dyDescent="0.3">
      <c r="A5" s="9">
        <v>2</v>
      </c>
      <c r="B5" s="9">
        <v>1</v>
      </c>
      <c r="C5" s="1">
        <v>15</v>
      </c>
      <c r="D5" s="1">
        <v>1</v>
      </c>
      <c r="E5" s="1">
        <v>14</v>
      </c>
      <c r="F5" s="1">
        <v>2</v>
      </c>
      <c r="G5" s="1">
        <v>17</v>
      </c>
      <c r="H5" s="1">
        <v>1</v>
      </c>
      <c r="M5" s="1">
        <v>3</v>
      </c>
      <c r="N5" s="15">
        <v>3.1</v>
      </c>
      <c r="O5" s="7">
        <f>ROUND(constants!B$4 *$M5 * $N5, 0)</f>
        <v>493</v>
      </c>
      <c r="P5" s="7">
        <f>ROUND(constants!C$4 *$M5 * $N5, 0)</f>
        <v>205</v>
      </c>
      <c r="Q5" s="7">
        <f>ROUND(constants!D$4 *1 * $N5, 0)</f>
        <v>22</v>
      </c>
    </row>
    <row r="6" spans="1:17" s="13" customFormat="1" x14ac:dyDescent="0.3">
      <c r="A6" s="10"/>
      <c r="B6" s="1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5"/>
      <c r="O6" s="7"/>
      <c r="P6" s="7"/>
      <c r="Q6" s="7"/>
    </row>
    <row r="7" spans="1:17" s="13" customFormat="1" x14ac:dyDescent="0.3">
      <c r="A7" s="10">
        <v>3</v>
      </c>
      <c r="B7" s="10">
        <v>1</v>
      </c>
      <c r="C7" s="1">
        <v>14</v>
      </c>
      <c r="D7" s="1">
        <v>2</v>
      </c>
      <c r="E7" s="1">
        <v>17</v>
      </c>
      <c r="F7" s="1">
        <v>1</v>
      </c>
      <c r="G7" s="1">
        <v>18</v>
      </c>
      <c r="H7" s="1">
        <v>1</v>
      </c>
      <c r="I7" s="1"/>
      <c r="J7" s="1"/>
      <c r="K7" s="1"/>
      <c r="L7" s="1"/>
      <c r="M7" s="1">
        <v>3</v>
      </c>
      <c r="N7" s="15">
        <v>3.2</v>
      </c>
      <c r="O7" s="7">
        <f>ROUND(constants!B$5 *$M7 * $N7, 0)</f>
        <v>538</v>
      </c>
      <c r="P7" s="7">
        <f>ROUND(constants!C$5 *$M7 * $N7, 0)</f>
        <v>230</v>
      </c>
      <c r="Q7" s="7">
        <f>ROUND(constants!D$5 *1 * $N7, 0)</f>
        <v>26</v>
      </c>
    </row>
    <row r="8" spans="1:17" s="13" customFormat="1" x14ac:dyDescent="0.3">
      <c r="A8" s="10"/>
      <c r="B8" s="10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5"/>
      <c r="O8" s="7"/>
      <c r="P8" s="7"/>
      <c r="Q8" s="7"/>
    </row>
    <row r="9" spans="1:17" s="13" customFormat="1" x14ac:dyDescent="0.3">
      <c r="A9" s="10">
        <v>4</v>
      </c>
      <c r="B9" s="10">
        <v>1</v>
      </c>
      <c r="C9" s="7">
        <v>13</v>
      </c>
      <c r="D9" s="7">
        <v>2</v>
      </c>
      <c r="E9" s="7">
        <v>16</v>
      </c>
      <c r="F9" s="7">
        <v>1</v>
      </c>
      <c r="G9" s="7">
        <v>17</v>
      </c>
      <c r="H9" s="7">
        <v>1</v>
      </c>
      <c r="I9" s="7">
        <v>17</v>
      </c>
      <c r="J9" s="7">
        <v>2</v>
      </c>
      <c r="K9" s="1"/>
      <c r="L9" s="1"/>
      <c r="M9" s="1">
        <v>4</v>
      </c>
      <c r="N9" s="15">
        <v>3.3</v>
      </c>
      <c r="O9" s="7">
        <f>ROUND(constants!B$6 *$M9 * $N9, 0)</f>
        <v>779</v>
      </c>
      <c r="P9" s="7">
        <f>ROUND(constants!C$6 *$M9 * $N9, 0)</f>
        <v>343</v>
      </c>
      <c r="Q9" s="7">
        <f>ROUND(constants!D$6 * 1 * $N9, 0)</f>
        <v>30</v>
      </c>
    </row>
    <row r="10" spans="1:17" s="13" customFormat="1" x14ac:dyDescent="0.3">
      <c r="A10" s="10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5"/>
      <c r="O10" s="7"/>
      <c r="P10" s="7"/>
      <c r="Q10" s="7"/>
    </row>
    <row r="11" spans="1:17" s="13" customFormat="1" x14ac:dyDescent="0.3">
      <c r="A11" s="10">
        <v>5</v>
      </c>
      <c r="B11" s="10">
        <v>1</v>
      </c>
      <c r="C11" s="1">
        <v>16</v>
      </c>
      <c r="D11" s="1">
        <v>1</v>
      </c>
      <c r="E11" s="1">
        <v>15</v>
      </c>
      <c r="F11" s="1">
        <v>2</v>
      </c>
      <c r="G11" s="1">
        <v>16</v>
      </c>
      <c r="H11" s="1">
        <v>2</v>
      </c>
      <c r="I11" s="1">
        <v>19</v>
      </c>
      <c r="J11" s="1">
        <v>1</v>
      </c>
      <c r="K11" s="1"/>
      <c r="L11" s="1"/>
      <c r="M11" s="1">
        <v>4</v>
      </c>
      <c r="N11" s="15">
        <v>3.4</v>
      </c>
      <c r="O11" s="7">
        <f>ROUND(constants!B$7 *$M11 * $N11, 0)</f>
        <v>843</v>
      </c>
      <c r="P11" s="7">
        <f>ROUND(constants!C$7 *$M11 * $N11, 0)</f>
        <v>381</v>
      </c>
      <c r="Q11" s="7">
        <f>ROUND(constants!D$7 *1 * $N11, 0)</f>
        <v>34</v>
      </c>
    </row>
    <row r="12" spans="1:17" s="12" customFormat="1" x14ac:dyDescent="0.3">
      <c r="A12" s="10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5"/>
      <c r="O12" s="7"/>
      <c r="P12" s="7"/>
      <c r="Q12" s="7"/>
    </row>
    <row r="13" spans="1:17" s="12" customFormat="1" x14ac:dyDescent="0.3">
      <c r="A13" s="10">
        <v>6</v>
      </c>
      <c r="B13" s="10">
        <v>1</v>
      </c>
      <c r="C13" s="1">
        <v>14</v>
      </c>
      <c r="D13" s="1">
        <v>2</v>
      </c>
      <c r="E13" s="1">
        <v>17</v>
      </c>
      <c r="F13" s="1">
        <v>1</v>
      </c>
      <c r="G13" s="1">
        <v>19</v>
      </c>
      <c r="H13" s="1">
        <v>1</v>
      </c>
      <c r="I13" s="1">
        <v>18</v>
      </c>
      <c r="J13" s="1">
        <v>2</v>
      </c>
      <c r="K13" s="1"/>
      <c r="L13" s="1"/>
      <c r="M13" s="1">
        <v>4</v>
      </c>
      <c r="N13" s="15">
        <v>3.5</v>
      </c>
      <c r="O13" s="7">
        <f>ROUND(constants!B$8 *$M13 * $N13, 0)</f>
        <v>910</v>
      </c>
      <c r="P13" s="7">
        <f>ROUND(constants!C$8 *$M13 * $N13, 0)</f>
        <v>420</v>
      </c>
      <c r="Q13" s="7">
        <f>ROUND(constants!D$8 *1 * $N13, 0)</f>
        <v>39</v>
      </c>
    </row>
    <row r="14" spans="1:17" s="12" customFormat="1" x14ac:dyDescent="0.3">
      <c r="A14" s="10"/>
      <c r="B14" s="10"/>
      <c r="N14" s="15"/>
      <c r="O14" s="7"/>
      <c r="P14" s="7"/>
      <c r="Q14" s="7"/>
    </row>
    <row r="15" spans="1:17" s="12" customFormat="1" x14ac:dyDescent="0.3">
      <c r="A15" s="10">
        <v>7</v>
      </c>
      <c r="B15" s="10"/>
      <c r="C15" s="14"/>
      <c r="D15" s="14"/>
      <c r="E15" s="14"/>
      <c r="F15" s="14"/>
      <c r="G15" s="14"/>
      <c r="H15" s="14"/>
      <c r="K15" s="14"/>
      <c r="L15" s="14"/>
      <c r="M15" s="14">
        <v>5</v>
      </c>
      <c r="N15" s="15">
        <v>3.6</v>
      </c>
      <c r="O15" s="7">
        <f>ROUND(constants!B$9 *$M15 * $N15, 0)</f>
        <v>1224</v>
      </c>
      <c r="P15" s="7">
        <f>ROUND(constants!C$9 *$M15 * $N15, 0)</f>
        <v>576</v>
      </c>
      <c r="Q15" s="7">
        <f>ROUND(constants!D$9 *1 * $N15, 0)</f>
        <v>43</v>
      </c>
    </row>
    <row r="16" spans="1:17" s="12" customFormat="1" x14ac:dyDescent="0.3">
      <c r="A16" s="10"/>
      <c r="B16" s="10"/>
      <c r="N16" s="15"/>
      <c r="O16" s="7"/>
      <c r="P16" s="7"/>
      <c r="Q16" s="7"/>
    </row>
    <row r="17" spans="1:19" s="12" customFormat="1" x14ac:dyDescent="0.3">
      <c r="A17" s="10">
        <v>8</v>
      </c>
      <c r="B17" s="1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>
        <v>5</v>
      </c>
      <c r="N17" s="15">
        <v>3.7</v>
      </c>
      <c r="O17" s="7">
        <f>ROUND(constants!B$10 *$M17 * $N17, 0)</f>
        <v>1314</v>
      </c>
      <c r="P17" s="7">
        <f>ROUND(constants!C$10 *$M17 * $N17, 0)</f>
        <v>629</v>
      </c>
      <c r="Q17" s="7">
        <f>ROUND(constants!D$10 * 1 * $N17, 0)</f>
        <v>48</v>
      </c>
    </row>
    <row r="18" spans="1:19" s="12" customFormat="1" x14ac:dyDescent="0.3">
      <c r="A18" s="10"/>
      <c r="B18" s="10"/>
      <c r="N18" s="15"/>
      <c r="O18" s="7"/>
      <c r="P18" s="7"/>
      <c r="Q18" s="7"/>
    </row>
    <row r="19" spans="1:19" s="12" customFormat="1" x14ac:dyDescent="0.3">
      <c r="A19" s="10">
        <v>9</v>
      </c>
      <c r="B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>
        <v>5</v>
      </c>
      <c r="N19" s="15">
        <v>3.8</v>
      </c>
      <c r="O19" s="7">
        <f>ROUND(constants!B$11 *$M19 * $N19, 0)</f>
        <v>1406</v>
      </c>
      <c r="P19" s="7">
        <f>ROUND(constants!C$11 *$M19 * $N19, 0)</f>
        <v>684</v>
      </c>
      <c r="Q19" s="7">
        <f>ROUND(constants!D$11 * 1 * $N19, 0)</f>
        <v>53</v>
      </c>
    </row>
    <row r="20" spans="1:19" s="12" customFormat="1" x14ac:dyDescent="0.3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5"/>
      <c r="O20" s="11"/>
      <c r="P20" s="11"/>
      <c r="Q20" s="11"/>
      <c r="R20" s="11"/>
      <c r="S20" s="11"/>
    </row>
    <row r="21" spans="1:19" s="12" customFormat="1" x14ac:dyDescent="0.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Q21" s="14"/>
      <c r="R21" s="13"/>
      <c r="S21" s="13"/>
    </row>
    <row r="22" spans="1:19" s="13" customForma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9" s="13" customForma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2" width="8.77734375" style="1" customWidth="1"/>
    <col min="3" max="13" width="10.77734375" style="1" customWidth="1"/>
    <col min="14" max="17" width="8.77734375" style="1" customWidth="1"/>
    <col min="18" max="18" width="1.77734375" customWidth="1"/>
  </cols>
  <sheetData>
    <row r="1" spans="1:17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113</v>
      </c>
      <c r="N1" s="3" t="s">
        <v>54</v>
      </c>
      <c r="O1" s="3" t="s">
        <v>46</v>
      </c>
      <c r="P1" s="3" t="s">
        <v>48</v>
      </c>
      <c r="Q1" s="3" t="s">
        <v>47</v>
      </c>
    </row>
    <row r="3" spans="1:17" x14ac:dyDescent="0.3">
      <c r="A3" s="9">
        <v>1</v>
      </c>
      <c r="B3" s="9">
        <v>1</v>
      </c>
      <c r="C3" s="1">
        <v>13</v>
      </c>
      <c r="D3" s="1">
        <v>1</v>
      </c>
      <c r="M3" s="1">
        <v>1</v>
      </c>
      <c r="N3" s="16">
        <v>4</v>
      </c>
      <c r="O3" s="7">
        <f>ROUND(constants!B$3 * $M3 * $N3,0)</f>
        <v>200</v>
      </c>
      <c r="P3" s="7">
        <f>ROUND(constants!C$3 * $M3 * $N3,0)</f>
        <v>80</v>
      </c>
      <c r="Q3" s="7">
        <f>ROUND(constants!D$3 * 1 * $N3,0)</f>
        <v>24</v>
      </c>
    </row>
    <row r="4" spans="1:17" x14ac:dyDescent="0.3">
      <c r="A4" s="9">
        <f>A3</f>
        <v>1</v>
      </c>
      <c r="B4" s="9">
        <f>B3+1</f>
        <v>2</v>
      </c>
      <c r="C4" s="1">
        <v>12</v>
      </c>
      <c r="D4" s="1">
        <v>2</v>
      </c>
      <c r="M4" s="1">
        <v>1</v>
      </c>
      <c r="N4" s="16">
        <f>N3+0.05</f>
        <v>4.05</v>
      </c>
      <c r="O4" s="7">
        <f>ROUND(constants!B$3 * $M4 * $N4,0)</f>
        <v>203</v>
      </c>
      <c r="P4" s="7">
        <f>ROUND(constants!C$3 * $M4 * $N4,0)</f>
        <v>81</v>
      </c>
      <c r="Q4" s="7">
        <f>ROUND(constants!D$3 * 1 * $N4,0)</f>
        <v>24</v>
      </c>
    </row>
    <row r="5" spans="1:17" x14ac:dyDescent="0.3">
      <c r="A5" s="9">
        <f t="shared" ref="A5:A12" si="0">A4</f>
        <v>1</v>
      </c>
      <c r="B5" s="9">
        <f t="shared" ref="B5:B12" si="1">B4+1</f>
        <v>3</v>
      </c>
      <c r="C5" s="1">
        <v>15</v>
      </c>
      <c r="D5" s="1">
        <v>1</v>
      </c>
      <c r="M5" s="1">
        <v>1</v>
      </c>
      <c r="N5" s="16">
        <f t="shared" ref="N5:N12" si="2">N4+0.05</f>
        <v>4.0999999999999996</v>
      </c>
      <c r="O5" s="7">
        <f>ROUND(constants!B$3 * $M5 * $N5,0)</f>
        <v>205</v>
      </c>
      <c r="P5" s="7">
        <f>ROUND(constants!C$3 * $M5 * $N5,0)</f>
        <v>82</v>
      </c>
      <c r="Q5" s="7">
        <f>ROUND(constants!D$3 * 1 * $N5,0)</f>
        <v>25</v>
      </c>
    </row>
    <row r="6" spans="1:17" x14ac:dyDescent="0.3">
      <c r="A6" s="9">
        <f t="shared" si="0"/>
        <v>1</v>
      </c>
      <c r="B6" s="9">
        <f t="shared" si="1"/>
        <v>4</v>
      </c>
      <c r="C6" s="1">
        <v>12</v>
      </c>
      <c r="D6" s="1">
        <v>1</v>
      </c>
      <c r="E6" s="1">
        <v>13</v>
      </c>
      <c r="F6" s="1">
        <v>1</v>
      </c>
      <c r="M6" s="1">
        <v>2</v>
      </c>
      <c r="N6" s="16">
        <f t="shared" si="2"/>
        <v>4.1499999999999995</v>
      </c>
      <c r="O6" s="7">
        <f>ROUND(constants!B$3 * $M6 * $N6,0)</f>
        <v>415</v>
      </c>
      <c r="P6" s="7">
        <f>ROUND(constants!C$3 * $M6 * $N6,0)</f>
        <v>166</v>
      </c>
      <c r="Q6" s="7">
        <f>ROUND(constants!D$3 * 1 * $N6,0)</f>
        <v>25</v>
      </c>
    </row>
    <row r="7" spans="1:17" x14ac:dyDescent="0.3">
      <c r="A7" s="9">
        <f t="shared" si="0"/>
        <v>1</v>
      </c>
      <c r="B7" s="9">
        <f t="shared" si="1"/>
        <v>5</v>
      </c>
      <c r="C7" s="1">
        <v>14</v>
      </c>
      <c r="D7" s="1">
        <v>1</v>
      </c>
      <c r="M7" s="1">
        <v>1</v>
      </c>
      <c r="N7" s="16">
        <f t="shared" si="2"/>
        <v>4.1999999999999993</v>
      </c>
      <c r="O7" s="7">
        <f>ROUND(constants!B$3 * $M7 * $N7,0)</f>
        <v>210</v>
      </c>
      <c r="P7" s="7">
        <f>ROUND(constants!C$3 * $M7 * $N7,0)</f>
        <v>84</v>
      </c>
      <c r="Q7" s="7">
        <f>ROUND(constants!D$3 * 1 * $N7,0)</f>
        <v>25</v>
      </c>
    </row>
    <row r="8" spans="1:17" x14ac:dyDescent="0.3">
      <c r="A8" s="9">
        <f t="shared" si="0"/>
        <v>1</v>
      </c>
      <c r="B8" s="9">
        <f t="shared" si="1"/>
        <v>6</v>
      </c>
      <c r="C8" s="1">
        <v>14</v>
      </c>
      <c r="D8" s="1">
        <v>1</v>
      </c>
      <c r="E8" s="1">
        <v>13</v>
      </c>
      <c r="F8" s="1">
        <v>2</v>
      </c>
      <c r="G8" s="7"/>
      <c r="H8" s="7"/>
      <c r="M8" s="1">
        <v>2</v>
      </c>
      <c r="N8" s="16">
        <f t="shared" si="2"/>
        <v>4.2499999999999991</v>
      </c>
      <c r="O8" s="7">
        <f>ROUND(constants!B$3 * $M8 * $N8,0)</f>
        <v>425</v>
      </c>
      <c r="P8" s="7">
        <f>ROUND(constants!C$3 * $M8 * $N8,0)</f>
        <v>170</v>
      </c>
      <c r="Q8" s="7">
        <f>ROUND(constants!D$3 * 1 * $N8,0)</f>
        <v>26</v>
      </c>
    </row>
    <row r="9" spans="1:17" x14ac:dyDescent="0.3">
      <c r="A9" s="9">
        <f t="shared" si="0"/>
        <v>1</v>
      </c>
      <c r="B9" s="9">
        <f t="shared" si="1"/>
        <v>7</v>
      </c>
      <c r="C9" s="1">
        <v>12</v>
      </c>
      <c r="D9" s="1">
        <v>2</v>
      </c>
      <c r="M9" s="1">
        <v>1</v>
      </c>
      <c r="N9" s="16">
        <f t="shared" si="2"/>
        <v>4.2999999999999989</v>
      </c>
      <c r="O9" s="7">
        <f>ROUND(constants!B$3 * $M9 * $N9,0)</f>
        <v>215</v>
      </c>
      <c r="P9" s="7">
        <f>ROUND(constants!C$3 * $M9 * $N9,0)</f>
        <v>86</v>
      </c>
      <c r="Q9" s="7">
        <f>ROUND(constants!D$3 * 1 * $N9,0)</f>
        <v>26</v>
      </c>
    </row>
    <row r="10" spans="1:17" x14ac:dyDescent="0.3">
      <c r="A10" s="9">
        <f t="shared" si="0"/>
        <v>1</v>
      </c>
      <c r="B10" s="9">
        <f t="shared" si="1"/>
        <v>8</v>
      </c>
      <c r="C10" s="1">
        <v>12</v>
      </c>
      <c r="D10" s="1">
        <v>1</v>
      </c>
      <c r="E10" s="1">
        <v>14</v>
      </c>
      <c r="F10" s="1">
        <v>1</v>
      </c>
      <c r="G10" s="1">
        <v>12</v>
      </c>
      <c r="H10" s="1">
        <v>2</v>
      </c>
      <c r="M10" s="1">
        <v>3</v>
      </c>
      <c r="N10" s="16">
        <f t="shared" si="2"/>
        <v>4.3499999999999988</v>
      </c>
      <c r="O10" s="7">
        <f>ROUND(constants!B$3 * $M10 * $N10,0)</f>
        <v>653</v>
      </c>
      <c r="P10" s="7">
        <f>ROUND(constants!C$3 * $M10 * $N10,0)</f>
        <v>261</v>
      </c>
      <c r="Q10" s="7">
        <f>ROUND(constants!D$3 * 1 * $N10,0)</f>
        <v>26</v>
      </c>
    </row>
    <row r="11" spans="1:17" x14ac:dyDescent="0.3">
      <c r="A11" s="9">
        <f t="shared" si="0"/>
        <v>1</v>
      </c>
      <c r="B11" s="9">
        <f t="shared" si="1"/>
        <v>9</v>
      </c>
      <c r="C11" s="1">
        <v>15</v>
      </c>
      <c r="D11" s="1">
        <v>1</v>
      </c>
      <c r="E11" s="1">
        <v>13</v>
      </c>
      <c r="F11" s="1">
        <v>2</v>
      </c>
      <c r="M11" s="1">
        <v>2</v>
      </c>
      <c r="N11" s="16">
        <f t="shared" si="2"/>
        <v>4.3999999999999986</v>
      </c>
      <c r="O11" s="7">
        <f>ROUND(constants!B$3 * $M11 * $N11,0)</f>
        <v>440</v>
      </c>
      <c r="P11" s="7">
        <f>ROUND(constants!C$3 * $M11 * $N11,0)</f>
        <v>176</v>
      </c>
      <c r="Q11" s="7">
        <f>ROUND(constants!D$3 * 1 * $N11,0)</f>
        <v>26</v>
      </c>
    </row>
    <row r="12" spans="1:17" x14ac:dyDescent="0.3">
      <c r="A12" s="9">
        <f t="shared" si="0"/>
        <v>1</v>
      </c>
      <c r="B12" s="9">
        <f t="shared" si="1"/>
        <v>10</v>
      </c>
      <c r="C12" s="1">
        <v>14</v>
      </c>
      <c r="D12" s="1">
        <v>1</v>
      </c>
      <c r="E12" s="1">
        <v>15</v>
      </c>
      <c r="F12" s="1">
        <v>1</v>
      </c>
      <c r="G12" s="1">
        <v>14</v>
      </c>
      <c r="H12" s="1">
        <v>2</v>
      </c>
      <c r="M12" s="1">
        <v>3</v>
      </c>
      <c r="N12" s="16">
        <f t="shared" si="2"/>
        <v>4.4499999999999984</v>
      </c>
      <c r="O12" s="7">
        <f>ROUND(constants!B$3 * $M12 * $N12,0)</f>
        <v>668</v>
      </c>
      <c r="P12" s="7">
        <f>ROUND(constants!C$3 * $M12 * $N12,0)</f>
        <v>267</v>
      </c>
      <c r="Q12" s="7">
        <f>ROUND(constants!D$3 * 1 * $N12,0)</f>
        <v>27</v>
      </c>
    </row>
    <row r="13" spans="1:17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</row>
    <row r="14" spans="1:17" x14ac:dyDescent="0.3">
      <c r="A14" s="9">
        <v>2</v>
      </c>
      <c r="B14" s="9">
        <v>1</v>
      </c>
      <c r="C14" s="1">
        <v>14</v>
      </c>
      <c r="D14" s="1">
        <v>4</v>
      </c>
      <c r="M14" s="1">
        <v>1</v>
      </c>
      <c r="N14" s="16">
        <v>4</v>
      </c>
      <c r="O14" s="7">
        <f>ROUND(constants!B$4 * $M14 * $N14,0)</f>
        <v>212</v>
      </c>
      <c r="P14" s="7">
        <f>ROUND(constants!C$4 * $M14 * $N14,0)</f>
        <v>88</v>
      </c>
      <c r="Q14" s="7">
        <f>ROUND(constants!D$4 * 1 * $N14,0)</f>
        <v>28</v>
      </c>
    </row>
    <row r="15" spans="1:17" x14ac:dyDescent="0.3">
      <c r="A15" s="9">
        <f>A14</f>
        <v>2</v>
      </c>
      <c r="B15" s="9">
        <f>B14+1</f>
        <v>2</v>
      </c>
      <c r="C15" s="1">
        <v>15</v>
      </c>
      <c r="D15" s="1">
        <v>4</v>
      </c>
      <c r="M15" s="1">
        <v>1</v>
      </c>
      <c r="N15" s="16">
        <f>N14+0.05</f>
        <v>4.05</v>
      </c>
      <c r="O15" s="7">
        <f>ROUND(constants!B$4 * $M15 * $N15,0)</f>
        <v>215</v>
      </c>
      <c r="P15" s="7">
        <f>ROUND(constants!C$4 * $M15 * $N15,0)</f>
        <v>89</v>
      </c>
      <c r="Q15" s="7">
        <f>ROUND(constants!D$4 * 1 * $N15,0)</f>
        <v>28</v>
      </c>
    </row>
    <row r="16" spans="1:17" x14ac:dyDescent="0.3">
      <c r="A16" s="9">
        <f t="shared" ref="A16:A27" si="3">A15</f>
        <v>2</v>
      </c>
      <c r="B16" s="9">
        <f>B15+1</f>
        <v>3</v>
      </c>
      <c r="C16" s="1">
        <v>12</v>
      </c>
      <c r="D16" s="1">
        <v>5</v>
      </c>
      <c r="E16" s="1">
        <v>16</v>
      </c>
      <c r="F16" s="1">
        <v>4</v>
      </c>
      <c r="M16" s="1">
        <v>2</v>
      </c>
      <c r="N16" s="16">
        <f t="shared" ref="N16:N27" si="4">N15+0.05</f>
        <v>4.0999999999999996</v>
      </c>
      <c r="O16" s="7">
        <f>ROUND(constants!B$4 * $M16 * $N16,0)</f>
        <v>435</v>
      </c>
      <c r="P16" s="7">
        <f>ROUND(constants!C$4 * $M16 * $N16,0)</f>
        <v>180</v>
      </c>
      <c r="Q16" s="7">
        <f>ROUND(constants!D$4 * 1 * $N16,0)</f>
        <v>29</v>
      </c>
    </row>
    <row r="17" spans="1:17" x14ac:dyDescent="0.3">
      <c r="A17" s="9">
        <f t="shared" si="3"/>
        <v>2</v>
      </c>
      <c r="B17" s="9">
        <f t="shared" ref="B17:B22" si="5">B16+1</f>
        <v>4</v>
      </c>
      <c r="C17" s="1">
        <v>17</v>
      </c>
      <c r="D17" s="1">
        <v>4</v>
      </c>
      <c r="M17" s="1">
        <v>1</v>
      </c>
      <c r="N17" s="16">
        <f t="shared" si="4"/>
        <v>4.1499999999999995</v>
      </c>
      <c r="O17" s="7">
        <f>ROUND(constants!B$4 * $M17 * $N17,0)</f>
        <v>220</v>
      </c>
      <c r="P17" s="7">
        <f>ROUND(constants!C$4 * $M17 * $N17,0)</f>
        <v>91</v>
      </c>
      <c r="Q17" s="7">
        <f>ROUND(constants!D$4 * 1 * $N17,0)</f>
        <v>29</v>
      </c>
    </row>
    <row r="18" spans="1:17" x14ac:dyDescent="0.3">
      <c r="A18" s="9">
        <f t="shared" si="3"/>
        <v>2</v>
      </c>
      <c r="B18" s="9">
        <f t="shared" si="5"/>
        <v>5</v>
      </c>
      <c r="C18" s="1">
        <v>12</v>
      </c>
      <c r="D18" s="1">
        <v>4</v>
      </c>
      <c r="E18" s="1">
        <v>12</v>
      </c>
      <c r="F18" s="1">
        <v>5</v>
      </c>
      <c r="M18" s="1">
        <v>2</v>
      </c>
      <c r="N18" s="16">
        <f t="shared" si="4"/>
        <v>4.1999999999999993</v>
      </c>
      <c r="O18" s="7">
        <f>ROUND(constants!B$4 * $M18 * $N18,0)</f>
        <v>445</v>
      </c>
      <c r="P18" s="7">
        <f>ROUND(constants!C$4 * $M18 * $N18,0)</f>
        <v>185</v>
      </c>
      <c r="Q18" s="7">
        <f>ROUND(constants!D$4 * 1 * $N18,0)</f>
        <v>29</v>
      </c>
    </row>
    <row r="19" spans="1:17" x14ac:dyDescent="0.3">
      <c r="A19" s="9">
        <f t="shared" si="3"/>
        <v>2</v>
      </c>
      <c r="B19" s="9">
        <f t="shared" si="5"/>
        <v>6</v>
      </c>
      <c r="C19" s="1">
        <v>13</v>
      </c>
      <c r="D19" s="1">
        <v>4</v>
      </c>
      <c r="E19" s="1">
        <v>15</v>
      </c>
      <c r="F19" s="1">
        <v>4</v>
      </c>
      <c r="M19" s="1">
        <v>2</v>
      </c>
      <c r="N19" s="16">
        <f t="shared" si="4"/>
        <v>4.2499999999999991</v>
      </c>
      <c r="O19" s="7">
        <f>ROUND(constants!B$4 * $M19 * $N19,0)</f>
        <v>451</v>
      </c>
      <c r="P19" s="7">
        <f>ROUND(constants!C$4 * $M19 * $N19,0)</f>
        <v>187</v>
      </c>
      <c r="Q19" s="7">
        <f>ROUND(constants!D$4 * 1 * $N19,0)</f>
        <v>30</v>
      </c>
    </row>
    <row r="20" spans="1:17" x14ac:dyDescent="0.3">
      <c r="A20" s="9">
        <f t="shared" si="3"/>
        <v>2</v>
      </c>
      <c r="B20" s="9">
        <f t="shared" si="5"/>
        <v>7</v>
      </c>
      <c r="C20" s="1">
        <v>14</v>
      </c>
      <c r="D20" s="1">
        <v>5</v>
      </c>
      <c r="M20" s="1">
        <v>1</v>
      </c>
      <c r="N20" s="16">
        <f t="shared" si="4"/>
        <v>4.2999999999999989</v>
      </c>
      <c r="O20" s="7">
        <f>ROUND(constants!B$4 * $M20 * $N20,0)</f>
        <v>228</v>
      </c>
      <c r="P20" s="7">
        <f>ROUND(constants!C$4 * $M20 * $N20,0)</f>
        <v>95</v>
      </c>
      <c r="Q20" s="7">
        <f>ROUND(constants!D$4 * 1 * $N20,0)</f>
        <v>30</v>
      </c>
    </row>
    <row r="21" spans="1:17" x14ac:dyDescent="0.3">
      <c r="A21" s="9">
        <f t="shared" si="3"/>
        <v>2</v>
      </c>
      <c r="B21" s="9">
        <f t="shared" si="5"/>
        <v>8</v>
      </c>
      <c r="C21" s="1">
        <v>14</v>
      </c>
      <c r="D21" s="1">
        <v>4</v>
      </c>
      <c r="E21" s="1">
        <v>14</v>
      </c>
      <c r="F21" s="1">
        <v>5</v>
      </c>
      <c r="G21" s="1">
        <v>17</v>
      </c>
      <c r="H21" s="1">
        <v>4</v>
      </c>
      <c r="M21" s="1">
        <v>3</v>
      </c>
      <c r="N21" s="16">
        <f t="shared" si="4"/>
        <v>4.3499999999999988</v>
      </c>
      <c r="O21" s="7">
        <f>ROUND(constants!B$4 * $M21 * $N21,0)</f>
        <v>692</v>
      </c>
      <c r="P21" s="7">
        <f>ROUND(constants!C$4 * $M21 * $N21,0)</f>
        <v>287</v>
      </c>
      <c r="Q21" s="7">
        <f>ROUND(constants!D$4 * 1 * $N21,0)</f>
        <v>30</v>
      </c>
    </row>
    <row r="22" spans="1:17" x14ac:dyDescent="0.3">
      <c r="A22" s="9">
        <f t="shared" si="3"/>
        <v>2</v>
      </c>
      <c r="B22" s="9">
        <f t="shared" si="5"/>
        <v>9</v>
      </c>
      <c r="C22" s="1">
        <v>13</v>
      </c>
      <c r="D22" s="1">
        <v>4</v>
      </c>
      <c r="E22" s="1">
        <v>15</v>
      </c>
      <c r="F22" s="1">
        <v>4</v>
      </c>
      <c r="M22" s="1">
        <v>2</v>
      </c>
      <c r="N22" s="16">
        <f t="shared" si="4"/>
        <v>4.3999999999999986</v>
      </c>
      <c r="O22" s="7">
        <f>ROUND(constants!B$4 * $M22 * $N22,0)</f>
        <v>466</v>
      </c>
      <c r="P22" s="7">
        <f>ROUND(constants!C$4 * $M22 * $N22,0)</f>
        <v>194</v>
      </c>
      <c r="Q22" s="7">
        <f>ROUND(constants!D$4 * 1 * $N22,0)</f>
        <v>31</v>
      </c>
    </row>
    <row r="23" spans="1:17" x14ac:dyDescent="0.3">
      <c r="A23" s="9">
        <f t="shared" si="3"/>
        <v>2</v>
      </c>
      <c r="B23" s="9">
        <f>B22+1</f>
        <v>10</v>
      </c>
      <c r="C23" s="1">
        <v>15</v>
      </c>
      <c r="D23" s="1">
        <v>4</v>
      </c>
      <c r="E23" s="1">
        <v>13</v>
      </c>
      <c r="F23" s="1">
        <v>5</v>
      </c>
      <c r="M23" s="1">
        <v>2</v>
      </c>
      <c r="N23" s="16">
        <f t="shared" si="4"/>
        <v>4.4499999999999984</v>
      </c>
      <c r="O23" s="7">
        <f>ROUND(constants!B$4 * $M23 * $N23,0)</f>
        <v>472</v>
      </c>
      <c r="P23" s="7">
        <f>ROUND(constants!C$4 * $M23 * $N23,0)</f>
        <v>196</v>
      </c>
      <c r="Q23" s="7">
        <f>ROUND(constants!D$4 * 1 * $N23,0)</f>
        <v>31</v>
      </c>
    </row>
    <row r="24" spans="1:17" x14ac:dyDescent="0.3">
      <c r="A24" s="9">
        <f t="shared" si="3"/>
        <v>2</v>
      </c>
      <c r="B24" s="9">
        <f t="shared" ref="B24:B27" si="6">B23+1</f>
        <v>11</v>
      </c>
      <c r="C24" s="1">
        <v>12</v>
      </c>
      <c r="D24" s="1">
        <v>5</v>
      </c>
      <c r="E24" s="1">
        <v>16</v>
      </c>
      <c r="F24" s="1">
        <v>4</v>
      </c>
      <c r="M24" s="1">
        <v>2</v>
      </c>
      <c r="N24" s="16">
        <f t="shared" si="4"/>
        <v>4.4999999999999982</v>
      </c>
      <c r="O24" s="7">
        <f>ROUND(constants!B$4 * $M24 * $N24,0)</f>
        <v>477</v>
      </c>
      <c r="P24" s="7">
        <f>ROUND(constants!C$4 * $M24 * $N24,0)</f>
        <v>198</v>
      </c>
      <c r="Q24" s="7">
        <f>ROUND(constants!D$4 * 1 * $N24,0)</f>
        <v>32</v>
      </c>
    </row>
    <row r="25" spans="1:17" x14ac:dyDescent="0.3">
      <c r="A25" s="9">
        <f t="shared" si="3"/>
        <v>2</v>
      </c>
      <c r="B25" s="9">
        <f t="shared" si="6"/>
        <v>12</v>
      </c>
      <c r="C25" s="1">
        <v>13</v>
      </c>
      <c r="D25" s="1">
        <v>4</v>
      </c>
      <c r="E25" s="1">
        <v>13</v>
      </c>
      <c r="F25" s="1">
        <v>5</v>
      </c>
      <c r="G25" s="1">
        <v>17</v>
      </c>
      <c r="H25" s="1">
        <v>4</v>
      </c>
      <c r="M25" s="1">
        <v>3</v>
      </c>
      <c r="N25" s="16">
        <f t="shared" si="4"/>
        <v>4.549999999999998</v>
      </c>
      <c r="O25" s="7">
        <f>ROUND(constants!B$4 * $M25 * $N25,0)</f>
        <v>723</v>
      </c>
      <c r="P25" s="7">
        <f>ROUND(constants!C$4 * $M25 * $N25,0)</f>
        <v>300</v>
      </c>
      <c r="Q25" s="7">
        <f>ROUND(constants!D$4 * 1 * $N25,0)</f>
        <v>32</v>
      </c>
    </row>
    <row r="26" spans="1:17" x14ac:dyDescent="0.3">
      <c r="A26" s="9">
        <f t="shared" si="3"/>
        <v>2</v>
      </c>
      <c r="B26" s="9">
        <f t="shared" si="6"/>
        <v>13</v>
      </c>
      <c r="C26" s="1">
        <v>16</v>
      </c>
      <c r="D26" s="1">
        <v>4</v>
      </c>
      <c r="E26" s="1">
        <v>14</v>
      </c>
      <c r="F26" s="1">
        <v>5</v>
      </c>
      <c r="I26" s="7"/>
      <c r="M26" s="1">
        <v>2</v>
      </c>
      <c r="N26" s="16">
        <f t="shared" si="4"/>
        <v>4.5999999999999979</v>
      </c>
      <c r="O26" s="7">
        <f>ROUND(constants!B$4 * $M26 * $N26,0)</f>
        <v>488</v>
      </c>
      <c r="P26" s="7">
        <f>ROUND(constants!C$4 * $M26 * $N26,0)</f>
        <v>202</v>
      </c>
      <c r="Q26" s="7">
        <f>ROUND(constants!D$4 * 1 * $N26,0)</f>
        <v>32</v>
      </c>
    </row>
    <row r="27" spans="1:17" x14ac:dyDescent="0.3">
      <c r="A27" s="9">
        <f t="shared" si="3"/>
        <v>2</v>
      </c>
      <c r="B27" s="9">
        <f t="shared" si="6"/>
        <v>14</v>
      </c>
      <c r="C27" s="1">
        <v>14</v>
      </c>
      <c r="D27" s="1">
        <v>4</v>
      </c>
      <c r="E27" s="1">
        <v>13</v>
      </c>
      <c r="F27" s="1">
        <v>5</v>
      </c>
      <c r="G27" s="1">
        <v>16</v>
      </c>
      <c r="H27" s="1">
        <v>5</v>
      </c>
      <c r="M27" s="1">
        <v>3</v>
      </c>
      <c r="N27" s="16">
        <f t="shared" si="4"/>
        <v>4.6499999999999977</v>
      </c>
      <c r="O27" s="7">
        <f>ROUND(constants!B$4 * $M27 * $N27,0)</f>
        <v>739</v>
      </c>
      <c r="P27" s="7">
        <f>ROUND(constants!C$4 * $M27 * $N27,0)</f>
        <v>307</v>
      </c>
      <c r="Q27" s="7">
        <f>ROUND(constants!D$4 * 1 * $N27,0)</f>
        <v>33</v>
      </c>
    </row>
    <row r="28" spans="1:17" x14ac:dyDescent="0.3">
      <c r="N28" s="15"/>
      <c r="P28" s="7"/>
    </row>
    <row r="29" spans="1:17" x14ac:dyDescent="0.3">
      <c r="A29" s="9">
        <v>3</v>
      </c>
      <c r="B29" s="9">
        <v>1</v>
      </c>
      <c r="C29" s="1">
        <v>16</v>
      </c>
      <c r="D29" s="1">
        <v>7</v>
      </c>
      <c r="M29" s="1">
        <v>1</v>
      </c>
      <c r="N29" s="16">
        <v>4</v>
      </c>
      <c r="O29" s="7">
        <f>ROUND(constants!B$5 * $M29 * $N29,0)</f>
        <v>224</v>
      </c>
      <c r="P29" s="7">
        <f>ROUND(constants!C$5 * $M29 * $N29,0)</f>
        <v>96</v>
      </c>
      <c r="Q29" s="7">
        <f>ROUND(constants!D$5 * 1 * $N29,0)</f>
        <v>32</v>
      </c>
    </row>
    <row r="30" spans="1:17" x14ac:dyDescent="0.3">
      <c r="A30" s="9">
        <f>A29</f>
        <v>3</v>
      </c>
      <c r="B30" s="9">
        <f>B29+1</f>
        <v>2</v>
      </c>
      <c r="C30" s="1">
        <v>13</v>
      </c>
      <c r="D30" s="1">
        <v>7</v>
      </c>
      <c r="E30" s="1">
        <v>17</v>
      </c>
      <c r="F30" s="1">
        <v>7</v>
      </c>
      <c r="M30" s="1">
        <v>2</v>
      </c>
      <c r="N30" s="16">
        <f>N29+0.05</f>
        <v>4.05</v>
      </c>
      <c r="O30" s="7">
        <f>ROUND(constants!B$5 * $M30 * $N30,0)</f>
        <v>454</v>
      </c>
      <c r="P30" s="7">
        <f>ROUND(constants!C$5 * $M30 * $N30,0)</f>
        <v>194</v>
      </c>
      <c r="Q30" s="7">
        <f>ROUND(constants!D$5 * 1 * $N30,0)</f>
        <v>32</v>
      </c>
    </row>
    <row r="31" spans="1:17" x14ac:dyDescent="0.3">
      <c r="A31" s="9">
        <f t="shared" ref="A31:A45" si="7">A30</f>
        <v>3</v>
      </c>
      <c r="B31" s="9">
        <f>B30+1</f>
        <v>3</v>
      </c>
      <c r="C31" s="1">
        <v>18</v>
      </c>
      <c r="D31" s="1">
        <v>7</v>
      </c>
      <c r="G31" s="7"/>
      <c r="H31" s="7"/>
      <c r="M31" s="1">
        <v>1</v>
      </c>
      <c r="N31" s="16">
        <f t="shared" ref="N31:N45" si="8">N30+0.05</f>
        <v>4.0999999999999996</v>
      </c>
      <c r="O31" s="7">
        <f>ROUND(constants!B$5 * $M31 * $N31,0)</f>
        <v>230</v>
      </c>
      <c r="P31" s="7">
        <f>ROUND(constants!C$5 * $M31 * $N31,0)</f>
        <v>98</v>
      </c>
      <c r="Q31" s="7">
        <f>ROUND(constants!D$5 * 1 * $N31,0)</f>
        <v>33</v>
      </c>
    </row>
    <row r="32" spans="1:17" x14ac:dyDescent="0.3">
      <c r="A32" s="9">
        <f t="shared" si="7"/>
        <v>3</v>
      </c>
      <c r="B32" s="9">
        <f t="shared" ref="B32:B37" si="9">B31+1</f>
        <v>4</v>
      </c>
      <c r="C32" s="1">
        <v>15</v>
      </c>
      <c r="D32" s="1">
        <v>7</v>
      </c>
      <c r="E32" s="1">
        <v>12</v>
      </c>
      <c r="F32" s="1">
        <v>8</v>
      </c>
      <c r="G32" s="1">
        <v>19</v>
      </c>
      <c r="H32" s="1">
        <v>7</v>
      </c>
      <c r="M32" s="1">
        <v>3</v>
      </c>
      <c r="N32" s="16">
        <f t="shared" si="8"/>
        <v>4.1499999999999995</v>
      </c>
      <c r="O32" s="7">
        <f>ROUND(constants!B$5 * $M32 * $N32,0)</f>
        <v>697</v>
      </c>
      <c r="P32" s="7">
        <f>ROUND(constants!C$5 * $M32 * $N32,0)</f>
        <v>299</v>
      </c>
      <c r="Q32" s="7">
        <f>ROUND(constants!D$5 * 1 * $N32,0)</f>
        <v>33</v>
      </c>
    </row>
    <row r="33" spans="1:17" x14ac:dyDescent="0.3">
      <c r="A33" s="9">
        <f t="shared" si="7"/>
        <v>3</v>
      </c>
      <c r="B33" s="9">
        <f t="shared" si="9"/>
        <v>5</v>
      </c>
      <c r="C33" s="1">
        <v>14</v>
      </c>
      <c r="D33" s="1">
        <v>7</v>
      </c>
      <c r="E33" s="1">
        <v>16</v>
      </c>
      <c r="F33" s="1">
        <v>7</v>
      </c>
      <c r="M33" s="1">
        <v>2</v>
      </c>
      <c r="N33" s="16">
        <f t="shared" si="8"/>
        <v>4.1999999999999993</v>
      </c>
      <c r="O33" s="7">
        <f>ROUND(constants!B$5 * $M33 * $N33,0)</f>
        <v>470</v>
      </c>
      <c r="P33" s="7">
        <f>ROUND(constants!C$5 * $M33 * $N33,0)</f>
        <v>202</v>
      </c>
      <c r="Q33" s="7">
        <f>ROUND(constants!D$5 * 1 * $N33,0)</f>
        <v>34</v>
      </c>
    </row>
    <row r="34" spans="1:17" x14ac:dyDescent="0.3">
      <c r="A34" s="9">
        <f t="shared" si="7"/>
        <v>3</v>
      </c>
      <c r="B34" s="9">
        <f t="shared" si="9"/>
        <v>6</v>
      </c>
      <c r="C34" s="1">
        <v>15</v>
      </c>
      <c r="D34" s="1">
        <v>8</v>
      </c>
      <c r="G34" s="7"/>
      <c r="H34" s="7"/>
      <c r="M34" s="1">
        <v>1</v>
      </c>
      <c r="N34" s="16">
        <f t="shared" si="8"/>
        <v>4.2499999999999991</v>
      </c>
      <c r="O34" s="7">
        <f>ROUND(constants!B$5 * $M34 * $N34,0)</f>
        <v>238</v>
      </c>
      <c r="P34" s="7">
        <f>ROUND(constants!C$5 * $M34 * $N34,0)</f>
        <v>102</v>
      </c>
      <c r="Q34" s="7">
        <f>ROUND(constants!D$5 * 1 * $N34,0)</f>
        <v>34</v>
      </c>
    </row>
    <row r="35" spans="1:17" x14ac:dyDescent="0.3">
      <c r="A35" s="9">
        <f t="shared" si="7"/>
        <v>3</v>
      </c>
      <c r="B35" s="9">
        <f t="shared" si="9"/>
        <v>7</v>
      </c>
      <c r="C35" s="1">
        <v>16</v>
      </c>
      <c r="D35" s="1">
        <v>7</v>
      </c>
      <c r="E35" s="1">
        <v>16</v>
      </c>
      <c r="F35" s="1">
        <v>8</v>
      </c>
      <c r="M35" s="1">
        <v>2</v>
      </c>
      <c r="N35" s="16">
        <f t="shared" si="8"/>
        <v>4.2999999999999989</v>
      </c>
      <c r="O35" s="7">
        <f>ROUND(constants!B$5 * $M35 * $N35,0)</f>
        <v>482</v>
      </c>
      <c r="P35" s="7">
        <f>ROUND(constants!C$5 * $M35 * $N35,0)</f>
        <v>206</v>
      </c>
      <c r="Q35" s="7">
        <f>ROUND(constants!D$5 * 1 * $N35,0)</f>
        <v>34</v>
      </c>
    </row>
    <row r="36" spans="1:17" x14ac:dyDescent="0.3">
      <c r="A36" s="9">
        <f t="shared" si="7"/>
        <v>3</v>
      </c>
      <c r="B36" s="9">
        <f t="shared" si="9"/>
        <v>8</v>
      </c>
      <c r="C36" s="1">
        <v>13</v>
      </c>
      <c r="D36" s="1">
        <v>8</v>
      </c>
      <c r="E36" s="1">
        <v>19</v>
      </c>
      <c r="F36" s="1">
        <v>7</v>
      </c>
      <c r="M36" s="1">
        <v>2</v>
      </c>
      <c r="N36" s="16">
        <f t="shared" si="8"/>
        <v>4.3499999999999988</v>
      </c>
      <c r="O36" s="7">
        <f>ROUND(constants!B$5 * $M36 * $N36,0)</f>
        <v>487</v>
      </c>
      <c r="P36" s="7">
        <f>ROUND(constants!C$5 * $M36 * $N36,0)</f>
        <v>209</v>
      </c>
      <c r="Q36" s="7">
        <f>ROUND(constants!D$5 * 1 * $N36,0)</f>
        <v>35</v>
      </c>
    </row>
    <row r="37" spans="1:17" x14ac:dyDescent="0.3">
      <c r="A37" s="9">
        <f t="shared" si="7"/>
        <v>3</v>
      </c>
      <c r="B37" s="9">
        <f t="shared" si="9"/>
        <v>9</v>
      </c>
      <c r="C37" s="1">
        <v>13</v>
      </c>
      <c r="D37" s="1">
        <v>7</v>
      </c>
      <c r="E37" s="1">
        <v>16</v>
      </c>
      <c r="F37" s="1">
        <v>7</v>
      </c>
      <c r="G37" s="1">
        <v>14</v>
      </c>
      <c r="H37" s="1">
        <v>8</v>
      </c>
      <c r="M37" s="1">
        <v>3</v>
      </c>
      <c r="N37" s="16">
        <f t="shared" si="8"/>
        <v>4.3999999999999986</v>
      </c>
      <c r="O37" s="7">
        <f>ROUND(constants!B$5 * $M37 * $N37,0)</f>
        <v>739</v>
      </c>
      <c r="P37" s="7">
        <f>ROUND(constants!C$5 * $M37 * $N37,0)</f>
        <v>317</v>
      </c>
      <c r="Q37" s="7">
        <f>ROUND(constants!D$5 * 1 * $N37,0)</f>
        <v>35</v>
      </c>
    </row>
    <row r="38" spans="1:17" x14ac:dyDescent="0.3">
      <c r="A38" s="9">
        <f t="shared" si="7"/>
        <v>3</v>
      </c>
      <c r="B38" s="9">
        <f>B37+1</f>
        <v>10</v>
      </c>
      <c r="C38" s="1">
        <v>14</v>
      </c>
      <c r="D38" s="1">
        <v>7</v>
      </c>
      <c r="E38" s="1">
        <v>13</v>
      </c>
      <c r="F38" s="1">
        <v>8</v>
      </c>
      <c r="G38" s="1">
        <v>17</v>
      </c>
      <c r="H38" s="1">
        <v>7</v>
      </c>
      <c r="M38" s="1">
        <v>3</v>
      </c>
      <c r="N38" s="16">
        <f t="shared" si="8"/>
        <v>4.4499999999999984</v>
      </c>
      <c r="O38" s="7">
        <f>ROUND(constants!B$5 * $M38 * $N38,0)</f>
        <v>748</v>
      </c>
      <c r="P38" s="7">
        <f>ROUND(constants!C$5 * $M38 * $N38,0)</f>
        <v>320</v>
      </c>
      <c r="Q38" s="7">
        <f>ROUND(constants!D$5 * 1 * $N38,0)</f>
        <v>36</v>
      </c>
    </row>
    <row r="39" spans="1:17" x14ac:dyDescent="0.3">
      <c r="A39" s="9">
        <f t="shared" si="7"/>
        <v>3</v>
      </c>
      <c r="B39" s="9">
        <f t="shared" ref="B39:B45" si="10">B38+1</f>
        <v>11</v>
      </c>
      <c r="C39" s="1">
        <v>14</v>
      </c>
      <c r="D39" s="1">
        <v>8</v>
      </c>
      <c r="E39" s="1">
        <v>18</v>
      </c>
      <c r="F39" s="1">
        <v>7</v>
      </c>
      <c r="M39" s="1">
        <v>2</v>
      </c>
      <c r="N39" s="16">
        <f t="shared" si="8"/>
        <v>4.4999999999999982</v>
      </c>
      <c r="O39" s="7">
        <f>ROUND(constants!B$5 * $M39 * $N39,0)</f>
        <v>504</v>
      </c>
      <c r="P39" s="7">
        <f>ROUND(constants!C$5 * $M39 * $N39,0)</f>
        <v>216</v>
      </c>
      <c r="Q39" s="7">
        <f>ROUND(constants!D$5 * 1 * $N39,0)</f>
        <v>36</v>
      </c>
    </row>
    <row r="40" spans="1:17" x14ac:dyDescent="0.3">
      <c r="A40" s="9">
        <f t="shared" si="7"/>
        <v>3</v>
      </c>
      <c r="B40" s="9">
        <f t="shared" si="10"/>
        <v>12</v>
      </c>
      <c r="C40" s="1">
        <v>19</v>
      </c>
      <c r="D40" s="1">
        <v>7</v>
      </c>
      <c r="M40" s="1">
        <v>1</v>
      </c>
      <c r="N40" s="16">
        <f t="shared" si="8"/>
        <v>4.549999999999998</v>
      </c>
      <c r="O40" s="7">
        <f>ROUND(constants!B$5 * $M40 * $N40,0)</f>
        <v>255</v>
      </c>
      <c r="P40" s="7">
        <f>ROUND(constants!C$5 * $M40 * $N40,0)</f>
        <v>109</v>
      </c>
      <c r="Q40" s="7">
        <f>ROUND(constants!D$5 * 1 * $N40,0)</f>
        <v>36</v>
      </c>
    </row>
    <row r="41" spans="1:17" x14ac:dyDescent="0.3">
      <c r="A41" s="9">
        <f t="shared" si="7"/>
        <v>3</v>
      </c>
      <c r="B41" s="9">
        <f t="shared" si="10"/>
        <v>13</v>
      </c>
      <c r="C41" s="1">
        <v>16</v>
      </c>
      <c r="D41" s="1">
        <v>7</v>
      </c>
      <c r="E41" s="1">
        <v>14</v>
      </c>
      <c r="F41" s="1">
        <v>8</v>
      </c>
      <c r="M41" s="1">
        <v>2</v>
      </c>
      <c r="N41" s="16">
        <f t="shared" si="8"/>
        <v>4.5999999999999979</v>
      </c>
      <c r="O41" s="7">
        <f>ROUND(constants!B$5 * $M41 * $N41,0)</f>
        <v>515</v>
      </c>
      <c r="P41" s="7">
        <f>ROUND(constants!C$5 * $M41 * $N41,0)</f>
        <v>221</v>
      </c>
      <c r="Q41" s="7">
        <f>ROUND(constants!D$5 * 1 * $N41,0)</f>
        <v>37</v>
      </c>
    </row>
    <row r="42" spans="1:17" x14ac:dyDescent="0.3">
      <c r="A42" s="9">
        <f t="shared" si="7"/>
        <v>3</v>
      </c>
      <c r="B42" s="9">
        <f t="shared" si="10"/>
        <v>14</v>
      </c>
      <c r="C42" s="1">
        <v>14</v>
      </c>
      <c r="D42" s="1">
        <v>7</v>
      </c>
      <c r="E42" s="1">
        <v>15</v>
      </c>
      <c r="F42" s="1">
        <v>7</v>
      </c>
      <c r="G42" s="1">
        <v>15</v>
      </c>
      <c r="H42" s="1">
        <v>8</v>
      </c>
      <c r="M42" s="1">
        <v>3</v>
      </c>
      <c r="N42" s="16">
        <f t="shared" si="8"/>
        <v>4.6499999999999977</v>
      </c>
      <c r="O42" s="7">
        <f>ROUND(constants!B$5 * $M42 * $N42,0)</f>
        <v>781</v>
      </c>
      <c r="P42" s="7">
        <f>ROUND(constants!C$5 * $M42 * $N42,0)</f>
        <v>335</v>
      </c>
      <c r="Q42" s="7">
        <f>ROUND(constants!D$5 * 1 * $N42,0)</f>
        <v>37</v>
      </c>
    </row>
    <row r="43" spans="1:17" x14ac:dyDescent="0.3">
      <c r="A43" s="9">
        <f t="shared" si="7"/>
        <v>3</v>
      </c>
      <c r="B43" s="9">
        <f t="shared" si="10"/>
        <v>15</v>
      </c>
      <c r="C43" s="1">
        <v>13</v>
      </c>
      <c r="D43" s="1">
        <v>7</v>
      </c>
      <c r="E43" s="1">
        <v>14</v>
      </c>
      <c r="F43" s="1">
        <v>8</v>
      </c>
      <c r="G43" s="1">
        <v>18</v>
      </c>
      <c r="H43" s="1">
        <v>7</v>
      </c>
      <c r="M43" s="1">
        <v>3</v>
      </c>
      <c r="N43" s="16">
        <f t="shared" si="8"/>
        <v>4.6999999999999975</v>
      </c>
      <c r="O43" s="7">
        <f>ROUND(constants!B$5 * $M43 * $N43,0)</f>
        <v>790</v>
      </c>
      <c r="P43" s="7">
        <f>ROUND(constants!C$5 * $M43 * $N43,0)</f>
        <v>338</v>
      </c>
      <c r="Q43" s="7">
        <f>ROUND(constants!D$5 * 1 * $N43,0)</f>
        <v>38</v>
      </c>
    </row>
    <row r="44" spans="1:17" x14ac:dyDescent="0.3">
      <c r="A44" s="9">
        <f t="shared" si="7"/>
        <v>3</v>
      </c>
      <c r="B44" s="9">
        <f t="shared" si="10"/>
        <v>16</v>
      </c>
      <c r="C44" s="1">
        <v>17</v>
      </c>
      <c r="D44" s="1">
        <v>7</v>
      </c>
      <c r="E44" s="1">
        <v>19</v>
      </c>
      <c r="F44" s="1">
        <v>7</v>
      </c>
      <c r="M44" s="1">
        <v>2</v>
      </c>
      <c r="N44" s="16">
        <f t="shared" si="8"/>
        <v>4.7499999999999973</v>
      </c>
      <c r="O44" s="7">
        <f>ROUND(constants!B$5 * $M44 * $N44,0)</f>
        <v>532</v>
      </c>
      <c r="P44" s="7">
        <f>ROUND(constants!C$5 * $M44 * $N44,0)</f>
        <v>228</v>
      </c>
      <c r="Q44" s="7">
        <f>ROUND(constants!D$5 * 1 * $N44,0)</f>
        <v>38</v>
      </c>
    </row>
    <row r="45" spans="1:17" x14ac:dyDescent="0.3">
      <c r="A45" s="9">
        <f t="shared" si="7"/>
        <v>3</v>
      </c>
      <c r="B45" s="9">
        <f t="shared" si="10"/>
        <v>17</v>
      </c>
      <c r="C45" s="1">
        <v>18</v>
      </c>
      <c r="D45" s="1">
        <v>7</v>
      </c>
      <c r="E45" s="1">
        <v>17</v>
      </c>
      <c r="F45" s="1">
        <v>8</v>
      </c>
      <c r="G45" s="1">
        <v>18</v>
      </c>
      <c r="H45" s="1">
        <v>8</v>
      </c>
      <c r="M45" s="1">
        <v>3</v>
      </c>
      <c r="N45" s="16">
        <f t="shared" si="8"/>
        <v>4.7999999999999972</v>
      </c>
      <c r="O45" s="7">
        <f>ROUND(constants!B$5 * $M45 * $N45,0)</f>
        <v>806</v>
      </c>
      <c r="P45" s="7">
        <f>ROUND(constants!C$5 * $M45 * $N45,0)</f>
        <v>346</v>
      </c>
      <c r="Q45" s="7">
        <f>ROUND(constants!D$5 * 1 * $N45,0)</f>
        <v>38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69</v>
      </c>
      <c r="B1" s="3" t="s">
        <v>70</v>
      </c>
    </row>
    <row r="2" spans="1:2" x14ac:dyDescent="0.3">
      <c r="A2" s="1" t="s">
        <v>59</v>
      </c>
      <c r="B2" s="1" t="s">
        <v>60</v>
      </c>
    </row>
    <row r="3" spans="1:2" x14ac:dyDescent="0.3">
      <c r="A3" s="1" t="s">
        <v>61</v>
      </c>
      <c r="B3" s="1" t="s">
        <v>63</v>
      </c>
    </row>
    <row r="4" spans="1:2" x14ac:dyDescent="0.3">
      <c r="A4" s="1" t="s">
        <v>64</v>
      </c>
      <c r="B4" s="1" t="s">
        <v>62</v>
      </c>
    </row>
    <row r="5" spans="1:2" x14ac:dyDescent="0.3">
      <c r="A5" s="1" t="s">
        <v>65</v>
      </c>
      <c r="B5" s="1" t="s">
        <v>104</v>
      </c>
    </row>
    <row r="6" spans="1:2" x14ac:dyDescent="0.3">
      <c r="A6" s="1" t="s">
        <v>66</v>
      </c>
      <c r="B6" s="1" t="s">
        <v>60</v>
      </c>
    </row>
    <row r="7" spans="1:2" x14ac:dyDescent="0.3">
      <c r="A7" s="1" t="s">
        <v>67</v>
      </c>
      <c r="B7" s="1" t="s">
        <v>63</v>
      </c>
    </row>
    <row r="8" spans="1:2" x14ac:dyDescent="0.3">
      <c r="A8" s="1" t="s">
        <v>68</v>
      </c>
      <c r="B8" s="1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6.77734375" style="1" customWidth="1"/>
    <col min="2" max="3" width="14.77734375" style="1" customWidth="1"/>
    <col min="4" max="4" width="1.77734375" customWidth="1"/>
  </cols>
  <sheetData>
    <row r="1" spans="1:3" s="2" customFormat="1" x14ac:dyDescent="0.3">
      <c r="A1" s="3" t="s">
        <v>103</v>
      </c>
      <c r="B1" s="3" t="s">
        <v>38</v>
      </c>
      <c r="C1" s="3" t="s">
        <v>100</v>
      </c>
    </row>
    <row r="3" spans="1:3" x14ac:dyDescent="0.3">
      <c r="A3" s="1">
        <v>1</v>
      </c>
      <c r="B3" s="1">
        <v>1</v>
      </c>
      <c r="C3" s="1" t="s">
        <v>101</v>
      </c>
    </row>
    <row r="4" spans="1:3" x14ac:dyDescent="0.3">
      <c r="A4" s="1">
        <v>1</v>
      </c>
      <c r="B4" s="1">
        <v>2</v>
      </c>
      <c r="C4" s="1" t="s">
        <v>102</v>
      </c>
    </row>
    <row r="5" spans="1:3" x14ac:dyDescent="0.3">
      <c r="A5" s="1">
        <v>2</v>
      </c>
      <c r="B5" s="1">
        <v>4</v>
      </c>
      <c r="C5" s="1" t="s">
        <v>105</v>
      </c>
    </row>
    <row r="6" spans="1:3" x14ac:dyDescent="0.3">
      <c r="A6" s="1">
        <v>2</v>
      </c>
      <c r="B6" s="1">
        <v>5</v>
      </c>
      <c r="C6" s="1" t="s">
        <v>107</v>
      </c>
    </row>
    <row r="7" spans="1:3" x14ac:dyDescent="0.3">
      <c r="A7" s="1">
        <v>3</v>
      </c>
      <c r="B7" s="1">
        <v>7</v>
      </c>
      <c r="C7" s="1" t="s">
        <v>106</v>
      </c>
    </row>
    <row r="8" spans="1:3" x14ac:dyDescent="0.3">
      <c r="A8" s="1">
        <v>3</v>
      </c>
      <c r="B8" s="1">
        <v>8</v>
      </c>
      <c r="C8" s="1" t="s">
        <v>108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constants</vt:lpstr>
      <vt:lpstr>Trap</vt:lpstr>
      <vt:lpstr>Enemy</vt:lpstr>
      <vt:lpstr>GothicTower</vt:lpstr>
      <vt:lpstr>LeagueTrial</vt:lpstr>
      <vt:lpstr>Dungeon</vt:lpstr>
      <vt:lpstr>Campaign</vt:lpstr>
      <vt:lpstr>TrialDay</vt:lpstr>
      <vt:lpstr>ExpeditionLevel</vt:lpstr>
      <vt:lpstr>ExpeditionType</vt:lpstr>
      <vt:lpstr>RequiredPower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2024-10-24T01:25:06Z</dcterms:modified>
</cp:coreProperties>
</file>