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6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G57" i="1" l="1"/>
  <c r="E57" i="1"/>
  <c r="E71" i="1"/>
  <c r="G71" i="1" s="1"/>
  <c r="E43" i="1"/>
  <c r="G43" i="1" s="1"/>
  <c r="E29" i="1"/>
  <c r="G29" i="1" s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84" i="1"/>
  <c r="G83" i="1"/>
  <c r="G82" i="1"/>
  <c r="G81" i="1"/>
  <c r="G80" i="1"/>
  <c r="G79" i="1"/>
  <c r="G78" i="1"/>
  <c r="G77" i="1"/>
  <c r="G76" i="1"/>
  <c r="G75" i="1"/>
  <c r="G74" i="1"/>
  <c r="G73" i="1"/>
  <c r="G70" i="1"/>
  <c r="G69" i="1"/>
  <c r="G68" i="1"/>
  <c r="G67" i="1"/>
  <c r="G66" i="1"/>
  <c r="G65" i="1"/>
  <c r="G64" i="1"/>
  <c r="G63" i="1"/>
  <c r="G62" i="1"/>
  <c r="G61" i="1"/>
  <c r="G60" i="1"/>
  <c r="G59" i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4" i="1"/>
  <c r="G5" i="1"/>
  <c r="G6" i="1"/>
  <c r="G7" i="1"/>
  <c r="G8" i="1"/>
  <c r="G9" i="1"/>
  <c r="G10" i="1"/>
  <c r="G11" i="1"/>
  <c r="G12" i="1"/>
  <c r="G13" i="1"/>
  <c r="G14" i="1"/>
  <c r="G3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A5" i="5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6" i="5" l="1"/>
  <c r="A7" i="5" s="1"/>
  <c r="A8" i="5" s="1"/>
  <c r="A9" i="5" s="1"/>
  <c r="A10" i="5" s="1"/>
  <c r="A11" i="5" s="1"/>
  <c r="A12" i="5" s="1"/>
  <c r="A13" i="5" s="1"/>
  <c r="A14" i="5" s="1"/>
  <c r="A15" i="5" s="1"/>
  <c r="A3" i="3"/>
  <c r="A4" i="3" l="1"/>
  <c r="C3" i="3"/>
  <c r="A5" i="3" l="1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<sst xmlns="http://schemas.openxmlformats.org/spreadsheetml/2006/main" count="589" uniqueCount="197">
  <si>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</si>
  <si>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</si>
  <si>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</si>
  <si>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</si>
  <si>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</si>
  <si>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</si>
  <si>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</si>
  <si>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</si>
  <si>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</si>
  <si>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</si>
  <si>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</si>
  <si>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</si>
  <si>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</si>
  <si>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</si>
  <si>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</si>
  <si>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</si>
  <si>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</si>
  <si>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</si>
  <si>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</si>
  <si>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</si>
  <si>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</si>
  <si>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</si>
  <si>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</si>
  <si>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</si>
  <si>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</si>
  <si>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</si>
  <si>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</si>
  <si>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</si>
  <si>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</si>
  <si>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</si>
  <si>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</si>
  <si>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</si>
  <si>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</si>
  <si>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</si>
  <si>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</si>
  <si>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</si>
  <si>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</si>
  <si>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</si>
  <si>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</si>
  <si>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</si>
  <si>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</si>
  <si>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</si>
  <si>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</si>
  <si>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</si>
  <si>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</si>
  <si>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</si>
  <si>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</si>
  <si>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</si>
  <si>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</si>
  <si>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</si>
  <si>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</si>
  <si>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</si>
  <si>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</si>
  <si>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</si>
  <si>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</si>
  <si>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</si>
  <si>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</si>
  <si>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</si>
  <si>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</si>
  <si>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</si>
  <si>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</si>
  <si>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</si>
  <si>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</si>
  <si>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</si>
  <si>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</si>
  <si>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</si>
  <si>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</si>
  <si>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</si>
  <si>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</si>
  <si>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</si>
  <si>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</si>
  <si>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</si>
  <si>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</si>
  <si>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</si>
  <si>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</si>
  <si>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</si>
  <si>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</si>
  <si>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</si>
  <si>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</si>
  <si>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</si>
  <si>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</si>
  <si>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</si>
  <si>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</si>
  <si>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</si>
  <si>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</si>
  <si>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</si>
  <si>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</si>
  <si>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</si>
  <si>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</si>
  <si>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</si>
  <si>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</si>
  <si>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</si>
  <si>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</si>
  <si>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</si>
  <si>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</si>
  <si>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</si>
  <si>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UnlockThrone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</si>
  <si>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</si>
  <si>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</si>
  <si>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</si>
  <si>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</si>
  <si>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</si>
  <si>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</si>
  <si>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</si>
  <si>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</si>
  <si>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</si>
  <si>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</si>
  <si>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</si>
  <si>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</si>
  <si>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</si>
  <si>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</si>
  <si>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</si>
  <si>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</si>
  <si>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</si>
  <si>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</si>
  <si>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</si>
  <si>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</si>
  <si>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</si>
  <si>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</si>
  <si>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</si>
  <si>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</si>
  <si>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</si>
  <si>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</si>
  <si>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</si>
  <si>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</si>
  <si>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</si>
  <si>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</si>
  <si>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</si>
  <si>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 xml:space="preserve">1 min </t>
  </si>
  <si>
    <t xml:space="preserve">2 min </t>
  </si>
  <si>
    <t>3 min</t>
  </si>
  <si>
    <t>6 min</t>
  </si>
  <si>
    <t>48 hr</t>
  </si>
  <si>
    <t>Fence</t>
  </si>
  <si>
    <t>gold</t>
  </si>
  <si>
    <t>max gold</t>
  </si>
  <si>
    <t>max stn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</si>
  <si>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</si>
  <si>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</si>
  <si>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</si>
  <si>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</si>
  <si>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</si>
  <si>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</si>
  <si>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</si>
  <si>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</si>
  <si>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</si>
  <si>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</si>
  <si>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</si>
  <si>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</si>
  <si>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</si>
  <si>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</si>
  <si>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</si>
  <si>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</si>
  <si>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</si>
  <si>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</si>
  <si>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</si>
  <si>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</si>
  <si>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</si>
  <si>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</si>
  <si>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</si>
  <si>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</si>
  <si>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</si>
  <si>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</si>
  <si>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Cartog_Recovery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</si>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</sst>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7" width="10.77734375" style="1" customWidth="1"/>
    <col min="8" max="8" width="1.77734375" style="1" customWidth="1"/>
    <col min="9" max="9" width="8.77734375" style="1" customWidth="1"/>
  </cols>
  <sheetData>
    <row r="1" spans="1:9" s="2" customFormat="1" x14ac:dyDescent="0.3">
      <c r="A1" s="3" t="s">
        <v>38</v>
      </c>
      <c r="B1" s="3"/>
      <c r="C1" s="3" t="s">
        <v>134</v>
      </c>
      <c r="D1" s="3" t="s">
        <v>79</v>
      </c>
      <c r="E1" s="3"/>
      <c r="F1" s="3" t="s">
        <v>135</v>
      </c>
      <c r="G1" s="3" t="s">
        <v>136</v>
      </c>
      <c r="H1" s="3"/>
      <c r="I1" s="3"/>
    </row>
    <row r="2" spans="1:9" s="4" customFormat="1" x14ac:dyDescent="0.3">
      <c r="A2" s="5"/>
      <c r="B2" s="5"/>
      <c r="C2" s="5"/>
      <c r="D2" s="5"/>
      <c r="E2" s="5"/>
      <c r="F2" s="5"/>
      <c r="G2" s="5"/>
      <c r="H2" s="5"/>
      <c r="I2" s="5"/>
    </row>
    <row r="3" spans="1:9" x14ac:dyDescent="0.3">
      <c r="A3" s="5">
        <v>1</v>
      </c>
      <c r="B3" s="5"/>
      <c r="C3" s="10">
        <v>600</v>
      </c>
    </row>
    <row r="4" spans="1:9" x14ac:dyDescent="0.3">
      <c r="A4" s="5">
        <f>A3+1</f>
        <v>2</v>
      </c>
      <c r="B4" s="9"/>
      <c r="C4" s="10">
        <v>1300</v>
      </c>
    </row>
    <row r="5" spans="1:9" x14ac:dyDescent="0.3">
      <c r="A5" s="5">
        <f t="shared" ref="A5:A15" si="0">A4+1</f>
        <v>3</v>
      </c>
      <c r="B5" s="9"/>
      <c r="C5" s="10">
        <v>2100</v>
      </c>
    </row>
    <row r="6" spans="1:9" x14ac:dyDescent="0.3">
      <c r="A6" s="5">
        <f t="shared" si="0"/>
        <v>4</v>
      </c>
      <c r="B6" s="9"/>
      <c r="C6" s="10">
        <v>3100</v>
      </c>
    </row>
    <row r="7" spans="1:9" x14ac:dyDescent="0.3">
      <c r="A7" s="5">
        <f t="shared" si="0"/>
        <v>5</v>
      </c>
      <c r="B7" s="9"/>
      <c r="C7" s="10">
        <v>4200</v>
      </c>
    </row>
    <row r="8" spans="1:9" x14ac:dyDescent="0.3">
      <c r="A8" s="5">
        <f t="shared" si="0"/>
        <v>6</v>
      </c>
      <c r="B8" s="9"/>
      <c r="C8" s="10">
        <v>5400</v>
      </c>
    </row>
    <row r="9" spans="1:9" x14ac:dyDescent="0.3">
      <c r="A9" s="5">
        <f t="shared" si="0"/>
        <v>7</v>
      </c>
      <c r="B9" s="9"/>
      <c r="C9" s="10">
        <v>6700</v>
      </c>
    </row>
    <row r="10" spans="1:9" x14ac:dyDescent="0.3">
      <c r="A10" s="5">
        <f t="shared" si="0"/>
        <v>8</v>
      </c>
      <c r="B10" s="9"/>
      <c r="C10" s="10">
        <v>8100</v>
      </c>
    </row>
    <row r="11" spans="1:9" x14ac:dyDescent="0.3">
      <c r="A11" s="5">
        <f t="shared" si="0"/>
        <v>9</v>
      </c>
      <c r="B11" s="9"/>
      <c r="C11" s="10">
        <v>9700</v>
      </c>
    </row>
    <row r="12" spans="1:9" x14ac:dyDescent="0.3">
      <c r="A12" s="5">
        <f t="shared" si="0"/>
        <v>10</v>
      </c>
      <c r="C12" s="10">
        <v>11400</v>
      </c>
    </row>
    <row r="13" spans="1:9" x14ac:dyDescent="0.3">
      <c r="A13" s="5">
        <f t="shared" si="0"/>
        <v>11</v>
      </c>
      <c r="C13" s="10">
        <v>13200</v>
      </c>
    </row>
    <row r="14" spans="1:9" x14ac:dyDescent="0.3">
      <c r="A14" s="5">
        <f t="shared" si="0"/>
        <v>12</v>
      </c>
      <c r="C14" s="10">
        <v>15100</v>
      </c>
    </row>
    <row r="15" spans="1:9" x14ac:dyDescent="0.3">
      <c r="A15" s="5">
        <f t="shared" si="0"/>
        <v>13</v>
      </c>
      <c r="C15" s="10">
        <v>17100</v>
      </c>
    </row>
    <row r="16" spans="1:9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96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59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103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156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cost!$A$3:$G$15,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cost!$A$3:$G$15,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cost!$A$3:$G$15,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cost!$A$3:$G$15,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cost!$A$3:$G$15,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cost!$A$3:$G$15,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cost!$A$3:$G$15, 3, FALSE)</f>
        <v>600</v>
      </c>
      <c r="K9" s="1" t="s">
        <v>97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cost!$A$3:$G$15, 3, FALSE)</f>
        <v>600</v>
      </c>
      <c r="K10" s="1" t="s">
        <v>98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cost!$A$3:$G$15, 3, FALSE)</f>
        <v>600</v>
      </c>
      <c r="K11" s="1" t="s">
        <v>99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cost!$A$3:$G$15,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cost!$A$3:$G$15,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cost!$A$3:$G$15, 3, FALSE)</f>
        <v>600</v>
      </c>
      <c r="J14" s="1" t="s">
        <v>48</v>
      </c>
    </row>
    <row r="15" spans="1:12" x14ac:dyDescent="0.3">
      <c r="A15" s="4" t="s">
        <v>148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150</v>
      </c>
      <c r="G15" s="5">
        <f>VLOOKUP(E15, cost!$A$3:$G$15, 3, FALSE)</f>
        <v>600</v>
      </c>
      <c r="I15" s="1" t="s">
        <v>149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cost!$A$3:$G$15, 3, FALSE)</f>
        <v>2100</v>
      </c>
      <c r="H17" s="8" t="s">
        <v>22</v>
      </c>
      <c r="I17" s="1" t="s">
        <v>35</v>
      </c>
      <c r="J17" s="5" t="s">
        <v>42</v>
      </c>
      <c r="L17" s="8" t="s">
        <v>151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cost!$A$3:$G$15, 3, FALSE)</f>
        <v>2100</v>
      </c>
      <c r="H18" s="8" t="s">
        <v>23</v>
      </c>
      <c r="I18" s="1" t="s">
        <v>36</v>
      </c>
      <c r="J18" s="5" t="s">
        <v>44</v>
      </c>
      <c r="L18" s="8" t="s">
        <v>152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cost!$A$3:$G$15,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153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cost!$A$3:$G$15, 3, FALSE)</f>
        <v>2100</v>
      </c>
      <c r="H20" s="8" t="s">
        <v>22</v>
      </c>
      <c r="I20" s="1" t="s">
        <v>35</v>
      </c>
      <c r="J20" s="1" t="s">
        <v>43</v>
      </c>
      <c r="L20" s="8" t="s">
        <v>154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cost!$A$3:$G$15, 3, FALSE)</f>
        <v>2100</v>
      </c>
      <c r="H21" s="8" t="s">
        <v>23</v>
      </c>
      <c r="I21" s="1" t="s">
        <v>36</v>
      </c>
      <c r="J21" s="1" t="s">
        <v>45</v>
      </c>
      <c r="L21" s="8" t="s">
        <v>155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cost!$A$3:$G$15, 3, FALSE)</f>
        <v>2100</v>
      </c>
      <c r="H22" t="s">
        <v>34</v>
      </c>
      <c r="I22" s="1" t="s">
        <v>37</v>
      </c>
      <c r="J22" s="1" t="s">
        <v>46</v>
      </c>
      <c r="L22" s="8" t="s">
        <v>158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cost!$A$3:$G$15, 3, FALSE)</f>
        <v>1300</v>
      </c>
      <c r="K23" s="1" t="s">
        <v>97</v>
      </c>
      <c r="L23" s="8" t="s">
        <v>157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cost!$A$3:$G$15, 3, FALSE)</f>
        <v>1300</v>
      </c>
      <c r="K24" s="1" t="s">
        <v>98</v>
      </c>
      <c r="L24" s="8" t="s">
        <v>157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cost!$A$3:$G$15, 3, FALSE)</f>
        <v>1300</v>
      </c>
      <c r="K25" s="1" t="s">
        <v>99</v>
      </c>
      <c r="L25" s="8" t="s">
        <v>157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cost!$A$3:$G$15, 3, FALSE)</f>
        <v>1300</v>
      </c>
      <c r="J26" s="1" t="s">
        <v>46</v>
      </c>
      <c r="L26" s="8" t="s">
        <v>157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cost!$A$3:$G$15, 3, FALSE)</f>
        <v>1300</v>
      </c>
      <c r="J27" s="1" t="s">
        <v>42</v>
      </c>
      <c r="L27" s="8" t="s">
        <v>157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cost!$A$3:$G$15, 3, FALSE)</f>
        <v>1300</v>
      </c>
      <c r="J28" s="1" t="s">
        <v>48</v>
      </c>
      <c r="L28" s="8" t="s">
        <v>157</v>
      </c>
    </row>
    <row r="29" spans="1:12" x14ac:dyDescent="0.3">
      <c r="A29" s="4" t="s">
        <v>148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150</v>
      </c>
      <c r="G29" s="5">
        <f>VLOOKUP(E29, cost!$A$3:$G$15, 3, FALSE)</f>
        <v>1300</v>
      </c>
      <c r="I29" s="1" t="s">
        <v>149</v>
      </c>
      <c r="L29" s="8" t="s">
        <v>159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cost!$A$3:$G$15,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cost!$A$3:$G$15,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cost!$A$3:$G$15,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cost!$A$3:$G$15,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cost!$A$3:$G$15,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cost!$A$3:$G$15,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cost!$A$3:$G$15, 3, FALSE)</f>
        <v>1300</v>
      </c>
      <c r="K37" s="1" t="s">
        <v>100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cost!$A$3:$G$15, 3, FALSE)</f>
        <v>1300</v>
      </c>
      <c r="K38" s="1" t="s">
        <v>101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cost!$A$3:$G$15, 3, FALSE)</f>
        <v>1300</v>
      </c>
      <c r="K39" s="1" t="s">
        <v>102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cost!$A$3:$G$15,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cost!$A$3:$G$15,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cost!$A$3:$G$15, 3, FALSE)</f>
        <v>1300</v>
      </c>
      <c r="J42" s="1" t="s">
        <v>44</v>
      </c>
    </row>
    <row r="43" spans="1:12" x14ac:dyDescent="0.3">
      <c r="A43" s="4" t="s">
        <v>148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150</v>
      </c>
      <c r="G43" s="5">
        <f>VLOOKUP(E43, cost!$A$3:$G$15, 3, FALSE)</f>
        <v>1300</v>
      </c>
      <c r="I43" s="1" t="s">
        <v>160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cost!$A$3:$G$15, 3, FALSE)</f>
        <v>3100</v>
      </c>
      <c r="H45" s="8" t="s">
        <v>22</v>
      </c>
      <c r="I45" s="1" t="s">
        <v>49</v>
      </c>
      <c r="J45" s="5" t="s">
        <v>42</v>
      </c>
      <c r="L45" s="8" t="s">
        <v>151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cost!$A$3:$G$15, 3, FALSE)</f>
        <v>3100</v>
      </c>
      <c r="H46" s="8" t="s">
        <v>23</v>
      </c>
      <c r="I46" s="1" t="s">
        <v>50</v>
      </c>
      <c r="J46" s="5" t="s">
        <v>44</v>
      </c>
      <c r="L46" s="8" t="s">
        <v>152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cost!$A$3:$G$15,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153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cost!$A$3:$G$15, 3, FALSE)</f>
        <v>3100</v>
      </c>
      <c r="H48" s="8" t="s">
        <v>22</v>
      </c>
      <c r="I48" s="1" t="s">
        <v>49</v>
      </c>
      <c r="J48" s="1" t="s">
        <v>43</v>
      </c>
      <c r="L48" s="8" t="s">
        <v>154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cost!$A$3:$G$15, 3, FALSE)</f>
        <v>3100</v>
      </c>
      <c r="H49" s="8" t="s">
        <v>23</v>
      </c>
      <c r="I49" s="1" t="s">
        <v>50</v>
      </c>
      <c r="J49" s="1" t="s">
        <v>45</v>
      </c>
      <c r="L49" s="8" t="s">
        <v>155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cost!$A$3:$G$15, 3, FALSE)</f>
        <v>3100</v>
      </c>
      <c r="H50" t="s">
        <v>34</v>
      </c>
      <c r="I50" s="1" t="s">
        <v>51</v>
      </c>
      <c r="J50" s="1" t="s">
        <v>46</v>
      </c>
      <c r="L50" s="8" t="s">
        <v>158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cost!$A$3:$G$15, 3, FALSE)</f>
        <v>2100</v>
      </c>
      <c r="K51" s="1" t="s">
        <v>100</v>
      </c>
      <c r="L51" s="8" t="s">
        <v>157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cost!$A$3:$G$15, 3, FALSE)</f>
        <v>2100</v>
      </c>
      <c r="K52" s="1" t="s">
        <v>101</v>
      </c>
      <c r="L52" s="8" t="s">
        <v>157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cost!$A$3:$G$15, 3, FALSE)</f>
        <v>2100</v>
      </c>
      <c r="K53" s="1" t="s">
        <v>102</v>
      </c>
      <c r="L53" s="8" t="s">
        <v>157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cost!$A$3:$G$15, 3, FALSE)</f>
        <v>2100</v>
      </c>
      <c r="J54" s="1" t="s">
        <v>45</v>
      </c>
      <c r="L54" s="8" t="s">
        <v>157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cost!$A$3:$G$15, 3, FALSE)</f>
        <v>2100</v>
      </c>
      <c r="J55" s="1" t="s">
        <v>52</v>
      </c>
      <c r="L55" s="8" t="s">
        <v>157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cost!$A$3:$G$15, 3, FALSE)</f>
        <v>2100</v>
      </c>
      <c r="J56" s="1" t="s">
        <v>44</v>
      </c>
      <c r="L56" s="8" t="s">
        <v>157</v>
      </c>
    </row>
    <row r="57" spans="1:12" x14ac:dyDescent="0.3">
      <c r="A57" s="4" t="s">
        <v>148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150</v>
      </c>
      <c r="G57" s="5">
        <f>VLOOKUP(E57, cost!$A$3:$G$15, 3, FALSE)</f>
        <v>2100</v>
      </c>
      <c r="I57" s="1" t="s">
        <v>160</v>
      </c>
      <c r="L57" s="8" t="s">
        <v>159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cost!$A$3:$G$15,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cost!$A$3:$G$15,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cost!$A$3:$G$15,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cost!$A$3:$G$15,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cost!$A$3:$G$15,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cost!$A$3:$G$15,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cost!$A$3:$G$15,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cost!$A$3:$G$15,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cost!$A$3:$G$15,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cost!$A$3:$G$15,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cost!$A$3:$G$15,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cost!$A$3:$G$15, 3, FALSE)</f>
        <v>2100</v>
      </c>
      <c r="J70" s="1" t="s">
        <v>47</v>
      </c>
    </row>
    <row r="71" spans="1:12" x14ac:dyDescent="0.3">
      <c r="A71" s="4" t="s">
        <v>148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150</v>
      </c>
      <c r="G71" s="5">
        <f>VLOOKUP(E71, cost!$A$3:$G$15, 3, FALSE)</f>
        <v>2100</v>
      </c>
      <c r="I71" s="1" t="s">
        <v>161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cost!$A$3:$G$15, 3, FALSE)</f>
        <v>4200</v>
      </c>
      <c r="H73" s="8" t="s">
        <v>22</v>
      </c>
      <c r="I73" s="1" t="s">
        <v>56</v>
      </c>
      <c r="J73" s="5" t="s">
        <v>42</v>
      </c>
      <c r="L73" s="8" t="s">
        <v>151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cost!$A$3:$G$15, 3, FALSE)</f>
        <v>4200</v>
      </c>
      <c r="H74" s="8" t="s">
        <v>23</v>
      </c>
      <c r="I74" s="1" t="s">
        <v>57</v>
      </c>
      <c r="J74" s="5" t="s">
        <v>44</v>
      </c>
      <c r="L74" s="8" t="s">
        <v>152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cost!$A$3:$G$15,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153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cost!$A$3:$G$15, 3, FALSE)</f>
        <v>4200</v>
      </c>
      <c r="H76" s="8" t="s">
        <v>22</v>
      </c>
      <c r="I76" s="1" t="s">
        <v>56</v>
      </c>
      <c r="J76" s="1" t="s">
        <v>43</v>
      </c>
      <c r="L76" s="8" t="s">
        <v>154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cost!$A$3:$G$15, 3, FALSE)</f>
        <v>4200</v>
      </c>
      <c r="H77" s="8" t="s">
        <v>23</v>
      </c>
      <c r="I77" s="1" t="s">
        <v>57</v>
      </c>
      <c r="J77" s="1" t="s">
        <v>45</v>
      </c>
      <c r="L77" s="8" t="s">
        <v>155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cost!$A$3:$G$15, 3, FALSE)</f>
        <v>4200</v>
      </c>
      <c r="H78" t="s">
        <v>34</v>
      </c>
      <c r="I78" s="1" t="s">
        <v>58</v>
      </c>
      <c r="J78" s="1" t="s">
        <v>46</v>
      </c>
      <c r="L78" s="8" t="s">
        <v>158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cost!$A$3:$G$15, 3, FALSE)</f>
        <v>3100</v>
      </c>
      <c r="K79" s="1" t="s">
        <v>53</v>
      </c>
      <c r="L79" s="8" t="s">
        <v>157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cost!$A$3:$G$15, 3, FALSE)</f>
        <v>3100</v>
      </c>
      <c r="K80" s="1" t="s">
        <v>54</v>
      </c>
      <c r="L80" s="8" t="s">
        <v>157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cost!$A$3:$G$15, 3, FALSE)</f>
        <v>3100</v>
      </c>
      <c r="K81" s="1" t="s">
        <v>55</v>
      </c>
      <c r="L81" s="8" t="s">
        <v>157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cost!$A$3:$G$15, 3, FALSE)</f>
        <v>3100</v>
      </c>
      <c r="J82" s="1" t="s">
        <v>43</v>
      </c>
      <c r="L82" s="8" t="s">
        <v>157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cost!$A$3:$G$15, 3, FALSE)</f>
        <v>3100</v>
      </c>
      <c r="J83" s="1" t="s">
        <v>59</v>
      </c>
      <c r="L83" s="8" t="s">
        <v>157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cost!$A$3:$G$15, 3, FALSE)</f>
        <v>3100</v>
      </c>
      <c r="J84" s="1" t="s">
        <v>47</v>
      </c>
      <c r="L84" s="8" t="s">
        <v>157</v>
      </c>
    </row>
    <row r="85" spans="1:12" x14ac:dyDescent="0.3">
      <c r="A85" t="s">
        <v>148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150</v>
      </c>
      <c r="G85" s="5">
        <f>VLOOKUP(E85, cost!$A$3:$G$15, 3, FALSE)</f>
        <v>3100</v>
      </c>
      <c r="I85" s="1" t="s">
        <v>161</v>
      </c>
      <c r="L85" s="8" t="s">
        <v>159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128</v>
      </c>
    </row>
    <row r="3" spans="1:7" x14ac:dyDescent="0.3">
      <c r="A3" s="1">
        <f>A2+1</f>
        <v>2</v>
      </c>
      <c r="B3" s="10">
        <v>300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129</v>
      </c>
    </row>
    <row r="4" spans="1:7" x14ac:dyDescent="0.3">
      <c r="A4" s="1">
        <f t="shared" ref="A4:A13" si="1">A3+1</f>
        <v>3</v>
      </c>
      <c r="B4" s="10">
        <v>900</v>
      </c>
      <c r="C4" s="10">
        <v>42</v>
      </c>
      <c r="D4" s="10">
        <f t="shared" si="0"/>
        <v>30</v>
      </c>
      <c r="E4" s="1" t="s">
        <v>124</v>
      </c>
      <c r="F4" s="1" t="s">
        <v>130</v>
      </c>
      <c r="G4" s="1" t="s">
        <v>63</v>
      </c>
    </row>
    <row r="5" spans="1:7" x14ac:dyDescent="0.3">
      <c r="A5" s="1">
        <f t="shared" si="1"/>
        <v>4</v>
      </c>
      <c r="B5" s="10">
        <v>1800</v>
      </c>
      <c r="C5" s="10">
        <v>62</v>
      </c>
      <c r="D5" s="10">
        <f t="shared" si="0"/>
        <v>50</v>
      </c>
      <c r="E5" s="1" t="s">
        <v>13</v>
      </c>
      <c r="F5" s="1" t="s">
        <v>131</v>
      </c>
      <c r="G5" s="1" t="s">
        <v>64</v>
      </c>
    </row>
    <row r="6" spans="1:7" x14ac:dyDescent="0.3">
      <c r="A6" s="1">
        <f t="shared" si="1"/>
        <v>5</v>
      </c>
      <c r="B6" s="10">
        <v>3000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4500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6300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8400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10800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13500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16500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19800</v>
      </c>
      <c r="C13" s="10">
        <v>302</v>
      </c>
      <c r="D13" s="10">
        <f t="shared" si="0"/>
        <v>290</v>
      </c>
      <c r="E13" s="1" t="s">
        <v>132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B19" sqref="B19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192</v>
      </c>
      <c r="C1" s="16" t="s">
        <v>96</v>
      </c>
      <c r="D1" s="16" t="s">
        <v>120</v>
      </c>
      <c r="E1" s="15" t="s">
        <v>108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103</v>
      </c>
      <c r="B3" s="19" t="s">
        <v>187</v>
      </c>
      <c r="C3" s="19">
        <v>1</v>
      </c>
      <c r="D3" s="19" t="s">
        <v>178</v>
      </c>
      <c r="E3" s="18" t="s">
        <v>109</v>
      </c>
    </row>
    <row r="4" spans="1:5" x14ac:dyDescent="0.3">
      <c r="A4" s="18" t="s">
        <v>183</v>
      </c>
      <c r="B4" s="19" t="s">
        <v>187</v>
      </c>
      <c r="C4" s="19">
        <v>1</v>
      </c>
      <c r="D4" s="19" t="s">
        <v>179</v>
      </c>
      <c r="E4" s="18" t="s">
        <v>110</v>
      </c>
    </row>
    <row r="5" spans="1:5" x14ac:dyDescent="0.3">
      <c r="A5" s="18" t="s">
        <v>104</v>
      </c>
      <c r="B5" s="19" t="s">
        <v>187</v>
      </c>
      <c r="C5" s="19">
        <v>3</v>
      </c>
      <c r="D5" s="19" t="s">
        <v>180</v>
      </c>
      <c r="E5" s="18" t="s">
        <v>112</v>
      </c>
    </row>
    <row r="7" spans="1:5" x14ac:dyDescent="0.3">
      <c r="A7" s="18" t="s">
        <v>105</v>
      </c>
      <c r="B7" s="19" t="s">
        <v>188</v>
      </c>
      <c r="C7" s="19">
        <v>1</v>
      </c>
      <c r="D7" s="19" t="s">
        <v>181</v>
      </c>
      <c r="E7" s="18" t="s">
        <v>121</v>
      </c>
    </row>
    <row r="8" spans="1:5" x14ac:dyDescent="0.3">
      <c r="A8" s="18" t="s">
        <v>106</v>
      </c>
      <c r="B8" s="19" t="s">
        <v>188</v>
      </c>
      <c r="C8" s="19">
        <v>1</v>
      </c>
      <c r="D8" s="19" t="s">
        <v>181</v>
      </c>
      <c r="E8" s="18" t="s">
        <v>184</v>
      </c>
    </row>
    <row r="9" spans="1:5" x14ac:dyDescent="0.3">
      <c r="A9" s="18" t="s">
        <v>107</v>
      </c>
      <c r="B9" s="19" t="s">
        <v>188</v>
      </c>
      <c r="C9" s="19">
        <v>1</v>
      </c>
      <c r="D9" s="19" t="s">
        <v>181</v>
      </c>
      <c r="E9" s="18" t="s">
        <v>193</v>
      </c>
    </row>
    <row r="10" spans="1:5" ht="28.8" x14ac:dyDescent="0.3">
      <c r="A10" s="18" t="s">
        <v>111</v>
      </c>
      <c r="B10" s="19" t="s">
        <v>188</v>
      </c>
      <c r="C10" s="19">
        <v>2</v>
      </c>
      <c r="D10" s="19" t="s">
        <v>181</v>
      </c>
      <c r="E10" s="21" t="s">
        <v>182</v>
      </c>
    </row>
    <row r="11" spans="1:5" x14ac:dyDescent="0.3">
      <c r="A11" s="18" t="s">
        <v>123</v>
      </c>
      <c r="B11" s="19" t="s">
        <v>188</v>
      </c>
      <c r="C11" s="19">
        <v>2</v>
      </c>
      <c r="D11" s="19" t="s">
        <v>181</v>
      </c>
      <c r="E11" s="18" t="s">
        <v>122</v>
      </c>
    </row>
    <row r="13" spans="1:5" x14ac:dyDescent="0.3">
      <c r="A13" s="18" t="s">
        <v>133</v>
      </c>
      <c r="B13" s="19" t="s">
        <v>189</v>
      </c>
      <c r="C13" s="19">
        <v>4</v>
      </c>
      <c r="D13" s="19" t="s">
        <v>181</v>
      </c>
    </row>
    <row r="14" spans="1:5" x14ac:dyDescent="0.3">
      <c r="A14" s="20" t="s">
        <v>137</v>
      </c>
      <c r="B14" s="19" t="s">
        <v>189</v>
      </c>
      <c r="C14" s="19">
        <v>4</v>
      </c>
      <c r="D14" s="19" t="s">
        <v>181</v>
      </c>
    </row>
    <row r="15" spans="1:5" x14ac:dyDescent="0.3">
      <c r="A15" s="20" t="s">
        <v>138</v>
      </c>
      <c r="B15" s="19" t="s">
        <v>189</v>
      </c>
      <c r="C15" s="19">
        <v>4</v>
      </c>
      <c r="D15" s="19" t="s">
        <v>181</v>
      </c>
    </row>
    <row r="16" spans="1:5" x14ac:dyDescent="0.3">
      <c r="A16" s="20" t="s">
        <v>139</v>
      </c>
      <c r="B16" s="19" t="s">
        <v>189</v>
      </c>
      <c r="C16" s="19">
        <v>4</v>
      </c>
      <c r="D16" s="19" t="s">
        <v>181</v>
      </c>
    </row>
    <row r="17" spans="1:4" x14ac:dyDescent="0.3">
      <c r="A17" s="20" t="s">
        <v>140</v>
      </c>
      <c r="B17" s="19" t="s">
        <v>189</v>
      </c>
      <c r="C17" s="19">
        <v>4</v>
      </c>
      <c r="D17" s="19" t="s">
        <v>181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141</v>
      </c>
      <c r="C1" s="3" t="s">
        <v>190</v>
      </c>
      <c r="D1" s="3" t="s">
        <v>185</v>
      </c>
      <c r="E1" s="3" t="s">
        <v>142</v>
      </c>
      <c r="F1" s="3" t="s">
        <v>191</v>
      </c>
      <c r="G1" s="3" t="s">
        <v>186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145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130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144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144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144</v>
      </c>
      <c r="F9" s="1" t="s">
        <v>77</v>
      </c>
      <c r="G9" s="1" t="s">
        <v>143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143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146</v>
      </c>
      <c r="E1" s="3" t="s">
        <v>147</v>
      </c>
      <c r="F1" s="3" t="s">
        <v>194</v>
      </c>
      <c r="G1" s="3" t="s">
        <v>195</v>
      </c>
      <c r="H1" s="3" t="s">
        <v>196</v>
      </c>
      <c r="I1" s="3" t="s">
        <v>113</v>
      </c>
      <c r="J1" s="3" t="s">
        <v>114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162</v>
      </c>
      <c r="H1" s="3" t="s">
        <v>163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82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61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65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124</v>
      </c>
      <c r="G5" s="1">
        <v>1</v>
      </c>
      <c r="H5" s="1" t="s">
        <v>63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125</v>
      </c>
      <c r="G6" s="1">
        <v>2</v>
      </c>
      <c r="H6" s="1" t="s">
        <v>124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64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2</v>
      </c>
      <c r="H8" s="1" t="s">
        <v>13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126</v>
      </c>
      <c r="G9" s="1">
        <v>3</v>
      </c>
      <c r="H9" s="1" t="s">
        <v>66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127</v>
      </c>
      <c r="G10" s="1">
        <v>3</v>
      </c>
      <c r="H10" s="1" t="s">
        <v>126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164</v>
      </c>
      <c r="C1" s="3" t="s">
        <v>165</v>
      </c>
      <c r="D1" s="3" t="s">
        <v>166</v>
      </c>
      <c r="E1" s="12" t="s">
        <v>167</v>
      </c>
      <c r="F1" s="12" t="s">
        <v>170</v>
      </c>
      <c r="G1" s="12" t="s">
        <v>171</v>
      </c>
      <c r="H1" s="3" t="s">
        <v>174</v>
      </c>
      <c r="I1" s="3" t="s">
        <v>172</v>
      </c>
      <c r="J1" s="3" t="s">
        <v>173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168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169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175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176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175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177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144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2024-12-27T01:48:59Z</dcterms:modified>
</cp:coreProperties>
</file>