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l\My Drive\Personal\Arduino\pump_purge\"/>
    </mc:Choice>
  </mc:AlternateContent>
  <xr:revisionPtr revIDLastSave="0" documentId="13_ncr:1_{E0B1738E-1C05-49D9-AA01-5C7B9B4CADD9}" xr6:coauthVersionLast="47" xr6:coauthVersionMax="47" xr10:uidLastSave="{00000000-0000-0000-0000-000000000000}"/>
  <bookViews>
    <workbookView xWindow="-110" yWindow="-110" windowWidth="19420" windowHeight="10420" xr2:uid="{D2998E82-22EB-4AC1-BBBC-1BA1566AA0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2" i="1"/>
  <c r="H3" i="1"/>
  <c r="H4" i="1"/>
  <c r="H5" i="1"/>
  <c r="H6" i="1"/>
  <c r="H7" i="1"/>
  <c r="H8" i="1"/>
  <c r="H9" i="1"/>
  <c r="H10" i="1"/>
  <c r="H2" i="1"/>
  <c r="F3" i="1"/>
  <c r="F4" i="1"/>
  <c r="F5" i="1"/>
  <c r="F6" i="1"/>
  <c r="F7" i="1"/>
  <c r="F8" i="1"/>
  <c r="F9" i="1"/>
  <c r="F10" i="1"/>
  <c r="F2" i="1"/>
  <c r="E3" i="1"/>
  <c r="E4" i="1"/>
  <c r="E5" i="1"/>
  <c r="E6" i="1"/>
  <c r="E7" i="1"/>
  <c r="E8" i="1"/>
  <c r="E9" i="1"/>
  <c r="E10" i="1"/>
  <c r="E2" i="1"/>
  <c r="C4" i="1"/>
  <c r="C5" i="1" s="1"/>
  <c r="C6" i="1" s="1"/>
  <c r="C7" i="1" s="1"/>
  <c r="C8" i="1" s="1"/>
  <c r="C9" i="1" s="1"/>
  <c r="C10" i="1" s="1"/>
  <c r="C3" i="1"/>
  <c r="C2" i="1"/>
  <c r="G2" i="1" l="1"/>
  <c r="G3" i="1" l="1"/>
  <c r="G4" i="1" l="1"/>
  <c r="G5" i="1" l="1"/>
  <c r="G6" i="1" l="1"/>
  <c r="G7" i="1" l="1"/>
  <c r="G8" i="1" l="1"/>
  <c r="G10" i="1" l="1"/>
  <c r="G9" i="1"/>
</calcChain>
</file>

<file path=xl/sharedStrings.xml><?xml version="1.0" encoding="utf-8"?>
<sst xmlns="http://schemas.openxmlformats.org/spreadsheetml/2006/main" count="8" uniqueCount="8">
  <si>
    <t>Pressure, bar</t>
  </si>
  <si>
    <t>Lap Time</t>
  </si>
  <si>
    <t>Total Time</t>
  </si>
  <si>
    <t>Purity</t>
  </si>
  <si>
    <t>Vent Time per cycle</t>
  </si>
  <si>
    <t>Pumping Time per cycle</t>
  </si>
  <si>
    <t>Cycles Per 10 min</t>
  </si>
  <si>
    <t>5 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</si>
</sst>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64" fontId="0" fillId="0" borderId="0" xfId="0" applyNumberFormat="1"/>
    <xf numFmtId="164" fontId="0" fillId="2" borderId="0" xfId="0" applyNumberFormat="1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72A8C-D14C-4C45-AC02-52887764BA79}">
  <dimension ref="A1:I10"/>
  <sheetViews>
    <sheetView tabSelected="1" workbookViewId="0">
      <selection activeCell="H17" sqref="H17"/>
    </sheetView>
  </sheetViews>
  <sheetFormatPr defaultRowHeight="14.5" x14ac:dyDescent="0.35"/>
  <cols>
    <col min="1" max="1" width="11.7265625" bestFit="1" customWidth="1"/>
    <col min="3" max="3" width="12.6328125" bestFit="1" customWidth="1"/>
    <col min="4" max="4" width="15.26953125" bestFit="1" customWidth="1"/>
    <col min="5" max="5" width="18.81640625" customWidth="1"/>
    <col min="6" max="6" width="17.1796875" customWidth="1"/>
  </cols>
  <sheetData>
    <row r="1" spans="1:9" x14ac:dyDescent="0.35">
      <c r="A1" t="s">
        <v>0</v>
      </c>
      <c r="B1" t="s">
        <v>1</v>
      </c>
      <c r="C1" t="s">
        <v>5</v>
      </c>
      <c r="D1" t="s">
        <v>4</v>
      </c>
      <c r="E1" t="s">
        <v>2</v>
      </c>
      <c r="F1" t="s">
        <v>6</v>
      </c>
      <c r="G1" t="s">
        <v>3</v>
      </c>
      <c r="H1" t="s">
        <v>7</v>
      </c>
      <c r="I1">
        <v>10</v>
      </c>
    </row>
    <row r="2" spans="1:9" x14ac:dyDescent="0.35">
      <c r="A2">
        <v>0.9</v>
      </c>
      <c r="B2">
        <v>3.5</v>
      </c>
      <c r="C2">
        <f>B2</f>
        <v>3.5</v>
      </c>
      <c r="D2">
        <v>14</v>
      </c>
      <c r="E2">
        <f>D2+C2</f>
        <v>17.5</v>
      </c>
      <c r="F2">
        <f>(15*60)/E2</f>
        <v>51.428571428571431</v>
      </c>
      <c r="G2" s="2">
        <f t="shared" ref="G2:H10" si="0">A2^F2</f>
        <v>4.4336114324776211E-3</v>
      </c>
      <c r="H2" s="4">
        <f>A2^5</f>
        <v>0.59049000000000018</v>
      </c>
      <c r="I2">
        <f>A2^10</f>
        <v>0.34867844010000015</v>
      </c>
    </row>
    <row r="3" spans="1:9" x14ac:dyDescent="0.35">
      <c r="A3">
        <v>0.8</v>
      </c>
      <c r="B3">
        <v>3.5</v>
      </c>
      <c r="C3">
        <f>C2+B3</f>
        <v>7</v>
      </c>
      <c r="D3">
        <v>14</v>
      </c>
      <c r="E3">
        <f t="shared" ref="E3:E10" si="1">D3+C3</f>
        <v>21</v>
      </c>
      <c r="F3">
        <f t="shared" ref="F3:F10" si="2">(15*60)/E3</f>
        <v>42.857142857142854</v>
      </c>
      <c r="G3" s="2">
        <f t="shared" si="0"/>
        <v>7.0260903184286375E-5</v>
      </c>
      <c r="H3" s="4">
        <f t="shared" ref="H3:H10" si="3">A3^5</f>
        <v>0.32768000000000019</v>
      </c>
      <c r="I3">
        <f t="shared" ref="I3:I10" si="4">A3^10</f>
        <v>0.10737418240000011</v>
      </c>
    </row>
    <row r="4" spans="1:9" x14ac:dyDescent="0.35">
      <c r="A4">
        <v>0.7</v>
      </c>
      <c r="B4">
        <v>4</v>
      </c>
      <c r="C4">
        <f t="shared" ref="C4:C10" si="5">C3+B4</f>
        <v>11</v>
      </c>
      <c r="D4">
        <v>14</v>
      </c>
      <c r="E4">
        <f t="shared" si="1"/>
        <v>25</v>
      </c>
      <c r="F4">
        <f t="shared" si="2"/>
        <v>36</v>
      </c>
      <c r="G4" s="2">
        <f t="shared" si="0"/>
        <v>2.6517308458596465E-6</v>
      </c>
      <c r="H4" s="4">
        <f t="shared" si="3"/>
        <v>0.16806999999999994</v>
      </c>
      <c r="I4">
        <f t="shared" si="4"/>
        <v>2.824752489999998E-2</v>
      </c>
    </row>
    <row r="5" spans="1:9" x14ac:dyDescent="0.35">
      <c r="A5">
        <v>0.6</v>
      </c>
      <c r="B5">
        <v>5.3</v>
      </c>
      <c r="C5">
        <f t="shared" si="5"/>
        <v>16.3</v>
      </c>
      <c r="D5">
        <v>14</v>
      </c>
      <c r="E5">
        <f t="shared" si="1"/>
        <v>30.3</v>
      </c>
      <c r="F5">
        <f t="shared" si="2"/>
        <v>29.702970297029701</v>
      </c>
      <c r="G5" s="2">
        <f t="shared" si="0"/>
        <v>2.5729608597594871E-7</v>
      </c>
      <c r="H5" s="4">
        <f t="shared" si="3"/>
        <v>7.7759999999999996E-2</v>
      </c>
      <c r="I5">
        <f t="shared" si="4"/>
        <v>6.0466175999999991E-3</v>
      </c>
    </row>
    <row r="6" spans="1:9" x14ac:dyDescent="0.35">
      <c r="A6">
        <v>0.5</v>
      </c>
      <c r="B6">
        <v>6.2</v>
      </c>
      <c r="C6">
        <f t="shared" si="5"/>
        <v>22.5</v>
      </c>
      <c r="D6">
        <v>14</v>
      </c>
      <c r="E6">
        <f t="shared" si="1"/>
        <v>36.5</v>
      </c>
      <c r="F6">
        <f t="shared" si="2"/>
        <v>24.657534246575342</v>
      </c>
      <c r="G6" s="2">
        <f t="shared" si="0"/>
        <v>3.7787013839235639E-8</v>
      </c>
      <c r="H6" s="4">
        <f t="shared" si="3"/>
        <v>3.125E-2</v>
      </c>
      <c r="I6">
        <f t="shared" si="4"/>
        <v>9.765625E-4</v>
      </c>
    </row>
    <row r="7" spans="1:9" x14ac:dyDescent="0.35">
      <c r="A7">
        <v>0.4</v>
      </c>
      <c r="B7">
        <v>8.4</v>
      </c>
      <c r="C7">
        <f t="shared" si="5"/>
        <v>30.9</v>
      </c>
      <c r="D7">
        <v>14</v>
      </c>
      <c r="E7">
        <f t="shared" si="1"/>
        <v>44.9</v>
      </c>
      <c r="F7">
        <f t="shared" si="2"/>
        <v>20.044543429844097</v>
      </c>
      <c r="G7" s="2">
        <f t="shared" si="0"/>
        <v>1.0555388285809888E-8</v>
      </c>
      <c r="H7" s="4">
        <f t="shared" si="3"/>
        <v>1.0240000000000006E-2</v>
      </c>
      <c r="I7">
        <f t="shared" si="4"/>
        <v>1.0485760000000011E-4</v>
      </c>
    </row>
    <row r="8" spans="1:9" x14ac:dyDescent="0.35">
      <c r="A8">
        <v>0.3</v>
      </c>
      <c r="B8">
        <v>14.2</v>
      </c>
      <c r="C8">
        <f t="shared" si="5"/>
        <v>45.099999999999994</v>
      </c>
      <c r="D8">
        <v>14</v>
      </c>
      <c r="E8">
        <f t="shared" si="1"/>
        <v>59.099999999999994</v>
      </c>
      <c r="F8">
        <f t="shared" si="2"/>
        <v>15.228426395939088</v>
      </c>
      <c r="G8" s="2">
        <f t="shared" si="0"/>
        <v>1.0898820839888748E-8</v>
      </c>
      <c r="H8" s="4">
        <f t="shared" si="3"/>
        <v>2.4299999999999999E-3</v>
      </c>
      <c r="I8">
        <f t="shared" si="4"/>
        <v>5.9048999999999991E-6</v>
      </c>
    </row>
    <row r="9" spans="1:9" x14ac:dyDescent="0.35">
      <c r="A9" s="1">
        <v>0.2</v>
      </c>
      <c r="B9" s="1">
        <v>18.3</v>
      </c>
      <c r="C9" s="1">
        <f t="shared" si="5"/>
        <v>63.399999999999991</v>
      </c>
      <c r="D9">
        <v>14</v>
      </c>
      <c r="E9">
        <f t="shared" si="1"/>
        <v>77.399999999999991</v>
      </c>
      <c r="F9">
        <f t="shared" si="2"/>
        <v>11.627906976744187</v>
      </c>
      <c r="G9" s="3">
        <f t="shared" si="0"/>
        <v>7.4548997913137176E-9</v>
      </c>
      <c r="H9" s="4">
        <f t="shared" si="3"/>
        <v>3.2000000000000019E-4</v>
      </c>
      <c r="I9">
        <f t="shared" si="4"/>
        <v>1.0240000000000011E-7</v>
      </c>
    </row>
    <row r="10" spans="1:9" x14ac:dyDescent="0.35">
      <c r="A10">
        <v>0.1</v>
      </c>
      <c r="B10">
        <v>54.9</v>
      </c>
      <c r="C10">
        <f t="shared" si="5"/>
        <v>118.29999999999998</v>
      </c>
      <c r="D10">
        <v>14</v>
      </c>
      <c r="E10">
        <f t="shared" si="1"/>
        <v>132.29999999999998</v>
      </c>
      <c r="F10">
        <f t="shared" si="2"/>
        <v>6.8027210884353746</v>
      </c>
      <c r="G10" s="2">
        <f t="shared" si="0"/>
        <v>1.574994028640112E-7</v>
      </c>
      <c r="H10" s="4">
        <f t="shared" si="3"/>
        <v>1.0000000000000006E-5</v>
      </c>
      <c r="I10">
        <f t="shared" si="4"/>
        <v>1.0000000000000011E-10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C353E15877A24B8C67E5DEE3AC3238" ma:contentTypeVersion="6" ma:contentTypeDescription="Create a new document." ma:contentTypeScope="" ma:versionID="bf37a5a5271fb8b9c5e8c30341012db7">
  <xsd:schema xmlns:xsd="http://www.w3.org/2001/XMLSchema" xmlns:xs="http://www.w3.org/2001/XMLSchema" xmlns:p="http://schemas.microsoft.com/office/2006/metadata/properties" xmlns:ns3="a5478442-1d28-452c-bccb-e954af0abd66" targetNamespace="http://schemas.microsoft.com/office/2006/metadata/properties" ma:root="true" ma:fieldsID="bcfc6cd483b9d266b4b918d9376b88cc" ns3:_="">
    <xsd:import namespace="a5478442-1d28-452c-bccb-e954af0abd6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478442-1d28-452c-bccb-e954af0abd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5478442-1d28-452c-bccb-e954af0abd66" xsi:nil="true"/>
  </documentManagement>
</p:properties>
</file>

<file path=customXml/itemProps1.xml><?xml version="1.0" encoding="utf-8"?>
<ds:datastoreItem xmlns:ds="http://schemas.openxmlformats.org/officeDocument/2006/customXml" ds:itemID="{ECFC9BBB-3CCF-4BBA-98B2-2622250F8D9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407C849-AD90-49BC-92F7-B0CF059091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478442-1d28-452c-bccb-e954af0abd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AC13B71-111E-4D91-B114-6E7505D99055}">
  <ds:schemaRefs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a5478442-1d28-452c-bccb-e954af0abd66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Jahelka</dc:creator>
  <cp:lastModifiedBy>Phil Jahelka</cp:lastModifiedBy>
  <dcterms:created xsi:type="dcterms:W3CDTF">2024-05-10T16:25:03Z</dcterms:created>
  <dcterms:modified xsi:type="dcterms:W3CDTF">2024-05-14T17:03:25Z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0x01010076C353E15877A24B8C67E5DEE3AC3238</vt:lpwstr>
  </property>
</Properties>
</file>