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Marco\Articoli\Pandemics 2020\February 2021\Pandemic Data\Zenodo Upload\"/>
    </mc:Choice>
  </mc:AlternateContent>
  <bookViews>
    <workbookView xWindow="0" yWindow="0" windowWidth="2150" windowHeight="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4" i="1" l="1"/>
  <c r="E544" i="1" l="1"/>
  <c r="F544" i="1" s="1"/>
  <c r="F170" i="1" l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44" i="1"/>
  <c r="F145" i="1"/>
  <c r="F146" i="1"/>
  <c r="F147" i="1"/>
  <c r="F148" i="1"/>
  <c r="F149" i="1"/>
  <c r="F150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9" i="1"/>
  <c r="F20" i="1"/>
  <c r="F21" i="1"/>
  <c r="F22" i="1"/>
  <c r="F23" i="1"/>
  <c r="F24" i="1"/>
  <c r="F25" i="1"/>
  <c r="F26" i="1"/>
  <c r="F27" i="1"/>
  <c r="F28" i="1"/>
  <c r="F29" i="1"/>
  <c r="F30" i="1"/>
  <c r="F17" i="1"/>
  <c r="F18" i="1"/>
  <c r="F15" i="1"/>
  <c r="F16" i="1"/>
  <c r="F14" i="1"/>
  <c r="F13" i="1"/>
  <c r="F6" i="1"/>
  <c r="F7" i="1"/>
  <c r="F8" i="1"/>
  <c r="F9" i="1"/>
  <c r="F10" i="1"/>
  <c r="F11" i="1"/>
  <c r="F12" i="1"/>
  <c r="F5" i="1"/>
  <c r="F3" i="1"/>
  <c r="F4" i="1"/>
  <c r="F2" i="1"/>
  <c r="G254" i="1"/>
  <c r="G537" i="1" l="1"/>
  <c r="G534" i="1"/>
  <c r="G540" i="1" l="1"/>
  <c r="G14" i="1" l="1"/>
  <c r="G26" i="1"/>
  <c r="G13" i="1"/>
  <c r="G372" i="1"/>
  <c r="G362" i="1"/>
  <c r="G348" i="1"/>
  <c r="G282" i="1"/>
  <c r="G183" i="1"/>
  <c r="G393" i="1"/>
  <c r="G319" i="1"/>
  <c r="G339" i="1"/>
  <c r="G185" i="1"/>
  <c r="G248" i="1"/>
  <c r="G44" i="1"/>
  <c r="G59" i="1"/>
  <c r="G239" i="1"/>
  <c r="G489" i="1"/>
  <c r="G332" i="1"/>
  <c r="G318" i="1"/>
  <c r="G369" i="1"/>
  <c r="G349" i="1"/>
  <c r="G78" i="1"/>
  <c r="G508" i="1"/>
  <c r="G261" i="1"/>
  <c r="G228" i="1"/>
  <c r="G92" i="1"/>
  <c r="G247" i="1"/>
  <c r="G385" i="1"/>
  <c r="G237" i="1"/>
  <c r="G64" i="1"/>
  <c r="G107" i="1"/>
  <c r="G202" i="1"/>
  <c r="G323" i="1"/>
  <c r="G357" i="1"/>
  <c r="G123" i="1"/>
  <c r="G236" i="1"/>
  <c r="G535" i="1"/>
  <c r="G104" i="1"/>
  <c r="G199" i="1"/>
  <c r="G5" i="1"/>
  <c r="G33" i="1"/>
  <c r="G358" i="1"/>
  <c r="G263" i="1"/>
  <c r="G240" i="1"/>
  <c r="G157" i="1"/>
  <c r="G179" i="1"/>
  <c r="G153" i="1"/>
  <c r="G413" i="1"/>
  <c r="G386" i="1"/>
  <c r="G287" i="1"/>
  <c r="G192" i="1"/>
  <c r="G355" i="1"/>
  <c r="G113" i="1"/>
  <c r="G499" i="1"/>
  <c r="G156" i="1"/>
  <c r="G300" i="1"/>
  <c r="G95" i="1"/>
  <c r="G76" i="1"/>
  <c r="G138" i="1"/>
  <c r="G266" i="1"/>
  <c r="G368" i="1"/>
  <c r="G382" i="1"/>
  <c r="G97" i="1"/>
  <c r="G259" i="1"/>
  <c r="G293" i="1"/>
  <c r="G370" i="1"/>
  <c r="G219" i="1"/>
  <c r="G43" i="1"/>
  <c r="G336" i="1"/>
  <c r="G417" i="1"/>
  <c r="G326" i="1"/>
  <c r="G154" i="1"/>
  <c r="G272" i="1"/>
  <c r="G455" i="1"/>
  <c r="G476" i="1"/>
  <c r="G371" i="1"/>
  <c r="G249" i="1"/>
  <c r="G305" i="1"/>
  <c r="G399" i="1"/>
  <c r="G412" i="1"/>
  <c r="G273" i="1"/>
  <c r="G130" i="1"/>
  <c r="G74" i="1"/>
  <c r="G224" i="1"/>
  <c r="G330" i="1"/>
  <c r="G367" i="1"/>
  <c r="G529" i="1"/>
  <c r="G353" i="1"/>
  <c r="G215" i="1"/>
  <c r="G324" i="1"/>
  <c r="G184" i="1"/>
  <c r="G84" i="1"/>
  <c r="G422" i="1"/>
  <c r="G214" i="1"/>
  <c r="G24" i="1"/>
  <c r="G35" i="1"/>
  <c r="G162" i="1"/>
  <c r="G309" i="1"/>
  <c r="G454" i="1"/>
  <c r="G274" i="1"/>
  <c r="G206" i="1"/>
  <c r="G227" i="1"/>
  <c r="G103" i="1"/>
  <c r="G316" i="1"/>
  <c r="G329" i="1"/>
  <c r="G62" i="1"/>
  <c r="G538" i="1"/>
  <c r="G17" i="1"/>
  <c r="G207" i="1"/>
  <c r="G37" i="1"/>
  <c r="G50" i="1"/>
  <c r="G216" i="1"/>
  <c r="G218" i="1"/>
  <c r="G241" i="1"/>
  <c r="G291" i="1"/>
  <c r="G337" i="1"/>
  <c r="G359" i="1"/>
  <c r="G142" i="1"/>
  <c r="G80" i="1"/>
  <c r="G193" i="1"/>
  <c r="G427" i="1"/>
  <c r="G352" i="1"/>
  <c r="G457" i="1"/>
  <c r="G96" i="1"/>
  <c r="G265" i="1"/>
  <c r="G396" i="1"/>
  <c r="G472" i="1"/>
  <c r="G398" i="1"/>
  <c r="G126" i="1"/>
  <c r="G400" i="1"/>
  <c r="G518" i="1"/>
  <c r="G312" i="1"/>
  <c r="G517" i="1"/>
  <c r="G281" i="1"/>
  <c r="G364" i="1"/>
  <c r="G256" i="1"/>
  <c r="G428" i="1"/>
  <c r="G510" i="1"/>
  <c r="G186" i="1"/>
  <c r="G211" i="1"/>
  <c r="G29" i="1"/>
  <c r="G79" i="1"/>
  <c r="G134" i="1"/>
  <c r="G296" i="1"/>
  <c r="G313" i="1"/>
  <c r="G397" i="1"/>
  <c r="G403" i="1"/>
  <c r="G420" i="1"/>
  <c r="G160" i="1"/>
  <c r="G27" i="1"/>
  <c r="G114" i="1"/>
  <c r="G174" i="1"/>
  <c r="G221" i="1"/>
  <c r="G270" i="1"/>
  <c r="G289" i="1"/>
  <c r="G298" i="1"/>
  <c r="G308" i="1"/>
  <c r="G402" i="1"/>
  <c r="G135" i="1"/>
  <c r="G111" i="1"/>
  <c r="G389" i="1"/>
  <c r="G449" i="1"/>
  <c r="G436" i="1"/>
  <c r="G190" i="1"/>
  <c r="G380" i="1"/>
  <c r="G57" i="1"/>
  <c r="G151" i="1"/>
  <c r="G303" i="1"/>
  <c r="G317" i="1"/>
  <c r="G331" i="1"/>
  <c r="G334" i="1"/>
  <c r="G377" i="1"/>
  <c r="G536" i="1"/>
  <c r="G16" i="1"/>
  <c r="G297" i="1"/>
  <c r="G306" i="1"/>
  <c r="G421" i="1"/>
  <c r="G496" i="1"/>
  <c r="G530" i="1"/>
  <c r="G195" i="1"/>
  <c r="G342" i="1"/>
  <c r="G234" i="1"/>
  <c r="G302" i="1"/>
  <c r="G304" i="1"/>
  <c r="G344" i="1"/>
  <c r="G390" i="1"/>
  <c r="G441" i="1"/>
  <c r="G453" i="1"/>
  <c r="G506" i="1"/>
  <c r="G511" i="1"/>
  <c r="G465" i="1"/>
  <c r="G230" i="1"/>
  <c r="G354" i="1"/>
  <c r="G435" i="1"/>
  <c r="G451" i="1"/>
  <c r="G539" i="1"/>
  <c r="G442" i="1"/>
  <c r="G450" i="1"/>
  <c r="G351" i="1"/>
  <c r="G53" i="1"/>
  <c r="G431" i="1"/>
  <c r="G446" i="1"/>
  <c r="G445" i="1"/>
  <c r="G212" i="1"/>
  <c r="G322" i="1"/>
  <c r="G464" i="1"/>
  <c r="G229" i="1"/>
  <c r="G488" i="1"/>
  <c r="G493" i="1"/>
  <c r="G444" i="1"/>
  <c r="G481" i="1"/>
  <c r="G520" i="1"/>
  <c r="G392" i="1"/>
  <c r="G356" i="1"/>
  <c r="G363" i="1"/>
  <c r="G366" i="1"/>
  <c r="G424" i="1"/>
  <c r="G478" i="1"/>
  <c r="G486" i="1"/>
  <c r="G408" i="1"/>
  <c r="G45" i="1"/>
  <c r="G55" i="1"/>
  <c r="G61" i="1"/>
  <c r="G70" i="1"/>
  <c r="G72" i="1"/>
  <c r="G83" i="1"/>
  <c r="G88" i="1"/>
  <c r="G89" i="1"/>
  <c r="G93" i="1"/>
  <c r="G100" i="1"/>
  <c r="G106" i="1"/>
  <c r="G109" i="1"/>
  <c r="G112" i="1"/>
  <c r="G115" i="1"/>
  <c r="G118" i="1"/>
  <c r="G120" i="1"/>
  <c r="G121" i="1"/>
  <c r="G122" i="1"/>
  <c r="G125" i="1"/>
  <c r="G127" i="1"/>
  <c r="G131" i="1"/>
  <c r="G132" i="1"/>
  <c r="G140" i="1"/>
  <c r="G144" i="1"/>
  <c r="G145" i="1"/>
  <c r="G146" i="1"/>
  <c r="G147" i="1"/>
  <c r="G148" i="1"/>
  <c r="G149" i="1"/>
  <c r="G150" i="1"/>
  <c r="G152" i="1"/>
  <c r="G155" i="1"/>
  <c r="G161" i="1"/>
  <c r="G163" i="1"/>
  <c r="G164" i="1"/>
  <c r="G166" i="1"/>
  <c r="G167" i="1"/>
  <c r="G168" i="1"/>
  <c r="G175" i="1"/>
  <c r="G177" i="1"/>
  <c r="G182" i="1"/>
  <c r="G189" i="1"/>
  <c r="G191" i="1"/>
  <c r="G194" i="1"/>
  <c r="G203" i="1"/>
  <c r="G209" i="1"/>
  <c r="G210" i="1"/>
  <c r="G238" i="1"/>
  <c r="G244" i="1"/>
  <c r="G251" i="1"/>
  <c r="G255" i="1"/>
  <c r="G268" i="1"/>
  <c r="G269" i="1"/>
  <c r="G277" i="1"/>
  <c r="G280" i="1"/>
  <c r="G284" i="1"/>
  <c r="G285" i="1"/>
  <c r="G292" i="1"/>
  <c r="G299" i="1"/>
  <c r="G315" i="1"/>
  <c r="G320" i="1"/>
  <c r="G328" i="1"/>
  <c r="G333" i="1"/>
  <c r="G340" i="1"/>
  <c r="G341" i="1"/>
  <c r="G343" i="1"/>
  <c r="G345" i="1"/>
  <c r="G347" i="1"/>
  <c r="G350" i="1"/>
  <c r="G361" i="1"/>
  <c r="G365" i="1"/>
  <c r="G373" i="1"/>
  <c r="G374" i="1"/>
  <c r="G375" i="1"/>
  <c r="G376" i="1"/>
  <c r="G378" i="1"/>
  <c r="G379" i="1"/>
  <c r="G381" i="1"/>
  <c r="G383" i="1"/>
  <c r="G384" i="1"/>
  <c r="G387" i="1"/>
  <c r="G388" i="1"/>
  <c r="G391" i="1"/>
  <c r="G395" i="1"/>
  <c r="G401" i="1"/>
  <c r="G404" i="1"/>
  <c r="G406" i="1"/>
  <c r="G407" i="1"/>
  <c r="G410" i="1"/>
  <c r="G411" i="1"/>
  <c r="G414" i="1"/>
  <c r="G415" i="1"/>
  <c r="G416" i="1"/>
  <c r="G418" i="1"/>
  <c r="G423" i="1"/>
  <c r="G425" i="1"/>
  <c r="G426" i="1"/>
  <c r="G430" i="1"/>
  <c r="G432" i="1"/>
  <c r="G433" i="1"/>
  <c r="G434" i="1"/>
  <c r="G437" i="1"/>
  <c r="G438" i="1"/>
  <c r="G439" i="1"/>
  <c r="G443" i="1"/>
  <c r="G447" i="1"/>
  <c r="G448" i="1"/>
  <c r="G452" i="1"/>
  <c r="G456" i="1"/>
  <c r="G458" i="1"/>
  <c r="G459" i="1"/>
  <c r="G460" i="1"/>
  <c r="G461" i="1"/>
  <c r="G462" i="1"/>
  <c r="G463" i="1"/>
  <c r="G467" i="1"/>
  <c r="G468" i="1"/>
  <c r="G469" i="1"/>
  <c r="G470" i="1"/>
  <c r="G471" i="1"/>
  <c r="G473" i="1"/>
  <c r="G475" i="1"/>
  <c r="G477" i="1"/>
  <c r="G479" i="1"/>
  <c r="G480" i="1"/>
  <c r="G482" i="1"/>
  <c r="G483" i="1"/>
  <c r="G485" i="1"/>
  <c r="G487" i="1"/>
  <c r="G490" i="1"/>
  <c r="G491" i="1"/>
  <c r="G492" i="1"/>
  <c r="G494" i="1"/>
  <c r="G495" i="1"/>
  <c r="G498" i="1"/>
  <c r="G500" i="1"/>
  <c r="G505" i="1"/>
  <c r="G507" i="1"/>
  <c r="G509" i="1"/>
  <c r="G512" i="1"/>
  <c r="G513" i="1"/>
  <c r="G514" i="1"/>
  <c r="G515" i="1"/>
  <c r="G519" i="1"/>
  <c r="G521" i="1"/>
  <c r="G524" i="1"/>
  <c r="G525" i="1"/>
  <c r="G528" i="1"/>
  <c r="G531" i="1"/>
  <c r="G532" i="1"/>
  <c r="G4" i="1"/>
  <c r="G6" i="1"/>
  <c r="G7" i="1"/>
  <c r="G8" i="1"/>
  <c r="G9" i="1"/>
  <c r="G10" i="1"/>
  <c r="G11" i="1"/>
  <c r="G12" i="1"/>
  <c r="G15" i="1"/>
  <c r="G18" i="1"/>
  <c r="G19" i="1"/>
  <c r="G20" i="1"/>
  <c r="G21" i="1"/>
  <c r="G22" i="1"/>
  <c r="G23" i="1"/>
  <c r="G25" i="1"/>
  <c r="G28" i="1"/>
  <c r="G30" i="1"/>
  <c r="G31" i="1"/>
  <c r="G32" i="1"/>
  <c r="G34" i="1"/>
  <c r="G36" i="1"/>
  <c r="G38" i="1"/>
  <c r="G39" i="1"/>
  <c r="G40" i="1"/>
  <c r="G41" i="1"/>
  <c r="G42" i="1"/>
  <c r="G46" i="1"/>
  <c r="G47" i="1"/>
  <c r="G48" i="1"/>
  <c r="G49" i="1"/>
  <c r="G51" i="1"/>
  <c r="G52" i="1"/>
  <c r="G54" i="1"/>
  <c r="G56" i="1"/>
  <c r="G58" i="1"/>
  <c r="G60" i="1"/>
  <c r="G63" i="1"/>
  <c r="G65" i="1"/>
  <c r="G66" i="1"/>
  <c r="G67" i="1"/>
  <c r="G68" i="1"/>
  <c r="G69" i="1"/>
  <c r="G71" i="1"/>
  <c r="G75" i="1"/>
  <c r="G77" i="1"/>
  <c r="G81" i="1"/>
  <c r="G82" i="1"/>
  <c r="G85" i="1"/>
  <c r="G86" i="1"/>
  <c r="G87" i="1"/>
  <c r="G90" i="1"/>
  <c r="G91" i="1"/>
  <c r="G94" i="1"/>
  <c r="G98" i="1"/>
  <c r="G99" i="1"/>
  <c r="G101" i="1"/>
  <c r="G102" i="1"/>
  <c r="G105" i="1"/>
  <c r="G108" i="1"/>
  <c r="G110" i="1"/>
  <c r="G116" i="1"/>
  <c r="G117" i="1"/>
  <c r="G119" i="1"/>
  <c r="G124" i="1"/>
  <c r="G128" i="1"/>
  <c r="G129" i="1"/>
  <c r="G133" i="1"/>
  <c r="G136" i="1"/>
  <c r="G137" i="1"/>
  <c r="G139" i="1"/>
  <c r="G141" i="1"/>
  <c r="G143" i="1"/>
  <c r="G158" i="1"/>
  <c r="G159" i="1"/>
  <c r="G165" i="1"/>
  <c r="G169" i="1"/>
  <c r="G170" i="1"/>
  <c r="G171" i="1"/>
  <c r="G172" i="1"/>
  <c r="G173" i="1"/>
  <c r="G176" i="1"/>
  <c r="G178" i="1"/>
  <c r="G180" i="1"/>
  <c r="G181" i="1"/>
  <c r="G187" i="1"/>
  <c r="G188" i="1"/>
  <c r="G196" i="1"/>
  <c r="G197" i="1"/>
  <c r="G198" i="1"/>
  <c r="G200" i="1"/>
  <c r="G201" i="1"/>
  <c r="G204" i="1"/>
  <c r="G205" i="1"/>
  <c r="G208" i="1"/>
  <c r="G213" i="1"/>
  <c r="G217" i="1"/>
  <c r="G220" i="1"/>
  <c r="G222" i="1"/>
  <c r="G223" i="1"/>
  <c r="G225" i="1"/>
  <c r="G226" i="1"/>
  <c r="G231" i="1"/>
  <c r="G232" i="1"/>
  <c r="G233" i="1"/>
  <c r="G235" i="1"/>
  <c r="G242" i="1"/>
  <c r="G243" i="1"/>
  <c r="G246" i="1"/>
  <c r="G245" i="1"/>
  <c r="G250" i="1"/>
  <c r="G252" i="1"/>
  <c r="G253" i="1"/>
  <c r="G257" i="1"/>
  <c r="G258" i="1"/>
  <c r="G260" i="1"/>
  <c r="G262" i="1"/>
  <c r="G264" i="1"/>
  <c r="G267" i="1"/>
  <c r="G271" i="1"/>
  <c r="G275" i="1"/>
  <c r="G276" i="1"/>
  <c r="G278" i="1"/>
  <c r="G279" i="1"/>
  <c r="G283" i="1"/>
  <c r="G286" i="1"/>
  <c r="G288" i="1"/>
  <c r="G290" i="1"/>
  <c r="G294" i="1"/>
  <c r="G295" i="1"/>
  <c r="G301" i="1"/>
  <c r="G307" i="1"/>
  <c r="G310" i="1"/>
  <c r="G311" i="1"/>
  <c r="G314" i="1"/>
  <c r="G321" i="1"/>
  <c r="G325" i="1"/>
  <c r="G327" i="1"/>
  <c r="G335" i="1"/>
  <c r="G346" i="1"/>
  <c r="G360" i="1"/>
  <c r="G405" i="1"/>
  <c r="G409" i="1"/>
  <c r="G419" i="1"/>
  <c r="G429" i="1"/>
  <c r="G440" i="1"/>
  <c r="G466" i="1"/>
  <c r="G484" i="1"/>
  <c r="G497" i="1"/>
  <c r="G501" i="1"/>
  <c r="G502" i="1"/>
  <c r="G503" i="1"/>
  <c r="G504" i="1"/>
  <c r="G516" i="1"/>
  <c r="G522" i="1"/>
  <c r="G523" i="1"/>
  <c r="G526" i="1"/>
  <c r="G527" i="1"/>
  <c r="G533" i="1"/>
  <c r="G394" i="1"/>
  <c r="G73" i="1" l="1"/>
  <c r="G338" i="1" l="1"/>
  <c r="G3" i="1" l="1"/>
  <c r="G2" i="1"/>
</calcChain>
</file>

<file path=xl/sharedStrings.xml><?xml version="1.0" encoding="utf-8"?>
<sst xmlns="http://schemas.openxmlformats.org/spreadsheetml/2006/main" count="1969" uniqueCount="521">
  <si>
    <t>Start Year</t>
  </si>
  <si>
    <t>End Year</t>
  </si>
  <si>
    <t># deaths (thousands)</t>
  </si>
  <si>
    <t>Fiji Measles outbreak</t>
  </si>
  <si>
    <t>Yellow Fever</t>
  </si>
  <si>
    <t>Russian flu</t>
  </si>
  <si>
    <t>American polio epidemic</t>
  </si>
  <si>
    <t>Hong Kong flu</t>
  </si>
  <si>
    <t>Smallpox epidemic of India</t>
  </si>
  <si>
    <t>Swine Flu</t>
  </si>
  <si>
    <t>Measles in D.R. Congo</t>
  </si>
  <si>
    <t>Indian swine flu outbreak</t>
  </si>
  <si>
    <t>Khuzestan plagues</t>
  </si>
  <si>
    <t>https://en.wikipedia.org/wiki/1817–1824_cholera_pandemic</t>
  </si>
  <si>
    <t>Seventh cholera pandemic</t>
  </si>
  <si>
    <t>https://en.wikipedia.org/wiki/1837_Great_Plains_smallpox_epidemic</t>
  </si>
  <si>
    <t>West Washington Influenza</t>
  </si>
  <si>
    <t>British India Smallpox</t>
  </si>
  <si>
    <t>https://en.wikipedia.org/wiki/Pandemic</t>
  </si>
  <si>
    <t>World Population (thousands)</t>
  </si>
  <si>
    <t>Disease</t>
  </si>
  <si>
    <t>Plague</t>
  </si>
  <si>
    <t>Typhus</t>
  </si>
  <si>
    <t>Smallpox</t>
  </si>
  <si>
    <t>Cocolitzli</t>
  </si>
  <si>
    <t>Cholera</t>
  </si>
  <si>
    <t>Influenza</t>
  </si>
  <si>
    <t>Measles</t>
  </si>
  <si>
    <t>Polio</t>
  </si>
  <si>
    <t>Ebola</t>
  </si>
  <si>
    <t>Dengue</t>
  </si>
  <si>
    <t>Second cholera pandemic Russia + Poland + London + France</t>
  </si>
  <si>
    <t>Sixth cholera pandemic India, Russia, Philippines</t>
  </si>
  <si>
    <t>Haiti Yellow Fever</t>
  </si>
  <si>
    <t>https://en.wikipedia.org/wiki/History_of_yellow_fever</t>
  </si>
  <si>
    <t>Bermuda Yellow Fever</t>
  </si>
  <si>
    <t>Sum of five contiguous epidemics from Cirillo and Taleb (2020)</t>
  </si>
  <si>
    <t>https://www.historyofvaccines.org/content/yellow-fever-decimates-philadelphia</t>
  </si>
  <si>
    <t>Diphtheria</t>
  </si>
  <si>
    <t>Notes</t>
  </si>
  <si>
    <t>3.4 % of population - more than 150.000</t>
  </si>
  <si>
    <t xml:space="preserve"> </t>
  </si>
  <si>
    <t>Austrian army in Hungary</t>
  </si>
  <si>
    <t>Protestant-Catholic armies at Nuremburg</t>
  </si>
  <si>
    <t>Siege of Prague</t>
  </si>
  <si>
    <t>2nd Napoleon Russian Campaign</t>
  </si>
  <si>
    <t>European Typhus outbreak</t>
  </si>
  <si>
    <t>Crimean War</t>
  </si>
  <si>
    <t>Austrian invasion in Serbia</t>
  </si>
  <si>
    <t>WWI and Russian revolution</t>
  </si>
  <si>
    <t>Typhus outbreak in England</t>
  </si>
  <si>
    <t>Estimated from 10% of English population in the period</t>
  </si>
  <si>
    <t>Thirty years war including Germany and Lyon and Limoges Typhus Epidemic</t>
  </si>
  <si>
    <t>Malaga Yellow Fever</t>
  </si>
  <si>
    <t>WWII Typhus</t>
  </si>
  <si>
    <t>Sweating Sickness</t>
  </si>
  <si>
    <t>Ireland</t>
  </si>
  <si>
    <t>Smallpox, etc.</t>
  </si>
  <si>
    <t>Mexico</t>
  </si>
  <si>
    <t>Pandemic, Influenza</t>
  </si>
  <si>
    <t>Madrid</t>
  </si>
  <si>
    <t>Mexico highlands</t>
  </si>
  <si>
    <t>England and Wales</t>
  </si>
  <si>
    <t>Whooping Cough</t>
  </si>
  <si>
    <t>Scarlet Fever</t>
  </si>
  <si>
    <t>Philippines</t>
  </si>
  <si>
    <t>England, Germany, northern Europe</t>
  </si>
  <si>
    <t>Edimburgh</t>
  </si>
  <si>
    <t>England</t>
  </si>
  <si>
    <t>Brazil</t>
  </si>
  <si>
    <t>London</t>
  </si>
  <si>
    <t>Lyon</t>
  </si>
  <si>
    <t>Hungary - Maximilian II army</t>
  </si>
  <si>
    <t>Paris</t>
  </si>
  <si>
    <t>Oxford</t>
  </si>
  <si>
    <t>Italy</t>
  </si>
  <si>
    <t>Venezuela</t>
  </si>
  <si>
    <t>Peru</t>
  </si>
  <si>
    <t>Exeter</t>
  </si>
  <si>
    <t>Western New York</t>
  </si>
  <si>
    <t>Spain</t>
  </si>
  <si>
    <t>Basel</t>
  </si>
  <si>
    <t>Massachusetts</t>
  </si>
  <si>
    <t>Quebec</t>
  </si>
  <si>
    <t>Oxford and Reading</t>
  </si>
  <si>
    <t>Tiverton</t>
  </si>
  <si>
    <t>Scotland</t>
  </si>
  <si>
    <t>Barbados</t>
  </si>
  <si>
    <t>Central New York</t>
  </si>
  <si>
    <t>Boston</t>
  </si>
  <si>
    <t>Cherokee Tribe</t>
  </si>
  <si>
    <t>New York</t>
  </si>
  <si>
    <t>Japan</t>
  </si>
  <si>
    <t>Rubella</t>
  </si>
  <si>
    <t>Londonderry, Dundalk (Ireland)</t>
  </si>
  <si>
    <t>Typhus, Disentery</t>
  </si>
  <si>
    <t>Charleston</t>
  </si>
  <si>
    <t>Augsburg (Germany)</t>
  </si>
  <si>
    <t>Iceland</t>
  </si>
  <si>
    <t>Europe</t>
  </si>
  <si>
    <t>Danzig</t>
  </si>
  <si>
    <t>Cape Colony (South Africa)</t>
  </si>
  <si>
    <t>Picardy</t>
  </si>
  <si>
    <t>Greenland</t>
  </si>
  <si>
    <t xml:space="preserve">Germany </t>
  </si>
  <si>
    <t>France</t>
  </si>
  <si>
    <t>Dysentery</t>
  </si>
  <si>
    <t>Sweden</t>
  </si>
  <si>
    <t>Germany</t>
  </si>
  <si>
    <t>Typhus, Typhoid, Disentery</t>
  </si>
  <si>
    <t>Typhus, Relapsing Fever, Dysentery</t>
  </si>
  <si>
    <t>American Army</t>
  </si>
  <si>
    <t>Canada</t>
  </si>
  <si>
    <t>Philadelphia</t>
  </si>
  <si>
    <t>Naples (Italy)</t>
  </si>
  <si>
    <t>Britain</t>
  </si>
  <si>
    <t>Tahiti</t>
  </si>
  <si>
    <t>Venereal Disease</t>
  </si>
  <si>
    <t>India, Bengal</t>
  </si>
  <si>
    <t>Havana (Cuba)</t>
  </si>
  <si>
    <t>British Army in St. Louis (Senegal)</t>
  </si>
  <si>
    <t>Mexico City</t>
  </si>
  <si>
    <t>India</t>
  </si>
  <si>
    <t>Australia</t>
  </si>
  <si>
    <t>New England</t>
  </si>
  <si>
    <t>New Zealand</t>
  </si>
  <si>
    <t>France - Prussian Army</t>
  </si>
  <si>
    <t>Location</t>
  </si>
  <si>
    <t>Mexico and Guatemala</t>
  </si>
  <si>
    <t>Cadiz</t>
  </si>
  <si>
    <t>Haiti</t>
  </si>
  <si>
    <t>Northeast Nebraska</t>
  </si>
  <si>
    <t>Livorno (Italy)</t>
  </si>
  <si>
    <t>Gibraltar</t>
  </si>
  <si>
    <t>Austria and Prussia</t>
  </si>
  <si>
    <t>Cadiz (Spain)</t>
  </si>
  <si>
    <t>Malta</t>
  </si>
  <si>
    <t>Mauritius</t>
  </si>
  <si>
    <t>Albenga (Italy)</t>
  </si>
  <si>
    <t>Meningitis</t>
  </si>
  <si>
    <t>Sierra Leone</t>
  </si>
  <si>
    <t>Fiji</t>
  </si>
  <si>
    <t>Madagascar</t>
  </si>
  <si>
    <t>First Cholera Pandemic Bangkok + Java + India+Africa</t>
  </si>
  <si>
    <t>France, Tours</t>
  </si>
  <si>
    <t>United States, Caribbean</t>
  </si>
  <si>
    <t>Asia, Europe, North America</t>
  </si>
  <si>
    <t>Persia, Britain</t>
  </si>
  <si>
    <t>Sydney</t>
  </si>
  <si>
    <t>Asia, Europe, Australia, Britain, South Africa</t>
  </si>
  <si>
    <t xml:space="preserve">Britain </t>
  </si>
  <si>
    <t>Miliary Fever</t>
  </si>
  <si>
    <t>Ecuador, Guayaquil</t>
  </si>
  <si>
    <t>South Pacific Islands</t>
  </si>
  <si>
    <t>India, Calcutta</t>
  </si>
  <si>
    <t>Faroe Islands</t>
  </si>
  <si>
    <t>Indonesia, Java</t>
  </si>
  <si>
    <t>Typhoid</t>
  </si>
  <si>
    <t>US Northwest, Cayuse Indians</t>
  </si>
  <si>
    <t>Rio de Janeiro</t>
  </si>
  <si>
    <t>United States</t>
  </si>
  <si>
    <t>Hawaii</t>
  </si>
  <si>
    <t>Third cholera pandemic Russia + Mecca +England/Wales + New Orleans + Mexico + Cuba + London+ Cpenhagen + Chicago + Spain + Puerto Rico + France + Tunisia+Germany + USA + Japan</t>
  </si>
  <si>
    <t>French Polinesia and New Zealand</t>
  </si>
  <si>
    <t>United States, Civil War Armies</t>
  </si>
  <si>
    <t>Bahamas</t>
  </si>
  <si>
    <t>England, London</t>
  </si>
  <si>
    <t>Angola</t>
  </si>
  <si>
    <t>United States, New York</t>
  </si>
  <si>
    <t>United States, Montana - Gros Ventres Indians</t>
  </si>
  <si>
    <t>Brazil, Rio de Janeiro</t>
  </si>
  <si>
    <t>Europe, Franco-Prussian war Smallpox epidemic</t>
  </si>
  <si>
    <t>Ethiopia</t>
  </si>
  <si>
    <t>USA</t>
  </si>
  <si>
    <t>Panama</t>
  </si>
  <si>
    <t>Fifth cholera pandemic Europe, America, Japan, Egypt, Russia, India,  Philippines, Korea</t>
  </si>
  <si>
    <t>Egypt, Cairo and Alexandria</t>
  </si>
  <si>
    <t>Montreal</t>
  </si>
  <si>
    <t>British India</t>
  </si>
  <si>
    <t>Sweden, Stockholm</t>
  </si>
  <si>
    <t>Gilbert and Ellice Islands</t>
  </si>
  <si>
    <t>Australia, Sydney</t>
  </si>
  <si>
    <t>Tonga and Samoa</t>
  </si>
  <si>
    <t>USA, Vermont</t>
  </si>
  <si>
    <t>Hong Kong and China</t>
  </si>
  <si>
    <t>Congo</t>
  </si>
  <si>
    <t>Sleeping Sickness</t>
  </si>
  <si>
    <t>Kenya</t>
  </si>
  <si>
    <t>West Africa, Principe</t>
  </si>
  <si>
    <t>Cuba, Havana</t>
  </si>
  <si>
    <t>South Africa - British troops</t>
  </si>
  <si>
    <t>USA, Yukon</t>
  </si>
  <si>
    <t>South Africa</t>
  </si>
  <si>
    <t>Pneumonia</t>
  </si>
  <si>
    <t>Uganda and Tanzania</t>
  </si>
  <si>
    <t>Fiji Islands</t>
  </si>
  <si>
    <t>Namibia</t>
  </si>
  <si>
    <t>Tuberculosis</t>
  </si>
  <si>
    <t>New Zealand and Samoa</t>
  </si>
  <si>
    <t>USA, New York</t>
  </si>
  <si>
    <t>Ghana</t>
  </si>
  <si>
    <t>Canada, British Columbia</t>
  </si>
  <si>
    <t>China, Manchuria</t>
  </si>
  <si>
    <t>Chad</t>
  </si>
  <si>
    <t>Russia</t>
  </si>
  <si>
    <t>Vietnam</t>
  </si>
  <si>
    <t>Murray Valley Encephalitis</t>
  </si>
  <si>
    <t>Rhodesia</t>
  </si>
  <si>
    <t>Sudan</t>
  </si>
  <si>
    <t>Ecuador</t>
  </si>
  <si>
    <t>Encephalitis</t>
  </si>
  <si>
    <t>Mali</t>
  </si>
  <si>
    <t>Relapsing fever</t>
  </si>
  <si>
    <t>Samoa</t>
  </si>
  <si>
    <t>Salomon Islands, Ontong Java</t>
  </si>
  <si>
    <t>Sudan, Mongalla</t>
  </si>
  <si>
    <t>Iraq</t>
  </si>
  <si>
    <t>Schistosomiasis</t>
  </si>
  <si>
    <t>Uganda</t>
  </si>
  <si>
    <t>Nigeria</t>
  </si>
  <si>
    <t>China</t>
  </si>
  <si>
    <t>USA, Los Angeles</t>
  </si>
  <si>
    <t>Solomon Islands</t>
  </si>
  <si>
    <t>Somalia</t>
  </si>
  <si>
    <t>Burkina Faso, Upper Volta</t>
  </si>
  <si>
    <t>Egypt - New Zealand troops</t>
  </si>
  <si>
    <t>Chile, Santiago</t>
  </si>
  <si>
    <t>Sri Lanka</t>
  </si>
  <si>
    <t>Tanzania, Tanganyika</t>
  </si>
  <si>
    <t>Senegal</t>
  </si>
  <si>
    <t>Southwest Pacific</t>
  </si>
  <si>
    <t>Algeria</t>
  </si>
  <si>
    <t>Egypt</t>
  </si>
  <si>
    <t>Afghanistan</t>
  </si>
  <si>
    <t>India, Nicobar Island</t>
  </si>
  <si>
    <t>Guam</t>
  </si>
  <si>
    <t>Mumps</t>
  </si>
  <si>
    <t>China, Beijing</t>
  </si>
  <si>
    <t>Ended by vaccination</t>
  </si>
  <si>
    <t>Taiwan</t>
  </si>
  <si>
    <t>French Polinesia</t>
  </si>
  <si>
    <t>Israel</t>
  </si>
  <si>
    <t>Tahiti and Solomon Islands</t>
  </si>
  <si>
    <t>Tanzania (Tanganyika)</t>
  </si>
  <si>
    <t>West Nile</t>
  </si>
  <si>
    <t>Zambia</t>
  </si>
  <si>
    <t>Kyasanur Forest Disease</t>
  </si>
  <si>
    <t>Singapore and Vietnam</t>
  </si>
  <si>
    <t>Bolivia</t>
  </si>
  <si>
    <t>Hemorragic Fever</t>
  </si>
  <si>
    <t>Indonesia</t>
  </si>
  <si>
    <t>USA, Houston</t>
  </si>
  <si>
    <t>Guinea</t>
  </si>
  <si>
    <t>Guatemala</t>
  </si>
  <si>
    <t>Papua New Guinea</t>
  </si>
  <si>
    <t>Burma</t>
  </si>
  <si>
    <t>Malaysia</t>
  </si>
  <si>
    <t>Bangladesh</t>
  </si>
  <si>
    <t>USA, Philadelphia</t>
  </si>
  <si>
    <t>Legionnaires' Disease</t>
  </si>
  <si>
    <t>Zaire</t>
  </si>
  <si>
    <t>Rift Valley Fever</t>
  </si>
  <si>
    <t>Burundi</t>
  </si>
  <si>
    <t>India, Goa</t>
  </si>
  <si>
    <t>Siege of Metz</t>
  </si>
  <si>
    <t>Americas</t>
  </si>
  <si>
    <t>Romania and Hungary</t>
  </si>
  <si>
    <t>Ecuador - Guayaquil, New York</t>
  </si>
  <si>
    <t>Italy, Cremona</t>
  </si>
  <si>
    <t>Hispaniola</t>
  </si>
  <si>
    <t>Fourth cholera pandemic Russia, Belgium, Hungary, The Netherlands, London, Italy, Algeria, Zanzibar, New Orleans, Ports along Mississippi, India, Sweden, Zanzibar, Central Asia, Tunisia</t>
  </si>
  <si>
    <t>Vietnam and Thailand</t>
  </si>
  <si>
    <t>India, Singapore, Vietnam, Thailand, Philippines, Caribbean</t>
  </si>
  <si>
    <t>China and Afghanistan</t>
  </si>
  <si>
    <t>Spain and Italy</t>
  </si>
  <si>
    <t>South Africa , Durban</t>
  </si>
  <si>
    <t>Vietnam and Singapore</t>
  </si>
  <si>
    <t>New Zealand and Fiji</t>
  </si>
  <si>
    <t>Morocco and South Africa</t>
  </si>
  <si>
    <t>Algiers</t>
  </si>
  <si>
    <t>Ireland, Venice, London</t>
  </si>
  <si>
    <t>Spain and Scotland and Prussia, London and Ireland</t>
  </si>
  <si>
    <t>France and Italy</t>
  </si>
  <si>
    <t>London and Spain</t>
  </si>
  <si>
    <t>London, Germany, Austria and Switzerland</t>
  </si>
  <si>
    <t>Spain and Prague and Halle</t>
  </si>
  <si>
    <t>Baghdad</t>
  </si>
  <si>
    <t>Poland and Baltic Nations</t>
  </si>
  <si>
    <t>Marseille and Astrakhan</t>
  </si>
  <si>
    <t>Russia (Moscow) and Persia (Baghdad)</t>
  </si>
  <si>
    <t>Dalmatia, Tunisia, Egypt</t>
  </si>
  <si>
    <t>Cairo, Diyarkbar, Mosul, Baghdad</t>
  </si>
  <si>
    <t>Baghdad and Egypt</t>
  </si>
  <si>
    <t>USA, Hawaii and Philippines and Australia (Sydney)</t>
  </si>
  <si>
    <t>China, Manchuria, Indonesia (Java), Morocco, Vietnam</t>
  </si>
  <si>
    <t>Rhodesia and China</t>
  </si>
  <si>
    <t>Spain, Ghana, Madagascar, Los Angeles, Vietnam</t>
  </si>
  <si>
    <t>China, Manchuria, Mongolia, Uganda, Madagascar</t>
  </si>
  <si>
    <t>Madagascar and South Africa</t>
  </si>
  <si>
    <t>Kenya and Senegal</t>
  </si>
  <si>
    <t>Vietnam and USA (New Mexico)</t>
  </si>
  <si>
    <t>Bangkok and Copenhagen</t>
  </si>
  <si>
    <t>Massachusetts and Connecticut</t>
  </si>
  <si>
    <t>London and Boston</t>
  </si>
  <si>
    <t>Canada and Cape Colony (0k)</t>
  </si>
  <si>
    <t xml:space="preserve">Berlin, Sweden, London, Glasgow, Vienna, Ireland, Germany </t>
  </si>
  <si>
    <t>Western Washington</t>
  </si>
  <si>
    <t>Colombia and Quebec (0k)</t>
  </si>
  <si>
    <t>USA, Civil War Armies</t>
  </si>
  <si>
    <t>British Columbia</t>
  </si>
  <si>
    <t>London and Ireland</t>
  </si>
  <si>
    <t>Ireland and England</t>
  </si>
  <si>
    <t>Ireland - Great Potato Famine Typhus epidemic</t>
  </si>
  <si>
    <t>Canada and Britain</t>
  </si>
  <si>
    <t>North Africa Typhus outbreak  + Persia + Southwest Pacific</t>
  </si>
  <si>
    <t>US Atlantic Coast, New York</t>
  </si>
  <si>
    <t>West Indies</t>
  </si>
  <si>
    <t>Barcelona</t>
  </si>
  <si>
    <t>USA, New Orleans</t>
  </si>
  <si>
    <t>USA, Virginia</t>
  </si>
  <si>
    <t>USA, Lower Mississippi Valley</t>
  </si>
  <si>
    <t>USA Civil War</t>
  </si>
  <si>
    <t>Great Plains</t>
  </si>
  <si>
    <t>Pandemic Spanish flu</t>
  </si>
  <si>
    <t>Relative Epidemic size (per mil)</t>
  </si>
  <si>
    <t>Jamaica</t>
  </si>
  <si>
    <t>NA</t>
  </si>
  <si>
    <t>China, Hopei</t>
  </si>
  <si>
    <t>China, Fukien</t>
  </si>
  <si>
    <t>China, Kweichow</t>
  </si>
  <si>
    <t>China, Hupeh, Fukien, Kiangsi</t>
  </si>
  <si>
    <t>China, Hope and Chekiang</t>
  </si>
  <si>
    <t>China, Shansi</t>
  </si>
  <si>
    <t>China, Hupeh</t>
  </si>
  <si>
    <t>China, Shansi, Hopei, Szechwan, Shantung</t>
  </si>
  <si>
    <t>China, Hupeh, Shansi</t>
  </si>
  <si>
    <t>China, Shansi, Kiangsi, Shantung, Shensi, Chekiang, Honan</t>
  </si>
  <si>
    <t>China, Hupeh, Hunan, Kwangtung</t>
  </si>
  <si>
    <t>China, Yunnan</t>
  </si>
  <si>
    <t>China, Yunnan, Szechwan</t>
  </si>
  <si>
    <t>China, Shansi, Kweichow</t>
  </si>
  <si>
    <t>China, Chekiang</t>
  </si>
  <si>
    <t>China, Yunnan, Fukien, Shansi, Shensi, Chekian</t>
  </si>
  <si>
    <t>China, Fukien, Shansi, Hunan, Kweichow, Yunnan</t>
  </si>
  <si>
    <t>China, Hupeh, Yunnan, Kwangsi</t>
  </si>
  <si>
    <t>China, Hopei, Chekiang, Honan, Shantung, Shansi</t>
  </si>
  <si>
    <t>China, Shensi, Shansi, Kiangsu, Inner Mongolia</t>
  </si>
  <si>
    <t>China, Inner Mongolia</t>
  </si>
  <si>
    <t>China, Kansu</t>
  </si>
  <si>
    <t>China, Shantung</t>
  </si>
  <si>
    <t>China, Kansu, Hopei</t>
  </si>
  <si>
    <t>China, Kiangsu, Shensi</t>
  </si>
  <si>
    <t>China, Kiangsu, Yunnan</t>
  </si>
  <si>
    <t>China, Shensi, Shantung, Chekiang, Hainan island</t>
  </si>
  <si>
    <t>China, Kiangsu, Shansi, Kiangsi, Shantung, Shansi</t>
  </si>
  <si>
    <t>China, Kwantung, Inner Mongolia, Shantung, Hainan Island, Hopei, Chekiang, Shensi</t>
  </si>
  <si>
    <t>China, Hupeh, Kwangsi, Kwangtung, Hopei, Inner Mongolia, Kiangsi, Kansu, Shantung, Chekiang, Anhui, Shensi, Fukien</t>
  </si>
  <si>
    <t>China, Kwangtung</t>
  </si>
  <si>
    <t>China, Shensi, Chekiang, Hopei, Shantung</t>
  </si>
  <si>
    <t>China, Kiangsu, Shansi, Kwangtung, Hopei</t>
  </si>
  <si>
    <t>China, Kwantgtung, Hupeh, Kiangsu, Chekiang, Shansi, Shensi, Hopei, Hupeh, Anhui, eastern end of Great Wall</t>
  </si>
  <si>
    <t>China, Hupeh, Hopei, Shantung, Kiangsu, Kiangsi</t>
  </si>
  <si>
    <t>China, Fukien, Kiangsu, Anhui, Chekiang, Shansi, Sinkiang</t>
  </si>
  <si>
    <t>China, Shansi, Chekiang, Kansu</t>
  </si>
  <si>
    <t>China, Kiangsu, Anhui, Shantung, Hopei</t>
  </si>
  <si>
    <t>China, Kansu, Yunnan</t>
  </si>
  <si>
    <t xml:space="preserve">China, Hopei, Chekiang </t>
  </si>
  <si>
    <t>China, Chekiang, Shantung</t>
  </si>
  <si>
    <t>China, Hopei, Shensi</t>
  </si>
  <si>
    <t>China, Hupeh, Kiangsu, Anhui, Shantung, Hopei</t>
  </si>
  <si>
    <t>China, Chekiang, Shansi, Hopei, Shantung, Yunnan, Shensi, Kiangsu</t>
  </si>
  <si>
    <t>China, Hopeh</t>
  </si>
  <si>
    <t>China, Kiangsu, Hupeh, Kiangsi, Chekiang</t>
  </si>
  <si>
    <t>China, Shensi, Chekiang</t>
  </si>
  <si>
    <t>China, Honan</t>
  </si>
  <si>
    <t>China, Shantung, Hopei, Kiangsu, Chekiang, Hupeh, Kansu, Shensi, Kiangsi</t>
  </si>
  <si>
    <t>China, Kwangsi</t>
  </si>
  <si>
    <t>China, Hunan, Hupeh, Kwangtun, Kwangsi, yunnan, Fukien</t>
  </si>
  <si>
    <t>China, Hopei, Shantung, Chekiang</t>
  </si>
  <si>
    <t>China, Shensi</t>
  </si>
  <si>
    <t>China, Shansi, Hupeh, Szechwan, Kweichow</t>
  </si>
  <si>
    <t xml:space="preserve">China, Shensi, Hupeh, Chekiang, Hunan, Fukien </t>
  </si>
  <si>
    <t>China, Shansi, Honan, Fukien</t>
  </si>
  <si>
    <t>data from: https://www.ecdc.europa.eu/en/geographical-distribution-2019-ncov-cases</t>
  </si>
  <si>
    <t>Intensity (deaths per mil/year)</t>
  </si>
  <si>
    <t>Kivu ebola epidemic</t>
  </si>
  <si>
    <t>Western Africa</t>
  </si>
  <si>
    <t>Global SARS</t>
  </si>
  <si>
    <t>Global MERS</t>
  </si>
  <si>
    <t>MERS</t>
  </si>
  <si>
    <t>SARS</t>
  </si>
  <si>
    <t>https://www.msf.org/democratic-republic-congo-more-measles-vaccinations-needed</t>
  </si>
  <si>
    <t>https://indianexpress.com/article/india/india-others/swine-flu-deaths-at-1895-cases-near-32k-mark/</t>
  </si>
  <si>
    <t>Visceral Leishmaniasis</t>
  </si>
  <si>
    <t>Bangladesh and India</t>
  </si>
  <si>
    <t>WHO Global Health Observatory - https://apps.who.int/gho/data/node.main.176?lang=en</t>
  </si>
  <si>
    <t>Size</t>
  </si>
  <si>
    <t>Intensity</t>
  </si>
  <si>
    <t>Unknown</t>
  </si>
  <si>
    <t>References</t>
  </si>
  <si>
    <t>McNeill, 1998</t>
  </si>
  <si>
    <t>Morens et al., 2010</t>
  </si>
  <si>
    <t>Acuna-Soto et al., 2002</t>
  </si>
  <si>
    <t>Socolovschi and Raoult, 2009</t>
  </si>
  <si>
    <t>Acuna-Soto et al., 2000; 2002; Vagene et al. 2018</t>
  </si>
  <si>
    <t>Kohn, 1999</t>
  </si>
  <si>
    <t>Kohn, 1999; Lovell, 1992</t>
  </si>
  <si>
    <t>Kohn, 1999, added France 55k 1740-1742 from Kohn, 1999 and London 8.7k 1741-1742 from Kohn, 1999</t>
  </si>
  <si>
    <t>Kohn, 1999; Ochman 2017</t>
  </si>
  <si>
    <t>Russia, Rome and Naples</t>
  </si>
  <si>
    <t>Ottoman war</t>
  </si>
  <si>
    <t>French army in Italy</t>
  </si>
  <si>
    <t>European diseases in the Americas</t>
  </si>
  <si>
    <t xml:space="preserve"> Ottoman Empire, Malta</t>
  </si>
  <si>
    <t>1st Napoleon Russian Campaign: French and Russian soldiers and civilians</t>
  </si>
  <si>
    <t>Fenner et al., 1988</t>
  </si>
  <si>
    <t>Conlon, 2009</t>
  </si>
  <si>
    <t>Kohn, 1999; Cliff, 2004</t>
  </si>
  <si>
    <t>Sources states that 7/10 of population died in Fukien</t>
  </si>
  <si>
    <t>https://en.wikipedia.org/wiki/Second_plague_pandemic</t>
  </si>
  <si>
    <t>Acuna-Soto et al, 2000</t>
  </si>
  <si>
    <t>Merged Spanish (1583-1618) and Italian (1618) outbreaks</t>
  </si>
  <si>
    <t>McNeill 1998</t>
  </si>
  <si>
    <t>Cliff, 2004</t>
  </si>
  <si>
    <t>Sum of Venice, Ireland and London epidemics</t>
  </si>
  <si>
    <t>Harden, 1993; Cliff, 2004</t>
  </si>
  <si>
    <t>More than 2000k deaths according to Harden, 1993</t>
  </si>
  <si>
    <t>Creighton (1891)</t>
  </si>
  <si>
    <t>Estimate is 17 k deaths according to Kohn, 1999</t>
  </si>
  <si>
    <t>London and Malta</t>
  </si>
  <si>
    <t>Includes Edimburgh 1597, which has no number estimate, Scoltand 1600-1608, Prussia 1602 with 20k deaths, London 1603 with 35k deaths, and Ireland with Unknown number of deaths</t>
  </si>
  <si>
    <t>"Corpses lying side by side in Shansi" according to McNeill 1998</t>
  </si>
  <si>
    <t>6,200k deaths are estimated from 50% of the total german population</t>
  </si>
  <si>
    <t>Harding, 2002</t>
  </si>
  <si>
    <t>Sum of London 1636 and Spain 1637 (20k deaths)</t>
  </si>
  <si>
    <t>"corpses lying side by side throughout"</t>
  </si>
  <si>
    <t>Kohn, 1999; Harding 2002; Scasciamacchia, 2012</t>
  </si>
  <si>
    <t>India and Brazil, Boston (0k) and London (0k)</t>
  </si>
  <si>
    <t>Hopkins, 2003</t>
  </si>
  <si>
    <t>https://en.wikipedia.org/wiki/Great_Plague_of_Seville and https://en.wikipedia.org/wiki/Great_Plague_of_Vienna</t>
  </si>
  <si>
    <t>Malta, Andalusia, Valencia, great Vienna plague</t>
  </si>
  <si>
    <t>Kohn, 1999;  https://en.wikipedia.org/wiki/Great_Plague_of_Vienna</t>
  </si>
  <si>
    <t>Added Prague 1681 and Halle 1682 from https://en.wikipedia.org/wiki/Great_Plague_of_Vienna to Spanish epidemic from Kohn, 1999</t>
  </si>
  <si>
    <t>Kohn, 1999; La Croix, 2018</t>
  </si>
  <si>
    <t xml:space="preserve">  </t>
  </si>
  <si>
    <t>Sum of London and Boston from Kohn, 1999</t>
  </si>
  <si>
    <t>Caulfield, 1939</t>
  </si>
  <si>
    <t>Acuna-Soto et al., 2000</t>
  </si>
  <si>
    <t>Njamkepo et al., 2016</t>
  </si>
  <si>
    <t>Sum of Ireland, France 1740-1742 (55k) and London 1741-1742 (8.7k)</t>
  </si>
  <si>
    <t>Ireland, France and London</t>
  </si>
  <si>
    <t>Rounded based on 12% of population= 1,721,560 in 1740</t>
  </si>
  <si>
    <t>Vainio and Cutts, 1998</t>
  </si>
  <si>
    <t>"...everyone afflicted with the disease died without exception"</t>
  </si>
  <si>
    <t xml:space="preserve">qualitatively &gt;18k according to source </t>
  </si>
  <si>
    <t>Njamkepo, 2016</t>
  </si>
  <si>
    <t>Harding, 2002; Kohn, 1999</t>
  </si>
  <si>
    <t>Added Persia 1772-1773, 2000k from Kohn, 1999</t>
  </si>
  <si>
    <t>Lange, 2003</t>
  </si>
  <si>
    <t>&gt;100s k according to source</t>
  </si>
  <si>
    <t>Kohn, 1999; Valensi 1969; https://en.wikipedia.org/wiki/Second_plague_pandemic</t>
  </si>
  <si>
    <t>Sum of Dalmatia from Kohn (1999), Tunisia 1784-1785 from Valensi (1969) and Egypt from https://en.wikipedia.org/wiki/Second_plague_pandemic</t>
  </si>
  <si>
    <t>qualitatively &lt; 10k according to source</t>
  </si>
  <si>
    <t>Quantified from 75% aboriginal population estimated at 750k in 1788</t>
  </si>
  <si>
    <t xml:space="preserve">Issawi, 1988; Russell and Russell, 2003 </t>
  </si>
  <si>
    <t>Diyarkbar, Mosul, Baghdad 1799-1800 (38k deaths) from Issawi (1988), Egypt from Russell and Russell (2003)</t>
  </si>
  <si>
    <t xml:space="preserve"> &gt; 40k according to source</t>
  </si>
  <si>
    <t xml:space="preserve"> &gt; 10k according to source</t>
  </si>
  <si>
    <t>Mangion 2013</t>
  </si>
  <si>
    <t>Acuna-Asoto, et al., 2000</t>
  </si>
  <si>
    <t>Barrett and Higgs, 2007</t>
  </si>
  <si>
    <t>It's a conservative estimate according to https://en.wikipedia.org/wiki/1826–1837_cholera_pandemic</t>
  </si>
  <si>
    <t>Added Egypt (30k) 1834-1835 from Kohn (1999) to data from Harding</t>
  </si>
  <si>
    <t>Rogers, 1945</t>
  </si>
  <si>
    <t>Obtained by summing several simultaneous epidemics in Kohn, 1999. Japan greatest contributor. According to Wikipedia it was "just" 1,562 victims https://en.wikipedia.org/wiki/Cholera_outbreaks_and_pandemics</t>
  </si>
  <si>
    <t xml:space="preserve">qualitatively &gt;10k deaths according to source </t>
  </si>
  <si>
    <t>Boyd, 1994</t>
  </si>
  <si>
    <t>Socolovschi and Raoult, 2009; Kohn, 1999</t>
  </si>
  <si>
    <t>Sum of Canada from Socolovschi and Raoult 2009 and Britain (30k deaths) 1847-1848 from Kohn, 1999</t>
  </si>
  <si>
    <t>Lange, 2003b</t>
  </si>
  <si>
    <t>Sum of several national death counts in Kohn (1999)</t>
  </si>
  <si>
    <t>Creighton, 1891</t>
  </si>
  <si>
    <t>Shahraki, 2016</t>
  </si>
  <si>
    <t>Kohn, 1999; Barrett and Higgs, 2007</t>
  </si>
  <si>
    <t>Sum of several concurrent epidemics in Kohn (1999). Just 716k deaths according to https://en.wikipedia.org/wiki/Cholera_outbreaks_and_pandemics</t>
  </si>
  <si>
    <t>Cirillo and Taleb, 2020</t>
  </si>
  <si>
    <t>Estimated based on 0.75-1.0 per mil wrt global population from Kohn (1999). 1,000k deaths according to Cirillo and Taleb (2020)</t>
  </si>
  <si>
    <t>Sum of several epidemics in Kohn (1999).Only 1500k according to https://en.wikipedia.org/wiki/Cholera_outbreaks_and_pandemics</t>
  </si>
  <si>
    <t>Fenner et al., (1988) with the addition of Italy (18k deaths) 1920-1921, Brazil (6.5k deaths) 1904 and (6.5k deaths) 1908 from Kohn (1999)</t>
  </si>
  <si>
    <t>Russia, France, England, Wales, Italy, Hungary, Spain, Belgium, Portugal, Egypt, Germany, North America, Brazil</t>
  </si>
  <si>
    <t>150k according to Kohn (1999)</t>
  </si>
  <si>
    <t>Sum of several epidemics from Kohn (1999). 40k deaths according to Cirillo and Taleb (2020)</t>
  </si>
  <si>
    <t>Rota et al., 2016</t>
  </si>
  <si>
    <t>Patterson and Pyle 1991</t>
  </si>
  <si>
    <t>College of Physicians of Philadelphia, https://www.historyofvaccines.org/timeline#EVT_102223</t>
  </si>
  <si>
    <t>Merged two outbreaks from source</t>
  </si>
  <si>
    <t>Dauer, 1949</t>
  </si>
  <si>
    <t>Start year defined based on Kohn, 1999 (Naples outbreak)</t>
  </si>
  <si>
    <t>Kohn, 1999; Socolovschi and Raoult, 2009</t>
  </si>
  <si>
    <t>Galazka et al., 1995</t>
  </si>
  <si>
    <t>Shousha, 1947</t>
  </si>
  <si>
    <t>Kohn (1999) reports "more than 50k deaths"</t>
  </si>
  <si>
    <t>Paul, 2008; WHO, 2009</t>
  </si>
  <si>
    <t>Pandemic of Asian Flu</t>
  </si>
  <si>
    <t>Source indicates &gt;10k deaths for Vietnam, USA and New Mexico &lt;10k deaths</t>
  </si>
  <si>
    <t>no numerical information was available for South African outbreak</t>
  </si>
  <si>
    <t>Bloom and Cadarette, 2019</t>
  </si>
  <si>
    <t>Source suggests &gt;10k deaths</t>
  </si>
  <si>
    <t>Seaman et al., 1996</t>
  </si>
  <si>
    <t>Wange et al., 2004</t>
  </si>
  <si>
    <t>Dawood et al., 2012</t>
  </si>
  <si>
    <t>Arabi et al., 2017</t>
  </si>
  <si>
    <t>CDC, 2019</t>
  </si>
  <si>
    <t>WHO Ebola Dashboard</t>
  </si>
  <si>
    <t>SARS-COV-2</t>
  </si>
  <si>
    <t>Rate</t>
  </si>
  <si>
    <t>Indicates that sources explicitly indicate that number of deaths is less than 10k, even though this number is not exactly known</t>
  </si>
  <si>
    <t>Indicates no quantification of number of deaths is available. These are epidemics qualitatively inferred to have caused less than 10k deaths, unless otherwise noted</t>
  </si>
  <si>
    <t>If you are using these data please cite:</t>
  </si>
  <si>
    <t xml:space="preserve">Marani, M., G. Katul, W. Pan, A. Parolari, A Global Epidemics Dataset (1500-2020), 2021, 10.5281/zenodo.4626111 </t>
  </si>
  <si>
    <t>Marani, M., G. Katul, W. Pan, A. Parolari, Intensity and frequency of extreme novel epidemics,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</si>
</sst>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1" xfId="0" applyBorder="1"/>
    <xf numFmtId="0" fontId="0" fillId="0" borderId="0" xfId="0" applyFont="1" applyAlignment="1"/>
    <xf numFmtId="0" fontId="0" fillId="0" borderId="1" xfId="0" applyFont="1" applyBorder="1" applyAlignment="1"/>
    <xf numFmtId="0" fontId="4" fillId="0" borderId="0" xfId="0" applyFont="1" applyAlignme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/>
    <xf numFmtId="0" fontId="5" fillId="0" borderId="1" xfId="0" applyFont="1" applyBorder="1" applyAlignment="1">
      <alignment wrapText="1"/>
    </xf>
    <xf numFmtId="0" fontId="7" fillId="0" borderId="0" xfId="0" applyFont="1"/>
    <xf numFmtId="0" fontId="7" fillId="0" borderId="0" xfId="0" applyFont="1" applyBorder="1"/>
    <xf numFmtId="0" fontId="7" fillId="0" borderId="1" xfId="0" applyFont="1" applyBorder="1" applyAlignment="1"/>
    <xf numFmtId="0" fontId="4" fillId="0" borderId="0" xfId="0" applyFont="1" applyBorder="1" applyAlignment="1"/>
    <xf numFmtId="0" fontId="0" fillId="0" borderId="0" xfId="0" applyFont="1" applyBorder="1" applyAlignment="1"/>
    <xf numFmtId="0" fontId="5" fillId="0" borderId="0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1" fontId="7" fillId="0" borderId="0" xfId="0" applyNumberFormat="1" applyFont="1"/>
    <xf numFmtId="0" fontId="0" fillId="2" borderId="1" xfId="0" applyFill="1" applyBorder="1"/>
    <xf numFmtId="0" fontId="4" fillId="2" borderId="1" xfId="0" applyFont="1" applyFill="1" applyBorder="1" applyAlignment="1"/>
    <xf numFmtId="0" fontId="4" fillId="2" borderId="0" xfId="0" applyFont="1" applyFill="1" applyAlignment="1"/>
    <xf numFmtId="0" fontId="4" fillId="2" borderId="0" xfId="0" applyFont="1" applyFill="1"/>
    <xf numFmtId="0" fontId="7" fillId="2" borderId="0" xfId="0" applyFont="1" applyFill="1"/>
    <xf numFmtId="0" fontId="7" fillId="2" borderId="0" xfId="0" applyFont="1" applyFill="1" applyAlignment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/>
    <xf numFmtId="0" fontId="0" fillId="0" borderId="0" xfId="0" applyFont="1"/>
    <xf numFmtId="0" fontId="2" fillId="0" borderId="1" xfId="0" applyFont="1" applyBorder="1" applyAlignment="1"/>
    <xf numFmtId="164" fontId="7" fillId="0" borderId="0" xfId="0" applyNumberFormat="1" applyFont="1"/>
    <xf numFmtId="0" fontId="4" fillId="2" borderId="0" xfId="0" applyFont="1" applyFill="1" applyBorder="1" applyAlignment="1"/>
    <xf numFmtId="0" fontId="2" fillId="0" borderId="0" xfId="0" applyFont="1" applyBorder="1" applyAlignment="1">
      <alignment vertical="top" wrapText="1"/>
    </xf>
    <xf numFmtId="0" fontId="7" fillId="2" borderId="0" xfId="0" applyFont="1" applyFill="1" applyBorder="1" applyAlignment="1"/>
    <xf numFmtId="0" fontId="0" fillId="0" borderId="1" xfId="0" applyFont="1" applyBorder="1" applyAlignment="1">
      <alignment wrapText="1"/>
    </xf>
    <xf numFmtId="0" fontId="7" fillId="2" borderId="1" xfId="0" applyFont="1" applyFill="1" applyBorder="1" applyAlignment="1"/>
    <xf numFmtId="0" fontId="2" fillId="0" borderId="1" xfId="0" applyFont="1" applyBorder="1" applyAlignment="1">
      <alignment vertical="top"/>
    </xf>
    <xf numFmtId="0" fontId="3" fillId="0" borderId="0" xfId="1" applyBorder="1" applyAlignment="1"/>
    <xf numFmtId="0" fontId="0" fillId="3" borderId="0" xfId="0" applyFill="1"/>
    <xf numFmtId="0" fontId="4" fillId="3" borderId="0" xfId="0" applyFont="1" applyFill="1"/>
    <xf numFmtId="0" fontId="0" fillId="3" borderId="0" xfId="0" applyFont="1" applyFill="1" applyAlignment="1"/>
    <xf numFmtId="0" fontId="0" fillId="2" borderId="0" xfId="0" applyFill="1" applyBorder="1"/>
    <xf numFmtId="0" fontId="0" fillId="2" borderId="0" xfId="0" applyFont="1" applyFill="1" applyAlignment="1"/>
    <xf numFmtId="0" fontId="1" fillId="0" borderId="0" xfId="0" applyFont="1" applyBorder="1" applyAlignment="1">
      <alignment horizontal="center" vertical="center"/>
    </xf>
    <xf numFmtId="0" fontId="0" fillId="2" borderId="0" xfId="0" applyFont="1" applyFill="1" applyBorder="1" applyAlignment="1"/>
    <xf numFmtId="0" fontId="2" fillId="2" borderId="0" xfId="0" applyFont="1" applyFill="1" applyBorder="1" applyAlignment="1">
      <alignment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0" xfId="0" applyFill="1"/>
    <xf numFmtId="0" fontId="0" fillId="2" borderId="1" xfId="0" applyFont="1" applyFill="1" applyBorder="1" applyAlignment="1">
      <alignment vertical="top"/>
    </xf>
    <xf numFmtId="0" fontId="0" fillId="2" borderId="0" xfId="0" applyFont="1" applyFill="1" applyAlignment="1">
      <alignment vertical="top"/>
    </xf>
    <xf numFmtId="0" fontId="4" fillId="2" borderId="1" xfId="0" applyFont="1" applyFill="1" applyBorder="1"/>
    <xf numFmtId="0" fontId="5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1" fontId="0" fillId="0" borderId="1" xfId="0" applyNumberFormat="1" applyBorder="1"/>
    <xf numFmtId="0" fontId="7" fillId="0" borderId="2" xfId="0" applyFont="1" applyBorder="1"/>
    <xf numFmtId="1" fontId="6" fillId="0" borderId="3" xfId="0" applyNumberFormat="1" applyFont="1" applyBorder="1"/>
    <xf numFmtId="0" fontId="1" fillId="0" borderId="4" xfId="0" applyFont="1" applyBorder="1" applyAlignment="1"/>
    <xf numFmtId="0" fontId="7" fillId="0" borderId="5" xfId="0" applyFont="1" applyBorder="1"/>
    <xf numFmtId="165" fontId="7" fillId="0" borderId="6" xfId="0" applyNumberFormat="1" applyFont="1" applyBorder="1"/>
    <xf numFmtId="164" fontId="7" fillId="0" borderId="7" xfId="0" applyNumberFormat="1" applyFont="1" applyBorder="1"/>
    <xf numFmtId="0" fontId="4" fillId="0" borderId="0" xfId="0" applyFont="1" applyBorder="1"/>
    <xf numFmtId="49" fontId="4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.who.int/iris/bitstream/handle/10665/39485/9241561106.pdf;jsessionid=F3577220A636FBC9E3A4E9AB6E082B04?sequence=1" TargetMode="External"/><Relationship Id="rId13" Type="http://schemas.openxmlformats.org/officeDocument/2006/relationships/hyperlink" Target="https://www.historyofvaccines.org/content/yellow-fever-decimates-philadelp%20hia" TargetMode="External"/><Relationship Id="rId18" Type="http://schemas.openxmlformats.org/officeDocument/2006/relationships/hyperlink" Target="http://www.nature.com/articles/nmicrobiol201627" TargetMode="External"/><Relationship Id="rId26" Type="http://schemas.openxmlformats.org/officeDocument/2006/relationships/hyperlink" Target="https://en.wikipedia.org/wiki/Second_plague_pandemic" TargetMode="External"/><Relationship Id="rId3" Type="http://schemas.openxmlformats.org/officeDocument/2006/relationships/hyperlink" Target="https://apps.who.int/iris/bitstream/handle/10665/39485/9241561106.pdf;jsessionid=F3577220A636FBC9E3A4E9AB6E082B04?sequence=1" TargetMode="External"/><Relationship Id="rId21" Type="http://schemas.openxmlformats.org/officeDocument/2006/relationships/hyperlink" Target="https://en.wikipedia.org/wiki/1826&#8211;1837_cholera_pandemic%20and%20Kohn.%20It's%20a%20conservastiv%20estimate,%20see%20spreadsheets%20with%20numbers%20for%20single%20countries" TargetMode="External"/><Relationship Id="rId7" Type="http://schemas.openxmlformats.org/officeDocument/2006/relationships/hyperlink" Target="https://apps.who.int/iris/bitstream/handle/10665/39485/9241561106.pdf;jsessionid=F3577220A636FBC9E3A4E9AB6E082B04?sequence=1,%20added%20Brazil%2044k%201660" TargetMode="External"/><Relationship Id="rId12" Type="http://schemas.openxmlformats.org/officeDocument/2006/relationships/hyperlink" Target="https://en.wikipedia.org/wiki/Second_plague_pandemic" TargetMode="External"/><Relationship Id="rId17" Type="http://schemas.openxmlformats.org/officeDocument/2006/relationships/hyperlink" Target="https://www.annualreviews.org/doi/10.1146/annurev.ento.52.110405.091454%20and%20Kohn" TargetMode="External"/><Relationship Id="rId25" Type="http://schemas.openxmlformats.org/officeDocument/2006/relationships/hyperlink" Target="https://en.wikipedia.org/wiki/Cholera_outbreaks_and_pandemics%20&amp;%20Cirillo%20and%20Taleb%20(2020)" TargetMode="External"/><Relationship Id="rId2" Type="http://schemas.openxmlformats.org/officeDocument/2006/relationships/hyperlink" Target="https://en.wikipedia.org/wiki/Cholera_outbreaks_and_pandemics" TargetMode="External"/><Relationship Id="rId16" Type="http://schemas.openxmlformats.org/officeDocument/2006/relationships/hyperlink" Target="https://en.wikipedia.org/wiki/Pandemic" TargetMode="External"/><Relationship Id="rId20" Type="http://schemas.openxmlformats.org/officeDocument/2006/relationships/hyperlink" Target="http://www.nature.com/articles/nmicrobiol201627" TargetMode="External"/><Relationship Id="rId29" Type="http://schemas.openxmlformats.org/officeDocument/2006/relationships/hyperlink" Target="https://en.wikipedia.org/wiki/Second_plague_pandemic" TargetMode="External"/><Relationship Id="rId1" Type="http://schemas.openxmlformats.org/officeDocument/2006/relationships/hyperlink" Target="https://en.wikipedia.org/wiki/Cholera_outbreaks_and_pandemics" TargetMode="External"/><Relationship Id="rId6" Type="http://schemas.openxmlformats.org/officeDocument/2006/relationships/hyperlink" Target="https://apps.who.int/iris/bitstream/handle/10665/39485/9241561106.pdf;jsessionid=F3577220A636FBC9E3A4E9AB6E082B04?sequence=1" TargetMode="External"/><Relationship Id="rId11" Type="http://schemas.openxmlformats.org/officeDocument/2006/relationships/hyperlink" Target="https://en.wikipedia.org/wiki/Second_plague_pandemic" TargetMode="External"/><Relationship Id="rId24" Type="http://schemas.openxmlformats.org/officeDocument/2006/relationships/hyperlink" Target="https://en.wikipedia.org/wiki/Cholera_outbreaks_and_pandemics" TargetMode="External"/><Relationship Id="rId5" Type="http://schemas.openxmlformats.org/officeDocument/2006/relationships/hyperlink" Target="https://apps.who.int/iris/bitstream/handle/10665/39485/9241561106.pdf;jsessionid=F3577220A636FBC9E3A4E9AB6E082B04?sequence=1" TargetMode="External"/><Relationship Id="rId15" Type="http://schemas.openxmlformats.org/officeDocument/2006/relationships/hyperlink" Target="https://www.historyofvaccines.org/timeline" TargetMode="External"/><Relationship Id="rId23" Type="http://schemas.openxmlformats.org/officeDocument/2006/relationships/hyperlink" Target="https://en.wikipedia.org/wiki/Cholera_outbreaks_and_pandemics" TargetMode="External"/><Relationship Id="rId28" Type="http://schemas.openxmlformats.org/officeDocument/2006/relationships/hyperlink" Target="https://en.wikipedia.org/wiki/1826&#8211;1837_cholera_pandemic%20and%20Kohn.%20It's%20a%20conservastiv%20estimate,%20see%20spreadsheets%20with%20numbers%20for%20single%20countries" TargetMode="External"/><Relationship Id="rId10" Type="http://schemas.openxmlformats.org/officeDocument/2006/relationships/hyperlink" Target="https://en.wikipedia.org/wiki/Cholera_outbreaks_and_pandemics%20&amp;%20Cirillo%20and%20Taleb%20(2020)" TargetMode="External"/><Relationship Id="rId19" Type="http://schemas.openxmlformats.org/officeDocument/2006/relationships/hyperlink" Target="http://www.nature.com/articles/nmicrobiol201627" TargetMode="External"/><Relationship Id="rId4" Type="http://schemas.openxmlformats.org/officeDocument/2006/relationships/hyperlink" Target="https://apps.who.int/iris/bitstream/handle/10665/39485/9241561106.pdf;jsessionid=F3577220A636FBC9E3A4E9AB6E082B04?sequence=1" TargetMode="External"/><Relationship Id="rId9" Type="http://schemas.openxmlformats.org/officeDocument/2006/relationships/hyperlink" Target="https://apps.who.int/iris/bitstream/handle/10665/39485/9241561106.pdf;jsessionid=F3577220A636FBC9E3A4E9AB6E082B04?sequence=1" TargetMode="External"/><Relationship Id="rId14" Type="http://schemas.openxmlformats.org/officeDocument/2006/relationships/hyperlink" Target="http://www.ajtmh.org/content/journals/10.4269/ajtmh.2000.62.733" TargetMode="External"/><Relationship Id="rId22" Type="http://schemas.openxmlformats.org/officeDocument/2006/relationships/hyperlink" Target="https://en.wikipedia.org/wiki/Second_plague_pandemic" TargetMode="External"/><Relationship Id="rId27" Type="http://schemas.openxmlformats.org/officeDocument/2006/relationships/hyperlink" Target="https://www.annualreviews.org/doi/10.1146/annurev.ento.52.110405.091454%20and%20Kohn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0"/>
  <sheetViews>
    <sheetView tabSelected="1" zoomScale="90" zoomScaleNormal="90" workbookViewId="0">
      <pane ySplit="1" topLeftCell="A524" activePane="bottomLeft" state="frozen"/>
      <selection pane="bottomLeft" activeCell="A551" sqref="A551"/>
    </sheetView>
  </sheetViews>
  <sheetFormatPr defaultColWidth="8.81640625" defaultRowHeight="14.5" x14ac:dyDescent="0.35"/>
  <cols>
    <col min="1" max="1" width="37.36328125" style="11" customWidth="1"/>
    <col min="2" max="3" width="8.6328125" style="11"/>
    <col min="4" max="4" width="11.6328125" style="11" customWidth="1"/>
    <col min="5" max="5" width="11.453125" style="22" customWidth="1"/>
    <col min="6" max="6" width="12.90625" style="22" customWidth="1"/>
    <col min="7" max="7" width="11.453125" style="36" customWidth="1"/>
    <col min="8" max="8" width="18.453125" style="11" customWidth="1"/>
    <col min="9" max="9" width="21.36328125" style="34" customWidth="1"/>
    <col min="10" max="10" width="8.6328125" style="34"/>
    <col min="11" max="11" width="11.81640625" bestFit="1" customWidth="1"/>
    <col min="12" max="12" width="19" customWidth="1"/>
  </cols>
  <sheetData>
    <row r="1" spans="1:36" s="56" customFormat="1" ht="45.5" customHeight="1" thickBot="1" x14ac:dyDescent="0.4">
      <c r="A1" s="52" t="s">
        <v>127</v>
      </c>
      <c r="B1" s="53" t="s">
        <v>0</v>
      </c>
      <c r="C1" s="53" t="s">
        <v>1</v>
      </c>
      <c r="D1" s="53" t="s">
        <v>2</v>
      </c>
      <c r="E1" s="54" t="s">
        <v>19</v>
      </c>
      <c r="F1" s="54" t="s">
        <v>324</v>
      </c>
      <c r="G1" s="55" t="s">
        <v>384</v>
      </c>
      <c r="H1" s="52" t="s">
        <v>20</v>
      </c>
      <c r="I1" s="49" t="s">
        <v>399</v>
      </c>
      <c r="J1" s="49" t="s">
        <v>39</v>
      </c>
      <c r="K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6" s="26" customFormat="1" ht="15" thickBot="1" x14ac:dyDescent="0.4">
      <c r="A2" s="3" t="s">
        <v>376</v>
      </c>
      <c r="B2" s="3">
        <v>1500</v>
      </c>
      <c r="C2" s="3">
        <v>1500</v>
      </c>
      <c r="D2" s="3">
        <v>-999</v>
      </c>
      <c r="E2" s="67">
        <v>463230</v>
      </c>
      <c r="F2" s="3">
        <f>D2/E2*1000</f>
        <v>-2.1565960753837188</v>
      </c>
      <c r="G2" s="3">
        <f t="shared" ref="G2:G65" si="0">F2/(C2-B2+1)</f>
        <v>-2.1565960753837188</v>
      </c>
      <c r="H2" s="3" t="s">
        <v>398</v>
      </c>
      <c r="I2" s="3" t="s">
        <v>400</v>
      </c>
      <c r="J2" s="3"/>
      <c r="K2" s="23"/>
      <c r="L2" s="24"/>
      <c r="M2" s="2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/>
      <c r="Z2" s="5"/>
      <c r="AA2" s="5"/>
      <c r="AB2" s="5"/>
      <c r="AC2" s="5"/>
      <c r="AD2" s="5"/>
      <c r="AE2" s="4"/>
      <c r="AF2" s="4"/>
      <c r="AG2" s="4"/>
      <c r="AH2" s="4"/>
      <c r="AI2" s="4"/>
      <c r="AJ2" s="4"/>
    </row>
    <row r="3" spans="1:36" s="26" customFormat="1" ht="15" thickBot="1" x14ac:dyDescent="0.4">
      <c r="A3" s="3" t="s">
        <v>332</v>
      </c>
      <c r="B3" s="3">
        <v>1504</v>
      </c>
      <c r="C3" s="3">
        <v>1504</v>
      </c>
      <c r="D3" s="3">
        <v>-999</v>
      </c>
      <c r="E3" s="67">
        <v>463230</v>
      </c>
      <c r="F3" s="3">
        <f t="shared" ref="F3:F4" si="1">D3/E3*1000</f>
        <v>-2.1565960753837188</v>
      </c>
      <c r="G3" s="3">
        <f t="shared" si="0"/>
        <v>-2.1565960753837188</v>
      </c>
      <c r="H3" s="3" t="s">
        <v>398</v>
      </c>
      <c r="I3" s="3" t="s">
        <v>400</v>
      </c>
      <c r="J3" s="3"/>
      <c r="K3" s="23"/>
      <c r="L3" s="24"/>
      <c r="M3" s="24"/>
      <c r="N3" s="1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5"/>
      <c r="AA3" s="5"/>
      <c r="AB3" s="5"/>
      <c r="AC3" s="5"/>
      <c r="AD3" s="5"/>
      <c r="AE3" s="4"/>
      <c r="AF3" s="4"/>
      <c r="AG3" s="4"/>
      <c r="AH3" s="4"/>
      <c r="AI3" s="4"/>
      <c r="AJ3" s="4"/>
    </row>
    <row r="4" spans="1:36" s="26" customFormat="1" ht="15" thickBot="1" x14ac:dyDescent="0.4">
      <c r="A4" s="3" t="s">
        <v>377</v>
      </c>
      <c r="B4" s="3">
        <v>1506</v>
      </c>
      <c r="C4" s="3">
        <v>1506</v>
      </c>
      <c r="D4" s="3">
        <v>-999</v>
      </c>
      <c r="E4" s="67">
        <v>463230</v>
      </c>
      <c r="F4" s="3">
        <f t="shared" si="1"/>
        <v>-2.1565960753837188</v>
      </c>
      <c r="G4" s="3">
        <f t="shared" si="0"/>
        <v>-2.1565960753837188</v>
      </c>
      <c r="H4" s="3" t="s">
        <v>398</v>
      </c>
      <c r="I4" s="3" t="s">
        <v>400</v>
      </c>
      <c r="J4" s="3"/>
      <c r="K4" s="23"/>
      <c r="L4" s="24"/>
      <c r="M4" s="24"/>
      <c r="N4" s="24"/>
      <c r="O4" s="3"/>
      <c r="P4" s="3"/>
      <c r="Q4" s="3"/>
      <c r="R4" s="3"/>
      <c r="S4" s="3"/>
      <c r="T4" s="3"/>
      <c r="U4" s="3"/>
      <c r="V4" s="3"/>
      <c r="W4" s="3"/>
      <c r="X4" s="3"/>
      <c r="Y4" s="10"/>
      <c r="Z4" s="10"/>
      <c r="AA4" s="10"/>
      <c r="AB4" s="10"/>
      <c r="AC4" s="10"/>
      <c r="AD4" s="10"/>
      <c r="AE4" s="7"/>
      <c r="AF4" s="7"/>
      <c r="AG4" s="7"/>
      <c r="AH4" s="7"/>
      <c r="AI4" s="7"/>
      <c r="AJ4" s="7"/>
    </row>
    <row r="5" spans="1:36" s="26" customFormat="1" ht="15" thickBot="1" x14ac:dyDescent="0.4">
      <c r="A5" s="3" t="s">
        <v>269</v>
      </c>
      <c r="B5" s="3">
        <v>1507</v>
      </c>
      <c r="C5" s="3">
        <v>1541</v>
      </c>
      <c r="D5" s="3">
        <v>300</v>
      </c>
      <c r="E5" s="67">
        <v>463230</v>
      </c>
      <c r="F5" s="3">
        <f>D5/E5*1000</f>
        <v>0.64762644906417988</v>
      </c>
      <c r="G5" s="3">
        <f t="shared" si="0"/>
        <v>1.850361283040514E-2</v>
      </c>
      <c r="H5" s="3" t="s">
        <v>23</v>
      </c>
      <c r="I5" s="3" t="s">
        <v>405</v>
      </c>
      <c r="J5" s="3"/>
      <c r="K5" s="23"/>
      <c r="L5" s="24"/>
      <c r="M5" s="24"/>
      <c r="N5" s="20"/>
      <c r="O5" s="5"/>
      <c r="P5" s="5"/>
      <c r="Q5" s="5"/>
      <c r="R5" s="5"/>
      <c r="S5" s="5"/>
      <c r="T5" s="5"/>
      <c r="U5" s="5"/>
      <c r="V5" s="5"/>
      <c r="W5" s="5"/>
      <c r="X5" s="5"/>
      <c r="Y5" s="1"/>
      <c r="Z5" s="1"/>
      <c r="AA5" s="1"/>
      <c r="AB5" s="1"/>
      <c r="AC5" s="1"/>
      <c r="AD5" s="1"/>
      <c r="AE5"/>
      <c r="AF5"/>
      <c r="AG5"/>
      <c r="AH5"/>
      <c r="AI5"/>
      <c r="AJ5"/>
    </row>
    <row r="6" spans="1:36" s="27" customFormat="1" ht="15" thickBot="1" x14ac:dyDescent="0.4">
      <c r="A6" s="3" t="s">
        <v>59</v>
      </c>
      <c r="B6" s="3">
        <v>1510</v>
      </c>
      <c r="C6" s="3">
        <v>1510</v>
      </c>
      <c r="D6" s="3">
        <v>-999</v>
      </c>
      <c r="E6" s="67">
        <v>463230</v>
      </c>
      <c r="F6" s="3">
        <f t="shared" ref="F6:F69" si="2">D6/E6*1000</f>
        <v>-2.1565960753837188</v>
      </c>
      <c r="G6" s="3">
        <f t="shared" si="0"/>
        <v>-2.1565960753837188</v>
      </c>
      <c r="H6" s="3" t="s">
        <v>26</v>
      </c>
      <c r="I6" s="3" t="s">
        <v>401</v>
      </c>
      <c r="J6" s="3"/>
      <c r="K6" s="3"/>
      <c r="L6" s="9"/>
      <c r="M6" s="9"/>
      <c r="N6" s="5"/>
      <c r="O6" s="1"/>
      <c r="P6" s="1"/>
      <c r="Q6" s="1"/>
      <c r="R6" s="1"/>
      <c r="S6" s="1"/>
      <c r="T6" s="1"/>
      <c r="U6" s="1"/>
      <c r="V6" s="1"/>
      <c r="W6" s="1"/>
      <c r="X6" s="1"/>
      <c r="Y6" s="5"/>
      <c r="Z6" s="5"/>
      <c r="AA6" s="5"/>
      <c r="AB6" s="5"/>
      <c r="AC6" s="5"/>
      <c r="AD6" s="5"/>
      <c r="AE6" s="4"/>
      <c r="AF6" s="4"/>
      <c r="AG6" s="4"/>
      <c r="AH6" s="4"/>
      <c r="AI6" s="4"/>
      <c r="AJ6" s="4"/>
    </row>
    <row r="7" spans="1:36" s="27" customFormat="1" ht="15" thickBot="1" x14ac:dyDescent="0.4">
      <c r="A7" s="3" t="s">
        <v>341</v>
      </c>
      <c r="B7" s="3">
        <v>1511</v>
      </c>
      <c r="C7" s="3">
        <v>1511</v>
      </c>
      <c r="D7" s="3">
        <v>-999</v>
      </c>
      <c r="E7" s="67">
        <v>463230</v>
      </c>
      <c r="F7" s="3">
        <f t="shared" si="2"/>
        <v>-2.1565960753837188</v>
      </c>
      <c r="G7" s="3">
        <f t="shared" si="0"/>
        <v>-2.1565960753837188</v>
      </c>
      <c r="H7" s="3" t="s">
        <v>398</v>
      </c>
      <c r="I7" s="3" t="s">
        <v>400</v>
      </c>
      <c r="J7" s="3"/>
      <c r="K7" s="9"/>
      <c r="L7" s="9"/>
      <c r="M7" s="24"/>
      <c r="N7" s="9"/>
      <c r="O7" s="9"/>
      <c r="P7" s="9"/>
      <c r="Q7" s="9"/>
      <c r="R7" s="9"/>
      <c r="S7" s="9"/>
      <c r="T7" s="9"/>
      <c r="U7" s="9"/>
      <c r="V7" s="9"/>
      <c r="W7" s="9"/>
      <c r="X7" s="3"/>
      <c r="Y7" s="3"/>
      <c r="Z7" s="3"/>
      <c r="AA7" s="3"/>
      <c r="AB7" s="3"/>
      <c r="AC7" s="3"/>
      <c r="AD7"/>
      <c r="AE7"/>
      <c r="AF7"/>
      <c r="AG7"/>
      <c r="AH7"/>
      <c r="AI7"/>
    </row>
    <row r="8" spans="1:36" s="27" customFormat="1" ht="15" thickBot="1" x14ac:dyDescent="0.4">
      <c r="A8" s="3" t="s">
        <v>338</v>
      </c>
      <c r="B8" s="3">
        <v>1514</v>
      </c>
      <c r="C8" s="3">
        <v>1514</v>
      </c>
      <c r="D8" s="3">
        <v>-999</v>
      </c>
      <c r="E8" s="67">
        <v>463230</v>
      </c>
      <c r="F8" s="3">
        <f t="shared" si="2"/>
        <v>-2.1565960753837188</v>
      </c>
      <c r="G8" s="3">
        <f t="shared" si="0"/>
        <v>-2.1565960753837188</v>
      </c>
      <c r="H8" s="3" t="s">
        <v>398</v>
      </c>
      <c r="I8" s="3" t="s">
        <v>400</v>
      </c>
      <c r="J8" s="3"/>
      <c r="K8" s="9"/>
      <c r="L8" s="9"/>
      <c r="M8" s="24"/>
      <c r="N8" s="9"/>
      <c r="O8" s="9"/>
      <c r="P8" s="9"/>
      <c r="Q8" s="9"/>
      <c r="R8" s="9"/>
      <c r="S8" s="9"/>
      <c r="T8" s="9"/>
      <c r="U8" s="9"/>
      <c r="V8" s="9"/>
      <c r="W8" s="9"/>
      <c r="X8" s="5"/>
      <c r="Y8" s="5"/>
      <c r="Z8" s="5"/>
      <c r="AA8" s="5"/>
      <c r="AB8" s="5"/>
      <c r="AC8" s="5"/>
      <c r="AD8" s="4"/>
      <c r="AE8" s="4"/>
      <c r="AF8" s="4"/>
      <c r="AG8" s="4"/>
      <c r="AH8" s="4"/>
      <c r="AI8" s="4"/>
    </row>
    <row r="9" spans="1:36" s="27" customFormat="1" ht="15" thickBot="1" x14ac:dyDescent="0.4">
      <c r="A9" s="3" t="s">
        <v>333</v>
      </c>
      <c r="B9" s="3">
        <v>1516</v>
      </c>
      <c r="C9" s="3">
        <v>1516</v>
      </c>
      <c r="D9" s="3">
        <v>-999</v>
      </c>
      <c r="E9" s="67">
        <v>463230</v>
      </c>
      <c r="F9" s="3">
        <f t="shared" si="2"/>
        <v>-2.1565960753837188</v>
      </c>
      <c r="G9" s="3">
        <f t="shared" si="0"/>
        <v>-2.1565960753837188</v>
      </c>
      <c r="H9" s="3" t="s">
        <v>398</v>
      </c>
      <c r="I9" s="3" t="s">
        <v>400</v>
      </c>
      <c r="J9" s="3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5"/>
      <c r="Y9" s="5"/>
      <c r="Z9" s="5"/>
      <c r="AA9" s="5"/>
      <c r="AB9" s="5"/>
      <c r="AC9" s="5"/>
      <c r="AD9" s="4"/>
      <c r="AE9" s="4"/>
      <c r="AF9" s="4"/>
      <c r="AG9" s="4"/>
      <c r="AH9" s="4"/>
      <c r="AI9" s="4"/>
    </row>
    <row r="10" spans="1:36" s="27" customFormat="1" ht="15" thickBot="1" x14ac:dyDescent="0.4">
      <c r="A10" s="3" t="s">
        <v>328</v>
      </c>
      <c r="B10" s="3">
        <v>1517</v>
      </c>
      <c r="C10" s="3">
        <v>1517</v>
      </c>
      <c r="D10" s="3">
        <v>-999</v>
      </c>
      <c r="E10" s="67">
        <v>463230</v>
      </c>
      <c r="F10" s="3">
        <f t="shared" si="2"/>
        <v>-2.1565960753837188</v>
      </c>
      <c r="G10" s="3">
        <f t="shared" si="0"/>
        <v>-2.1565960753837188</v>
      </c>
      <c r="H10" s="3" t="s">
        <v>398</v>
      </c>
      <c r="I10" s="3" t="s">
        <v>400</v>
      </c>
      <c r="J10" s="3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3"/>
      <c r="Y10" s="3"/>
      <c r="Z10" s="3"/>
      <c r="AA10" s="3"/>
      <c r="AB10" s="3"/>
      <c r="AC10" s="3"/>
      <c r="AD10"/>
      <c r="AE10"/>
      <c r="AF10"/>
      <c r="AG10"/>
      <c r="AH10"/>
      <c r="AI10"/>
    </row>
    <row r="11" spans="1:36" s="27" customFormat="1" ht="15" thickBot="1" x14ac:dyDescent="0.4">
      <c r="A11" s="3" t="s">
        <v>378</v>
      </c>
      <c r="B11" s="3">
        <v>1519</v>
      </c>
      <c r="C11" s="3">
        <v>1519</v>
      </c>
      <c r="D11" s="3">
        <v>-999</v>
      </c>
      <c r="E11" s="67">
        <v>463230</v>
      </c>
      <c r="F11" s="3">
        <f t="shared" si="2"/>
        <v>-2.1565960753837188</v>
      </c>
      <c r="G11" s="3">
        <f t="shared" si="0"/>
        <v>-2.1565960753837188</v>
      </c>
      <c r="H11" s="3" t="s">
        <v>398</v>
      </c>
      <c r="I11" s="3" t="s">
        <v>400</v>
      </c>
      <c r="J11" s="3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3"/>
      <c r="Y11" s="3"/>
      <c r="Z11" s="3"/>
      <c r="AA11" s="3"/>
      <c r="AB11" s="3"/>
      <c r="AC11" s="3"/>
      <c r="AD11"/>
      <c r="AE11"/>
      <c r="AF11"/>
      <c r="AG11"/>
      <c r="AH11"/>
      <c r="AI11"/>
    </row>
    <row r="12" spans="1:36" s="7" customFormat="1" ht="15" thickBot="1" x14ac:dyDescent="0.4">
      <c r="A12" s="3" t="s">
        <v>56</v>
      </c>
      <c r="B12" s="3">
        <v>1519</v>
      </c>
      <c r="C12" s="3">
        <v>1525</v>
      </c>
      <c r="D12" s="3">
        <v>-999</v>
      </c>
      <c r="E12" s="67">
        <v>463230</v>
      </c>
      <c r="F12" s="3">
        <f t="shared" si="2"/>
        <v>-2.1565960753837188</v>
      </c>
      <c r="G12" s="3">
        <f t="shared" si="0"/>
        <v>-0.30808515362624556</v>
      </c>
      <c r="H12" s="3" t="s">
        <v>21</v>
      </c>
      <c r="I12" s="3" t="s">
        <v>405</v>
      </c>
      <c r="J12" s="3"/>
      <c r="K12" s="24"/>
      <c r="L12" s="9"/>
      <c r="M12" s="1"/>
      <c r="N12" s="5"/>
      <c r="O12" s="5"/>
      <c r="P12" s="5"/>
      <c r="Q12" s="5"/>
      <c r="R12" s="5"/>
      <c r="S12" s="5"/>
      <c r="T12" s="5"/>
      <c r="U12" s="5"/>
      <c r="V12" s="5"/>
      <c r="W12" s="5"/>
      <c r="X12" s="3"/>
      <c r="Y12" s="3"/>
      <c r="Z12" s="3"/>
      <c r="AA12" s="3"/>
      <c r="AB12" s="3"/>
      <c r="AC12" s="3"/>
      <c r="AD12"/>
      <c r="AE12"/>
      <c r="AF12"/>
      <c r="AG12"/>
      <c r="AH12"/>
      <c r="AI12"/>
    </row>
    <row r="13" spans="1:36" s="7" customFormat="1" ht="15" thickBot="1" x14ac:dyDescent="0.4">
      <c r="A13" s="3" t="s">
        <v>58</v>
      </c>
      <c r="B13" s="3">
        <v>1519</v>
      </c>
      <c r="C13" s="3">
        <v>1520</v>
      </c>
      <c r="D13" s="3">
        <v>6500</v>
      </c>
      <c r="E13" s="67">
        <v>463230</v>
      </c>
      <c r="F13" s="3">
        <f t="shared" si="2"/>
        <v>14.031906396390561</v>
      </c>
      <c r="G13" s="3">
        <f t="shared" si="0"/>
        <v>7.0159531981952803</v>
      </c>
      <c r="H13" s="3" t="s">
        <v>23</v>
      </c>
      <c r="I13" s="3" t="s">
        <v>402</v>
      </c>
      <c r="J13" s="3"/>
      <c r="K13" s="9"/>
      <c r="L13" s="2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4"/>
      <c r="AE13" s="4"/>
      <c r="AF13" s="4"/>
      <c r="AG13" s="4"/>
      <c r="AH13" s="4"/>
      <c r="AI13" s="4"/>
    </row>
    <row r="14" spans="1:36" s="7" customFormat="1" ht="15" thickBot="1" x14ac:dyDescent="0.4">
      <c r="A14" s="3" t="s">
        <v>412</v>
      </c>
      <c r="B14" s="3">
        <v>1520</v>
      </c>
      <c r="C14" s="3">
        <v>1635</v>
      </c>
      <c r="D14" s="3">
        <v>10300</v>
      </c>
      <c r="E14" s="67">
        <v>474800</v>
      </c>
      <c r="F14" s="3">
        <f t="shared" si="2"/>
        <v>21.69334456613311</v>
      </c>
      <c r="G14" s="3">
        <f t="shared" si="0"/>
        <v>0.18701159108735441</v>
      </c>
      <c r="H14" s="3" t="s">
        <v>57</v>
      </c>
      <c r="I14" s="3" t="s">
        <v>406</v>
      </c>
      <c r="J14" s="3"/>
      <c r="K14" s="41"/>
      <c r="L14" s="41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/>
      <c r="AE14"/>
      <c r="AF14"/>
      <c r="AG14"/>
      <c r="AH14"/>
      <c r="AI14"/>
    </row>
    <row r="15" spans="1:36" s="26" customFormat="1" ht="15" thickBot="1" x14ac:dyDescent="0.4">
      <c r="A15" s="3" t="s">
        <v>379</v>
      </c>
      <c r="B15" s="3">
        <v>1522</v>
      </c>
      <c r="C15" s="3">
        <v>1522</v>
      </c>
      <c r="D15" s="3">
        <v>-999</v>
      </c>
      <c r="E15" s="67">
        <v>476580</v>
      </c>
      <c r="F15" s="3">
        <f t="shared" si="2"/>
        <v>-2.0961853204079062</v>
      </c>
      <c r="G15" s="3">
        <f t="shared" si="0"/>
        <v>-2.0961853204079062</v>
      </c>
      <c r="H15" s="3" t="s">
        <v>398</v>
      </c>
      <c r="I15" s="3" t="s">
        <v>400</v>
      </c>
      <c r="J15" s="3"/>
      <c r="K15" s="41"/>
      <c r="L15" s="41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5"/>
      <c r="Y15" s="5"/>
      <c r="Z15" s="5"/>
      <c r="AA15" s="5"/>
      <c r="AB15" s="5"/>
      <c r="AC15" s="5"/>
      <c r="AD15" s="4"/>
      <c r="AE15" s="4"/>
      <c r="AF15" s="4"/>
      <c r="AG15" s="4"/>
      <c r="AH15" s="4"/>
      <c r="AI15" s="4"/>
    </row>
    <row r="16" spans="1:36" s="7" customFormat="1" ht="15" thickBot="1" x14ac:dyDescent="0.4">
      <c r="A16" s="3" t="s">
        <v>349</v>
      </c>
      <c r="B16" s="3">
        <v>1525</v>
      </c>
      <c r="C16" s="3">
        <v>1525</v>
      </c>
      <c r="D16" s="3">
        <v>4.0999999999999996</v>
      </c>
      <c r="E16" s="67">
        <v>479250</v>
      </c>
      <c r="F16" s="3">
        <f t="shared" si="2"/>
        <v>8.5550339071465836E-3</v>
      </c>
      <c r="G16" s="3">
        <f t="shared" si="0"/>
        <v>8.5550339071465836E-3</v>
      </c>
      <c r="H16" s="3" t="s">
        <v>398</v>
      </c>
      <c r="I16" s="3" t="s">
        <v>400</v>
      </c>
      <c r="J16" s="3"/>
      <c r="K16" s="41"/>
      <c r="L16" s="4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5"/>
      <c r="Y16" s="5"/>
      <c r="Z16" s="5"/>
      <c r="AA16" s="5"/>
      <c r="AB16" s="5"/>
      <c r="AC16" s="5"/>
      <c r="AD16" s="4"/>
      <c r="AE16" s="4"/>
      <c r="AF16" s="4"/>
      <c r="AG16" s="4"/>
      <c r="AH16" s="4"/>
      <c r="AI16" s="4"/>
    </row>
    <row r="17" spans="1:36" s="7" customFormat="1" ht="15" thickBot="1" x14ac:dyDescent="0.4">
      <c r="A17" s="3" t="s">
        <v>411</v>
      </c>
      <c r="B17" s="3">
        <v>1528</v>
      </c>
      <c r="C17" s="3">
        <v>1528</v>
      </c>
      <c r="D17" s="3">
        <v>21</v>
      </c>
      <c r="E17" s="67">
        <v>481920</v>
      </c>
      <c r="F17" s="3">
        <f t="shared" si="2"/>
        <v>4.3575697211155381E-2</v>
      </c>
      <c r="G17" s="3">
        <f t="shared" si="0"/>
        <v>4.3575697211155381E-2</v>
      </c>
      <c r="H17" s="3" t="s">
        <v>22</v>
      </c>
      <c r="I17" s="3" t="s">
        <v>403</v>
      </c>
      <c r="J17" s="3"/>
      <c r="K17" s="3"/>
      <c r="L17" s="9"/>
      <c r="M17" s="9"/>
      <c r="N17" s="5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/>
      <c r="AF17"/>
      <c r="AG17"/>
      <c r="AH17"/>
      <c r="AI17"/>
      <c r="AJ17"/>
    </row>
    <row r="18" spans="1:36" s="7" customFormat="1" ht="15" thickBot="1" x14ac:dyDescent="0.4">
      <c r="A18" s="3" t="s">
        <v>380</v>
      </c>
      <c r="B18" s="3">
        <v>1528</v>
      </c>
      <c r="C18" s="3">
        <v>1529</v>
      </c>
      <c r="D18" s="3">
        <v>-999</v>
      </c>
      <c r="E18" s="67">
        <v>481920</v>
      </c>
      <c r="F18" s="3">
        <f t="shared" si="2"/>
        <v>-2.0729581673306772</v>
      </c>
      <c r="G18" s="3">
        <f t="shared" si="0"/>
        <v>-1.0364790836653386</v>
      </c>
      <c r="H18" s="3" t="s">
        <v>398</v>
      </c>
      <c r="I18" s="3" t="s">
        <v>400</v>
      </c>
      <c r="J18" s="3"/>
      <c r="K18" s="3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5"/>
      <c r="Z18" s="5"/>
      <c r="AA18" s="5"/>
      <c r="AB18" s="5"/>
      <c r="AC18" s="5"/>
      <c r="AD18" s="5"/>
      <c r="AE18" s="4"/>
      <c r="AF18" s="4"/>
      <c r="AG18" s="4"/>
      <c r="AH18" s="4"/>
      <c r="AI18" s="4"/>
      <c r="AJ18" s="4"/>
    </row>
    <row r="19" spans="1:36" s="7" customFormat="1" ht="15" thickBot="1" x14ac:dyDescent="0.4">
      <c r="A19" s="3" t="s">
        <v>66</v>
      </c>
      <c r="B19" s="3">
        <v>1529</v>
      </c>
      <c r="C19" s="3">
        <v>1529</v>
      </c>
      <c r="D19" s="3">
        <v>-999</v>
      </c>
      <c r="E19" s="67">
        <v>482810</v>
      </c>
      <c r="F19" s="3">
        <f t="shared" si="2"/>
        <v>-2.0691369275698515</v>
      </c>
      <c r="G19" s="3">
        <f t="shared" si="0"/>
        <v>-2.0691369275698515</v>
      </c>
      <c r="H19" s="3" t="s">
        <v>55</v>
      </c>
      <c r="I19" s="3" t="s">
        <v>405</v>
      </c>
      <c r="J19" s="3"/>
      <c r="K19" s="3"/>
      <c r="L19" s="9"/>
      <c r="M19" s="9"/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5"/>
      <c r="Z19" s="5"/>
      <c r="AA19" s="5"/>
      <c r="AB19" s="5"/>
      <c r="AC19" s="5"/>
      <c r="AD19" s="5"/>
      <c r="AE19" s="4"/>
      <c r="AF19" s="4"/>
      <c r="AG19" s="4"/>
      <c r="AH19" s="4"/>
      <c r="AI19" s="4"/>
      <c r="AJ19" s="4"/>
    </row>
    <row r="20" spans="1:36" s="7" customFormat="1" ht="15" thickBot="1" x14ac:dyDescent="0.4">
      <c r="A20" s="3" t="s">
        <v>67</v>
      </c>
      <c r="B20" s="3">
        <v>1530</v>
      </c>
      <c r="C20" s="3">
        <v>1530</v>
      </c>
      <c r="D20" s="3">
        <v>-999</v>
      </c>
      <c r="E20" s="67">
        <v>483700</v>
      </c>
      <c r="F20" s="3">
        <f t="shared" si="2"/>
        <v>-2.065329749844945</v>
      </c>
      <c r="G20" s="3">
        <f t="shared" si="0"/>
        <v>-2.065329749844945</v>
      </c>
      <c r="H20" s="3" t="s">
        <v>21</v>
      </c>
      <c r="I20" s="3" t="s">
        <v>405</v>
      </c>
      <c r="J20" s="3"/>
      <c r="K20" s="3"/>
      <c r="L20" s="9"/>
      <c r="M20" s="9"/>
      <c r="N20" s="5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  <c r="Z20" s="9"/>
      <c r="AA20" s="9"/>
      <c r="AB20" s="9"/>
      <c r="AC20" s="9"/>
      <c r="AD20" s="9"/>
      <c r="AE20" s="6"/>
      <c r="AF20" s="6"/>
      <c r="AG20" s="6"/>
      <c r="AH20" s="6"/>
      <c r="AI20" s="6"/>
      <c r="AJ20" s="6"/>
    </row>
    <row r="21" spans="1:36" s="45" customFormat="1" ht="15" thickBot="1" x14ac:dyDescent="0.4">
      <c r="A21" s="3" t="s">
        <v>381</v>
      </c>
      <c r="B21" s="3">
        <v>1532</v>
      </c>
      <c r="C21" s="3">
        <v>1535</v>
      </c>
      <c r="D21" s="3">
        <v>-999</v>
      </c>
      <c r="E21" s="67">
        <v>485480</v>
      </c>
      <c r="F21" s="3">
        <f t="shared" si="2"/>
        <v>-2.0577572711543217</v>
      </c>
      <c r="G21" s="3">
        <f t="shared" si="0"/>
        <v>-0.51443931778858043</v>
      </c>
      <c r="H21" s="3" t="s">
        <v>398</v>
      </c>
      <c r="I21" s="3" t="s">
        <v>400</v>
      </c>
      <c r="J21" s="3"/>
      <c r="K21" s="3"/>
      <c r="L21" s="9"/>
      <c r="M21" s="9"/>
      <c r="N21" s="9"/>
      <c r="O21" s="5"/>
      <c r="P21" s="5"/>
      <c r="Q21" s="5"/>
      <c r="R21" s="5"/>
      <c r="S21" s="5"/>
      <c r="T21" s="5"/>
      <c r="U21" s="5"/>
      <c r="V21" s="5"/>
      <c r="W21" s="5"/>
      <c r="X21" s="5"/>
      <c r="Y21" s="1"/>
      <c r="Z21" s="1"/>
      <c r="AA21" s="1"/>
      <c r="AB21" s="1"/>
      <c r="AC21" s="1"/>
      <c r="AD21" s="1"/>
      <c r="AE21"/>
      <c r="AF21"/>
      <c r="AG21"/>
      <c r="AH21"/>
      <c r="AI21"/>
      <c r="AJ21"/>
    </row>
    <row r="22" spans="1:36" s="7" customFormat="1" ht="15" thickBot="1" x14ac:dyDescent="0.4">
      <c r="A22" s="3" t="s">
        <v>56</v>
      </c>
      <c r="B22" s="3">
        <v>1535</v>
      </c>
      <c r="C22" s="3">
        <v>1536</v>
      </c>
      <c r="D22" s="3">
        <v>-999</v>
      </c>
      <c r="E22" s="67">
        <v>488150</v>
      </c>
      <c r="F22" s="3">
        <f t="shared" si="2"/>
        <v>-2.0465020997644165</v>
      </c>
      <c r="G22" s="3">
        <f t="shared" si="0"/>
        <v>-1.0232510498822083</v>
      </c>
      <c r="H22" s="3" t="s">
        <v>398</v>
      </c>
      <c r="I22" s="3" t="s">
        <v>405</v>
      </c>
      <c r="J22" s="3"/>
      <c r="K22" s="3"/>
      <c r="L22" s="9"/>
      <c r="M22" s="9"/>
      <c r="N22" s="3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4"/>
      <c r="AF22" s="4"/>
      <c r="AG22" s="4"/>
      <c r="AH22" s="4"/>
      <c r="AI22" s="4"/>
      <c r="AJ22" s="4"/>
    </row>
    <row r="23" spans="1:36" s="7" customFormat="1" ht="15" thickBot="1" x14ac:dyDescent="0.4">
      <c r="A23" s="3" t="s">
        <v>376</v>
      </c>
      <c r="B23" s="3">
        <v>1538</v>
      </c>
      <c r="C23" s="3">
        <v>1538</v>
      </c>
      <c r="D23" s="3">
        <v>-999</v>
      </c>
      <c r="E23" s="67">
        <v>490820</v>
      </c>
      <c r="F23" s="3">
        <f t="shared" si="2"/>
        <v>-2.0353693818507801</v>
      </c>
      <c r="G23" s="3">
        <f t="shared" si="0"/>
        <v>-2.0353693818507801</v>
      </c>
      <c r="H23" s="3" t="s">
        <v>398</v>
      </c>
      <c r="I23" s="3" t="s">
        <v>400</v>
      </c>
      <c r="J23" s="3"/>
      <c r="K23" s="3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20"/>
      <c r="Z23" s="20"/>
      <c r="AA23" s="20"/>
      <c r="AB23" s="20"/>
      <c r="AC23" s="20"/>
      <c r="AD23" s="20"/>
      <c r="AE23" s="18"/>
      <c r="AF23" s="18"/>
      <c r="AG23" s="18"/>
      <c r="AH23" s="18"/>
      <c r="AI23" s="18"/>
      <c r="AJ23" s="18"/>
    </row>
    <row r="24" spans="1:36" ht="15" thickBot="1" x14ac:dyDescent="0.4">
      <c r="A24" s="3" t="s">
        <v>410</v>
      </c>
      <c r="B24" s="3">
        <v>1542</v>
      </c>
      <c r="C24" s="3">
        <v>1542</v>
      </c>
      <c r="D24" s="3">
        <v>30</v>
      </c>
      <c r="E24" s="67">
        <v>494380</v>
      </c>
      <c r="F24" s="3">
        <f t="shared" si="2"/>
        <v>6.0682066426635387E-2</v>
      </c>
      <c r="G24" s="3">
        <f t="shared" si="0"/>
        <v>6.0682066426635387E-2</v>
      </c>
      <c r="H24" s="3" t="s">
        <v>22</v>
      </c>
      <c r="I24" s="3" t="s">
        <v>403</v>
      </c>
      <c r="J24" s="3" t="s">
        <v>41</v>
      </c>
      <c r="K24" s="3"/>
      <c r="L24" s="9"/>
      <c r="M24" s="5"/>
      <c r="N24" s="1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4"/>
      <c r="AF24" s="4"/>
      <c r="AG24" s="4"/>
      <c r="AH24" s="4"/>
      <c r="AI24" s="4"/>
      <c r="AJ24" s="4"/>
    </row>
    <row r="25" spans="1:36" ht="15" thickBot="1" x14ac:dyDescent="0.4">
      <c r="A25" s="3" t="s">
        <v>382</v>
      </c>
      <c r="B25" s="3">
        <v>1543</v>
      </c>
      <c r="C25" s="3">
        <v>1545</v>
      </c>
      <c r="D25" s="3">
        <v>-999</v>
      </c>
      <c r="E25" s="67">
        <v>495270</v>
      </c>
      <c r="F25" s="3">
        <f t="shared" si="2"/>
        <v>-2.0170815918589859</v>
      </c>
      <c r="G25" s="3">
        <f t="shared" si="0"/>
        <v>-0.67236053061966194</v>
      </c>
      <c r="H25" s="3" t="s">
        <v>398</v>
      </c>
      <c r="I25" s="3" t="s">
        <v>400</v>
      </c>
      <c r="J25" s="3" t="s">
        <v>41</v>
      </c>
      <c r="K25" s="3"/>
      <c r="L25" s="9"/>
      <c r="M25" s="5"/>
      <c r="N25" s="41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4"/>
      <c r="AF25" s="4"/>
      <c r="AG25" s="4"/>
      <c r="AH25" s="4"/>
      <c r="AI25" s="4"/>
      <c r="AJ25" s="4"/>
    </row>
    <row r="26" spans="1:36" s="60" customFormat="1" ht="15" thickBot="1" x14ac:dyDescent="0.4">
      <c r="A26" s="3" t="s">
        <v>265</v>
      </c>
      <c r="B26" s="3">
        <v>1545</v>
      </c>
      <c r="C26" s="3">
        <v>1548</v>
      </c>
      <c r="D26" s="3">
        <v>10000</v>
      </c>
      <c r="E26" s="67">
        <v>497050</v>
      </c>
      <c r="F26" s="3">
        <f t="shared" si="2"/>
        <v>20.118700331958554</v>
      </c>
      <c r="G26" s="3">
        <f t="shared" si="0"/>
        <v>5.0296750829896384</v>
      </c>
      <c r="H26" s="3" t="s">
        <v>24</v>
      </c>
      <c r="I26" s="3" t="s">
        <v>404</v>
      </c>
      <c r="J26" s="3" t="s">
        <v>41</v>
      </c>
      <c r="K26" s="57"/>
      <c r="L26" s="57"/>
      <c r="M26" s="24"/>
      <c r="N26" s="24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9"/>
      <c r="Z26" s="59"/>
      <c r="AA26" s="59"/>
      <c r="AB26" s="59"/>
      <c r="AC26" s="59"/>
      <c r="AD26" s="59"/>
    </row>
    <row r="27" spans="1:36" ht="15" thickBot="1" x14ac:dyDescent="0.4">
      <c r="A27" s="3" t="s">
        <v>263</v>
      </c>
      <c r="B27" s="3">
        <v>1545</v>
      </c>
      <c r="C27" s="3">
        <v>1545</v>
      </c>
      <c r="D27" s="3">
        <v>8</v>
      </c>
      <c r="E27" s="67">
        <v>497050</v>
      </c>
      <c r="F27" s="3">
        <f t="shared" si="2"/>
        <v>1.6094960265566845E-2</v>
      </c>
      <c r="G27" s="3">
        <f t="shared" si="0"/>
        <v>1.6094960265566845E-2</v>
      </c>
      <c r="H27" s="3" t="s">
        <v>23</v>
      </c>
      <c r="I27" s="3" t="s">
        <v>415</v>
      </c>
      <c r="J27" s="3"/>
      <c r="K27" s="5"/>
      <c r="L27" s="9"/>
      <c r="M27" s="9"/>
      <c r="N27" s="3"/>
      <c r="O27" s="1"/>
      <c r="P27" s="1"/>
      <c r="Q27" s="1"/>
      <c r="R27" s="1"/>
      <c r="S27" s="1"/>
      <c r="T27" s="1"/>
      <c r="U27" s="1"/>
      <c r="V27" s="1"/>
      <c r="W27" s="1"/>
      <c r="X27" s="1"/>
      <c r="Y27" s="32"/>
      <c r="Z27" s="32"/>
      <c r="AA27" s="32"/>
      <c r="AB27" s="32"/>
      <c r="AC27" s="32"/>
      <c r="AD27" s="32"/>
      <c r="AE27" s="19"/>
      <c r="AF27" s="19"/>
      <c r="AG27" s="19"/>
      <c r="AH27" s="19"/>
      <c r="AI27" s="19"/>
      <c r="AJ27" s="19"/>
    </row>
    <row r="28" spans="1:36" ht="15" thickBot="1" x14ac:dyDescent="0.4">
      <c r="A28" s="3" t="s">
        <v>68</v>
      </c>
      <c r="B28" s="3">
        <v>1551</v>
      </c>
      <c r="C28" s="3">
        <v>1551</v>
      </c>
      <c r="D28" s="3">
        <v>-999</v>
      </c>
      <c r="E28" s="67">
        <v>502390</v>
      </c>
      <c r="F28" s="3">
        <f t="shared" si="2"/>
        <v>-1.9884949939290193</v>
      </c>
      <c r="G28" s="3">
        <f t="shared" si="0"/>
        <v>-1.9884949939290193</v>
      </c>
      <c r="H28" s="3" t="s">
        <v>55</v>
      </c>
      <c r="I28" s="3" t="s">
        <v>405</v>
      </c>
      <c r="J28" s="3" t="s">
        <v>41</v>
      </c>
      <c r="K28" s="5"/>
      <c r="L28" s="9"/>
      <c r="M28" s="9"/>
      <c r="N28" s="5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5"/>
      <c r="Z28" s="5"/>
      <c r="AA28" s="5"/>
      <c r="AB28" s="5"/>
      <c r="AC28" s="5"/>
      <c r="AD28" s="5"/>
      <c r="AE28" s="4"/>
      <c r="AF28" s="4"/>
      <c r="AG28" s="4"/>
      <c r="AH28" s="4"/>
      <c r="AI28" s="4"/>
      <c r="AJ28" s="4"/>
    </row>
    <row r="29" spans="1:36" ht="15" thickBot="1" x14ac:dyDescent="0.4">
      <c r="A29" s="3" t="s">
        <v>264</v>
      </c>
      <c r="B29" s="3">
        <v>1552</v>
      </c>
      <c r="C29" s="3">
        <v>1552</v>
      </c>
      <c r="D29" s="3">
        <v>10</v>
      </c>
      <c r="E29" s="67">
        <v>503280</v>
      </c>
      <c r="F29" s="3">
        <f t="shared" si="2"/>
        <v>1.9869655062788111E-2</v>
      </c>
      <c r="G29" s="3">
        <f t="shared" si="0"/>
        <v>1.9869655062788111E-2</v>
      </c>
      <c r="H29" s="3" t="s">
        <v>22</v>
      </c>
      <c r="I29" s="3" t="s">
        <v>416</v>
      </c>
      <c r="J29" s="3"/>
      <c r="K29" s="5"/>
      <c r="L29" s="9"/>
      <c r="M29" s="9"/>
      <c r="N29" s="1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5"/>
      <c r="Z29" s="5"/>
      <c r="AA29" s="5"/>
      <c r="AB29" s="5"/>
      <c r="AC29" s="5"/>
      <c r="AD29" s="5"/>
      <c r="AE29" s="4"/>
      <c r="AF29" s="4"/>
      <c r="AG29" s="4"/>
      <c r="AH29" s="4"/>
      <c r="AI29" s="4"/>
      <c r="AJ29" s="4"/>
    </row>
    <row r="30" spans="1:36" ht="15" thickBot="1" x14ac:dyDescent="0.4">
      <c r="A30" s="3" t="s">
        <v>327</v>
      </c>
      <c r="B30" s="3">
        <v>1554</v>
      </c>
      <c r="C30" s="3">
        <v>1554</v>
      </c>
      <c r="D30" s="3">
        <v>-999</v>
      </c>
      <c r="E30" s="67">
        <v>505060</v>
      </c>
      <c r="F30" s="3">
        <f t="shared" si="2"/>
        <v>-1.9779828139230984</v>
      </c>
      <c r="G30" s="3">
        <f t="shared" si="0"/>
        <v>-1.9779828139230984</v>
      </c>
      <c r="H30" s="3" t="s">
        <v>398</v>
      </c>
      <c r="I30" s="3" t="s">
        <v>400</v>
      </c>
      <c r="J30" s="3" t="s">
        <v>41</v>
      </c>
      <c r="K30" s="5"/>
      <c r="L30" s="9"/>
      <c r="M30" s="9"/>
      <c r="N30" s="9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4"/>
      <c r="AF30" s="4"/>
      <c r="AG30" s="4"/>
      <c r="AH30" s="4"/>
      <c r="AI30" s="4"/>
      <c r="AJ30" s="4"/>
    </row>
    <row r="31" spans="1:36" ht="15" thickBot="1" x14ac:dyDescent="0.4">
      <c r="A31" s="3" t="s">
        <v>69</v>
      </c>
      <c r="B31" s="3">
        <v>1555</v>
      </c>
      <c r="C31" s="3">
        <v>1563</v>
      </c>
      <c r="D31" s="3">
        <v>-999</v>
      </c>
      <c r="E31" s="67">
        <v>505950</v>
      </c>
      <c r="F31" s="3">
        <f t="shared" si="2"/>
        <v>-1.9745034094278091</v>
      </c>
      <c r="G31" s="3">
        <f t="shared" si="0"/>
        <v>-0.219389267714201</v>
      </c>
      <c r="H31" s="3" t="s">
        <v>23</v>
      </c>
      <c r="I31" s="3" t="s">
        <v>417</v>
      </c>
      <c r="J31" s="3" t="s">
        <v>41</v>
      </c>
      <c r="K31" s="5"/>
      <c r="L31" s="9"/>
      <c r="M31" s="9"/>
      <c r="N31" s="20"/>
      <c r="O31" s="5"/>
      <c r="P31" s="5"/>
      <c r="Q31" s="5"/>
      <c r="R31" s="5"/>
      <c r="S31" s="5"/>
      <c r="T31" s="5"/>
      <c r="U31" s="5"/>
      <c r="V31" s="5"/>
      <c r="W31" s="5"/>
      <c r="X31" s="5"/>
      <c r="Y31" s="20"/>
      <c r="Z31" s="20"/>
      <c r="AA31" s="20"/>
      <c r="AB31" s="20"/>
      <c r="AC31" s="20"/>
      <c r="AD31" s="20"/>
      <c r="AE31" s="18"/>
      <c r="AF31" s="18"/>
      <c r="AG31" s="18"/>
      <c r="AH31" s="18"/>
      <c r="AI31" s="18"/>
      <c r="AJ31" s="18"/>
    </row>
    <row r="32" spans="1:36" ht="15" thickBot="1" x14ac:dyDescent="0.4">
      <c r="A32" s="3" t="s">
        <v>328</v>
      </c>
      <c r="B32" s="3">
        <v>1556</v>
      </c>
      <c r="C32" s="3">
        <v>1556</v>
      </c>
      <c r="D32" s="3">
        <v>-999</v>
      </c>
      <c r="E32" s="67">
        <v>506840</v>
      </c>
      <c r="F32" s="3">
        <f t="shared" si="2"/>
        <v>-1.9710362244495303</v>
      </c>
      <c r="G32" s="3">
        <f t="shared" si="0"/>
        <v>-1.9710362244495303</v>
      </c>
      <c r="H32" s="3" t="s">
        <v>398</v>
      </c>
      <c r="I32" s="3" t="s">
        <v>400</v>
      </c>
      <c r="J32" s="3" t="s">
        <v>41</v>
      </c>
      <c r="K32" s="5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5"/>
      <c r="Z32" s="5"/>
      <c r="AA32" s="5"/>
      <c r="AB32" s="5"/>
      <c r="AC32" s="5"/>
      <c r="AD32" s="5"/>
      <c r="AE32" s="4"/>
      <c r="AF32" s="4"/>
      <c r="AG32" s="4"/>
      <c r="AH32" s="4"/>
      <c r="AI32" s="4"/>
      <c r="AJ32" s="4"/>
    </row>
    <row r="33" spans="1:36" ht="15" thickBot="1" x14ac:dyDescent="0.4">
      <c r="A33" s="3" t="s">
        <v>50</v>
      </c>
      <c r="B33" s="3">
        <v>1557</v>
      </c>
      <c r="C33" s="3">
        <v>1559</v>
      </c>
      <c r="D33" s="3">
        <v>300</v>
      </c>
      <c r="E33" s="67">
        <v>507730</v>
      </c>
      <c r="F33" s="3">
        <f t="shared" si="2"/>
        <v>0.59086522364248706</v>
      </c>
      <c r="G33" s="3">
        <f t="shared" si="0"/>
        <v>0.1969550745474957</v>
      </c>
      <c r="H33" s="3" t="s">
        <v>22</v>
      </c>
      <c r="I33" s="3" t="s">
        <v>403</v>
      </c>
      <c r="J33" s="3" t="s">
        <v>51</v>
      </c>
      <c r="K33" s="5"/>
      <c r="M33" s="9"/>
      <c r="N33" s="5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"/>
      <c r="Z33" s="3"/>
      <c r="AA33" s="3"/>
      <c r="AB33" s="3"/>
      <c r="AC33" s="3"/>
      <c r="AD33" s="3"/>
    </row>
    <row r="34" spans="1:36" s="7" customFormat="1" ht="15" thickBot="1" x14ac:dyDescent="0.4">
      <c r="A34" s="3" t="s">
        <v>329</v>
      </c>
      <c r="B34" s="3">
        <v>1558</v>
      </c>
      <c r="C34" s="3">
        <v>1558</v>
      </c>
      <c r="D34" s="3">
        <v>-999</v>
      </c>
      <c r="E34" s="67">
        <v>508620</v>
      </c>
      <c r="F34" s="3">
        <f t="shared" si="2"/>
        <v>-1.9641382564586527</v>
      </c>
      <c r="G34" s="3">
        <f t="shared" si="0"/>
        <v>-1.9641382564586527</v>
      </c>
      <c r="H34" s="3" t="s">
        <v>398</v>
      </c>
      <c r="I34" s="3" t="s">
        <v>400</v>
      </c>
      <c r="J34" s="3" t="s">
        <v>41</v>
      </c>
      <c r="K34" s="5"/>
      <c r="L34" s="13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"/>
      <c r="Z34" s="1"/>
      <c r="AA34" s="1"/>
      <c r="AB34" s="1"/>
      <c r="AC34" s="1"/>
      <c r="AD34" s="1"/>
      <c r="AE34"/>
      <c r="AF34"/>
      <c r="AG34"/>
      <c r="AH34"/>
      <c r="AI34"/>
      <c r="AJ34"/>
    </row>
    <row r="35" spans="1:36" s="7" customFormat="1" ht="15" thickBot="1" x14ac:dyDescent="0.4">
      <c r="A35" s="3" t="s">
        <v>42</v>
      </c>
      <c r="B35" s="3">
        <v>1560</v>
      </c>
      <c r="C35" s="3">
        <v>1560</v>
      </c>
      <c r="D35" s="3">
        <v>30</v>
      </c>
      <c r="E35" s="67">
        <v>510400</v>
      </c>
      <c r="F35" s="3">
        <f t="shared" si="2"/>
        <v>5.8777429467084641E-2</v>
      </c>
      <c r="G35" s="3">
        <f t="shared" si="0"/>
        <v>5.8777429467084641E-2</v>
      </c>
      <c r="H35" s="3" t="s">
        <v>22</v>
      </c>
      <c r="I35" s="3" t="s">
        <v>416</v>
      </c>
      <c r="J35" s="3" t="s">
        <v>41</v>
      </c>
      <c r="K35" s="5"/>
      <c r="L35" s="9"/>
      <c r="M35" s="9"/>
      <c r="N35" s="1"/>
      <c r="O35" s="3"/>
      <c r="P35" s="3"/>
      <c r="Q35" s="3"/>
      <c r="R35" s="3"/>
      <c r="S35" s="3"/>
      <c r="T35" s="3"/>
      <c r="U35" s="3"/>
      <c r="V35" s="3"/>
      <c r="W35" s="3"/>
      <c r="X35" s="3"/>
      <c r="Y35" s="32"/>
      <c r="Z35" s="32"/>
      <c r="AA35" s="32"/>
      <c r="AB35" s="32"/>
      <c r="AC35" s="32"/>
      <c r="AD35" s="32"/>
      <c r="AE35" s="19"/>
      <c r="AF35" s="19"/>
      <c r="AG35" s="19"/>
      <c r="AH35" s="19"/>
      <c r="AI35" s="19"/>
      <c r="AJ35" s="19"/>
    </row>
    <row r="36" spans="1:36" ht="15" thickBot="1" x14ac:dyDescent="0.4">
      <c r="A36" s="3" t="s">
        <v>330</v>
      </c>
      <c r="B36" s="3">
        <v>1561</v>
      </c>
      <c r="C36" s="3">
        <v>1563</v>
      </c>
      <c r="D36" s="3">
        <v>-999</v>
      </c>
      <c r="E36" s="67">
        <v>511290</v>
      </c>
      <c r="F36" s="3">
        <f t="shared" si="2"/>
        <v>-1.9538813589156838</v>
      </c>
      <c r="G36" s="3">
        <f t="shared" si="0"/>
        <v>-0.65129378630522794</v>
      </c>
      <c r="H36" s="3" t="s">
        <v>398</v>
      </c>
      <c r="I36" s="3" t="s">
        <v>400</v>
      </c>
      <c r="J36" s="3" t="s">
        <v>418</v>
      </c>
      <c r="K36" s="5"/>
      <c r="L36" s="9"/>
      <c r="M36" s="9"/>
      <c r="N36" s="9"/>
      <c r="O36" s="1"/>
      <c r="P36" s="1"/>
      <c r="Q36" s="1"/>
      <c r="R36" s="1"/>
      <c r="S36" s="1"/>
      <c r="T36" s="1"/>
      <c r="U36" s="1"/>
      <c r="V36" s="1"/>
      <c r="W36" s="1"/>
      <c r="X36" s="1"/>
      <c r="Y36" s="5"/>
      <c r="Z36" s="5"/>
      <c r="AA36" s="5"/>
      <c r="AB36" s="5"/>
      <c r="AC36" s="5"/>
      <c r="AD36" s="5"/>
      <c r="AE36" s="4"/>
      <c r="AF36" s="4"/>
      <c r="AG36" s="4"/>
      <c r="AH36" s="4"/>
      <c r="AI36" s="4"/>
      <c r="AJ36" s="4"/>
    </row>
    <row r="37" spans="1:36" ht="15" thickBot="1" x14ac:dyDescent="0.4">
      <c r="A37" s="3" t="s">
        <v>70</v>
      </c>
      <c r="B37" s="3">
        <v>1563</v>
      </c>
      <c r="C37" s="3">
        <v>1563</v>
      </c>
      <c r="D37" s="3">
        <v>20</v>
      </c>
      <c r="E37" s="67">
        <v>513070</v>
      </c>
      <c r="F37" s="3">
        <f t="shared" si="2"/>
        <v>3.8981035726119245E-2</v>
      </c>
      <c r="G37" s="3">
        <f t="shared" si="0"/>
        <v>3.8981035726119245E-2</v>
      </c>
      <c r="H37" s="3" t="s">
        <v>21</v>
      </c>
      <c r="I37" s="3" t="s">
        <v>405</v>
      </c>
      <c r="J37" s="3" t="s">
        <v>41</v>
      </c>
      <c r="K37" s="1"/>
      <c r="L37" s="9"/>
      <c r="M37" s="9"/>
      <c r="N37" s="1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1"/>
      <c r="AA37" s="1"/>
      <c r="AB37" s="1"/>
      <c r="AC37" s="1"/>
      <c r="AD37" s="1"/>
    </row>
    <row r="38" spans="1:36" ht="15" thickBot="1" x14ac:dyDescent="0.4">
      <c r="A38" s="3" t="s">
        <v>71</v>
      </c>
      <c r="B38" s="3">
        <v>1564</v>
      </c>
      <c r="C38" s="3">
        <v>1564</v>
      </c>
      <c r="D38" s="3">
        <v>-999</v>
      </c>
      <c r="E38" s="67">
        <v>513960</v>
      </c>
      <c r="F38" s="3">
        <f t="shared" si="2"/>
        <v>-1.9437310296521131</v>
      </c>
      <c r="G38" s="3">
        <f t="shared" si="0"/>
        <v>-1.9437310296521131</v>
      </c>
      <c r="H38" s="3" t="s">
        <v>21</v>
      </c>
      <c r="I38" s="3" t="s">
        <v>405</v>
      </c>
      <c r="J38" s="3" t="s">
        <v>41</v>
      </c>
      <c r="K38" s="1"/>
      <c r="L38" s="9"/>
      <c r="M38" s="9"/>
      <c r="N38" s="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"/>
      <c r="Z38" s="1"/>
      <c r="AA38" s="1"/>
      <c r="AB38" s="1"/>
      <c r="AC38" s="1"/>
      <c r="AD38" s="1"/>
    </row>
    <row r="39" spans="1:36" s="7" customFormat="1" ht="15" thickBot="1" x14ac:dyDescent="0.4">
      <c r="A39" s="3" t="s">
        <v>331</v>
      </c>
      <c r="B39" s="3">
        <v>1565</v>
      </c>
      <c r="C39" s="3">
        <v>1565</v>
      </c>
      <c r="D39" s="3">
        <v>-999</v>
      </c>
      <c r="E39" s="67">
        <v>514850</v>
      </c>
      <c r="F39" s="3">
        <f t="shared" si="2"/>
        <v>-1.9403709818393706</v>
      </c>
      <c r="G39" s="3">
        <f t="shared" si="0"/>
        <v>-1.9403709818393706</v>
      </c>
      <c r="H39" s="3" t="s">
        <v>398</v>
      </c>
      <c r="I39" s="3" t="s">
        <v>400</v>
      </c>
      <c r="J39" s="3" t="s">
        <v>41</v>
      </c>
      <c r="K39" s="1"/>
      <c r="L39" s="9"/>
      <c r="M39" s="9"/>
      <c r="N39" s="9"/>
      <c r="O39" s="1"/>
      <c r="P39" s="1"/>
      <c r="Q39" s="1"/>
      <c r="R39" s="1"/>
      <c r="S39" s="1"/>
      <c r="T39" s="1"/>
      <c r="U39" s="1"/>
      <c r="V39" s="1"/>
      <c r="W39" s="1"/>
      <c r="X39" s="1"/>
      <c r="Y39" s="5"/>
      <c r="Z39" s="5"/>
      <c r="AA39" s="5"/>
      <c r="AB39" s="5"/>
      <c r="AC39" s="5"/>
      <c r="AD39" s="5"/>
      <c r="AE39" s="4"/>
      <c r="AF39" s="4"/>
      <c r="AG39" s="4"/>
      <c r="AH39" s="4"/>
      <c r="AI39" s="4"/>
      <c r="AJ39" s="4"/>
    </row>
    <row r="40" spans="1:36" s="7" customFormat="1" ht="15" thickBot="1" x14ac:dyDescent="0.4">
      <c r="A40" s="3" t="s">
        <v>72</v>
      </c>
      <c r="B40" s="3">
        <v>1566</v>
      </c>
      <c r="C40" s="3">
        <v>1566</v>
      </c>
      <c r="D40" s="3">
        <v>-999</v>
      </c>
      <c r="E40" s="67">
        <v>515740</v>
      </c>
      <c r="F40" s="3">
        <f t="shared" si="2"/>
        <v>-1.9370225307325395</v>
      </c>
      <c r="G40" s="3">
        <f t="shared" si="0"/>
        <v>-1.9370225307325395</v>
      </c>
      <c r="H40" s="3" t="s">
        <v>22</v>
      </c>
      <c r="I40" s="3" t="s">
        <v>405</v>
      </c>
      <c r="J40" s="3" t="s">
        <v>41</v>
      </c>
      <c r="K40" s="1"/>
      <c r="L40" s="9"/>
      <c r="M40" s="9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/>
      <c r="AF40"/>
      <c r="AG40"/>
      <c r="AH40"/>
      <c r="AI40"/>
      <c r="AJ40"/>
    </row>
    <row r="41" spans="1:36" s="7" customFormat="1" ht="15" thickBot="1" x14ac:dyDescent="0.4">
      <c r="A41" s="3" t="s">
        <v>332</v>
      </c>
      <c r="B41" s="3">
        <v>1571</v>
      </c>
      <c r="C41" s="3">
        <v>1571</v>
      </c>
      <c r="D41" s="3">
        <v>-999</v>
      </c>
      <c r="E41" s="67">
        <v>520190</v>
      </c>
      <c r="F41" s="3">
        <f t="shared" si="2"/>
        <v>-1.9204521424863992</v>
      </c>
      <c r="G41" s="3">
        <f t="shared" si="0"/>
        <v>-1.9204521424863992</v>
      </c>
      <c r="H41" s="3" t="s">
        <v>398</v>
      </c>
      <c r="I41" s="3" t="s">
        <v>400</v>
      </c>
      <c r="J41" s="3" t="s">
        <v>41</v>
      </c>
      <c r="K41" s="1"/>
      <c r="L41" s="9"/>
      <c r="M41" s="9"/>
      <c r="N41" s="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/>
      <c r="AF41"/>
      <c r="AG41"/>
      <c r="AH41"/>
      <c r="AI41"/>
      <c r="AJ41"/>
    </row>
    <row r="42" spans="1:36" s="7" customFormat="1" ht="15" thickBot="1" x14ac:dyDescent="0.4">
      <c r="A42" s="3" t="s">
        <v>333</v>
      </c>
      <c r="B42" s="3">
        <v>1573</v>
      </c>
      <c r="C42" s="3">
        <v>1573</v>
      </c>
      <c r="D42" s="3">
        <v>-999</v>
      </c>
      <c r="E42" s="67">
        <v>521970</v>
      </c>
      <c r="F42" s="3">
        <f t="shared" si="2"/>
        <v>-1.9139030978791884</v>
      </c>
      <c r="G42" s="3">
        <f t="shared" si="0"/>
        <v>-1.9139030978791884</v>
      </c>
      <c r="H42" s="3" t="s">
        <v>398</v>
      </c>
      <c r="I42" s="3" t="s">
        <v>400</v>
      </c>
      <c r="J42" s="3" t="s">
        <v>41</v>
      </c>
      <c r="K42" s="1"/>
      <c r="L42" s="9"/>
      <c r="M42" s="9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32"/>
      <c r="Z42" s="32"/>
      <c r="AA42" s="32"/>
      <c r="AB42" s="32"/>
      <c r="AC42" s="32"/>
      <c r="AD42" s="32"/>
      <c r="AE42" s="19"/>
      <c r="AF42" s="19"/>
      <c r="AG42" s="19"/>
      <c r="AH42" s="19"/>
      <c r="AI42" s="19"/>
      <c r="AJ42" s="19"/>
    </row>
    <row r="43" spans="1:36" s="7" customFormat="1" ht="15" thickBot="1" x14ac:dyDescent="0.4">
      <c r="A43" s="3" t="s">
        <v>280</v>
      </c>
      <c r="B43" s="3">
        <v>1575</v>
      </c>
      <c r="C43" s="3">
        <v>1577</v>
      </c>
      <c r="D43" s="3">
        <v>58</v>
      </c>
      <c r="E43" s="67">
        <v>524640</v>
      </c>
      <c r="F43" s="3">
        <f t="shared" si="2"/>
        <v>0.11055199756023178</v>
      </c>
      <c r="G43" s="3">
        <f t="shared" si="0"/>
        <v>3.685066585341059E-2</v>
      </c>
      <c r="H43" s="3" t="s">
        <v>21</v>
      </c>
      <c r="I43" s="3" t="s">
        <v>419</v>
      </c>
      <c r="J43" s="3" t="s">
        <v>424</v>
      </c>
      <c r="K43" s="3"/>
      <c r="L43" s="5"/>
      <c r="M43" s="5"/>
      <c r="N43" s="1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9"/>
      <c r="Z43" s="9"/>
      <c r="AA43" s="9"/>
      <c r="AB43" s="9"/>
      <c r="AC43" s="9"/>
      <c r="AD43" s="9"/>
      <c r="AE43" s="6"/>
      <c r="AF43" s="6"/>
      <c r="AG43" s="6"/>
      <c r="AH43" s="6"/>
      <c r="AI43" s="6"/>
      <c r="AJ43" s="6"/>
    </row>
    <row r="44" spans="1:36" s="7" customFormat="1" ht="15" thickBot="1" x14ac:dyDescent="0.4">
      <c r="A44" s="3" t="s">
        <v>265</v>
      </c>
      <c r="B44" s="3">
        <v>1576</v>
      </c>
      <c r="C44" s="3">
        <v>1578</v>
      </c>
      <c r="D44" s="3">
        <v>2000</v>
      </c>
      <c r="E44" s="67">
        <v>524640</v>
      </c>
      <c r="F44" s="3">
        <f t="shared" si="2"/>
        <v>3.8121378469045442</v>
      </c>
      <c r="G44" s="3">
        <f t="shared" si="0"/>
        <v>1.2707126156348481</v>
      </c>
      <c r="H44" s="3" t="s">
        <v>24</v>
      </c>
      <c r="I44" s="3" t="s">
        <v>420</v>
      </c>
      <c r="J44" s="3" t="s">
        <v>41</v>
      </c>
      <c r="K44" s="3"/>
      <c r="L44" s="5"/>
      <c r="M44" s="5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  <c r="AB44" s="1"/>
      <c r="AC44" s="1"/>
      <c r="AD44" s="1"/>
      <c r="AE44"/>
      <c r="AF44"/>
      <c r="AG44"/>
      <c r="AH44"/>
      <c r="AI44"/>
      <c r="AJ44"/>
    </row>
    <row r="45" spans="1:36" s="7" customFormat="1" ht="15" thickBot="1" x14ac:dyDescent="0.4">
      <c r="A45" s="3" t="s">
        <v>73</v>
      </c>
      <c r="B45" s="3">
        <v>1576</v>
      </c>
      <c r="C45" s="3">
        <v>1576</v>
      </c>
      <c r="D45" s="3">
        <v>0</v>
      </c>
      <c r="E45" s="67">
        <v>524640</v>
      </c>
      <c r="F45" s="3">
        <f t="shared" si="2"/>
        <v>0</v>
      </c>
      <c r="G45" s="3">
        <f t="shared" si="0"/>
        <v>0</v>
      </c>
      <c r="H45" s="3" t="s">
        <v>38</v>
      </c>
      <c r="I45" s="3" t="s">
        <v>405</v>
      </c>
      <c r="J45" s="3" t="s">
        <v>41</v>
      </c>
      <c r="K45" s="3"/>
      <c r="L45" s="5"/>
      <c r="M45" s="5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/>
      <c r="AF45"/>
      <c r="AG45"/>
      <c r="AH45"/>
      <c r="AI45"/>
      <c r="AJ45"/>
    </row>
    <row r="46" spans="1:36" ht="15" thickBot="1" x14ac:dyDescent="0.4">
      <c r="A46" s="3" t="s">
        <v>74</v>
      </c>
      <c r="B46" s="3">
        <v>1577</v>
      </c>
      <c r="C46" s="3">
        <v>1577</v>
      </c>
      <c r="D46" s="3">
        <v>-999</v>
      </c>
      <c r="E46" s="67">
        <v>525530</v>
      </c>
      <c r="F46" s="3">
        <f t="shared" si="2"/>
        <v>-1.9009381005841721</v>
      </c>
      <c r="G46" s="3">
        <f t="shared" si="0"/>
        <v>-1.9009381005841721</v>
      </c>
      <c r="H46" s="3" t="s">
        <v>22</v>
      </c>
      <c r="I46" s="3" t="s">
        <v>405</v>
      </c>
      <c r="J46" s="3" t="s">
        <v>41</v>
      </c>
      <c r="K46" s="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0"/>
      <c r="Z46" s="20"/>
      <c r="AA46" s="20"/>
      <c r="AB46" s="20"/>
      <c r="AC46" s="20"/>
      <c r="AD46" s="20"/>
      <c r="AE46" s="18"/>
      <c r="AF46" s="18"/>
      <c r="AG46" s="18"/>
      <c r="AH46" s="18"/>
      <c r="AI46" s="18"/>
      <c r="AJ46" s="18"/>
    </row>
    <row r="47" spans="1:36" ht="15" thickBot="1" x14ac:dyDescent="0.4">
      <c r="A47" s="3" t="s">
        <v>73</v>
      </c>
      <c r="B47" s="3">
        <v>1578</v>
      </c>
      <c r="C47" s="3">
        <v>1578</v>
      </c>
      <c r="D47" s="3">
        <v>-999</v>
      </c>
      <c r="E47" s="67">
        <v>526420</v>
      </c>
      <c r="F47" s="3">
        <f t="shared" si="2"/>
        <v>-1.8977242505983816</v>
      </c>
      <c r="G47" s="3">
        <f t="shared" si="0"/>
        <v>-1.8977242505983816</v>
      </c>
      <c r="H47" s="3" t="s">
        <v>63</v>
      </c>
      <c r="I47" s="3" t="s">
        <v>405</v>
      </c>
      <c r="J47" s="3" t="s">
        <v>41</v>
      </c>
      <c r="K47" s="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4"/>
      <c r="AF47" s="4"/>
      <c r="AG47" s="4"/>
      <c r="AH47" s="4"/>
      <c r="AI47" s="4"/>
      <c r="AJ47" s="4"/>
    </row>
    <row r="48" spans="1:36" ht="15" thickBot="1" x14ac:dyDescent="0.4">
      <c r="A48" s="3" t="s">
        <v>334</v>
      </c>
      <c r="B48" s="3">
        <v>1579</v>
      </c>
      <c r="C48" s="3">
        <v>1582</v>
      </c>
      <c r="D48" s="3">
        <v>-999</v>
      </c>
      <c r="E48" s="67">
        <v>527310</v>
      </c>
      <c r="F48" s="3">
        <f t="shared" si="2"/>
        <v>-1.894521249359959</v>
      </c>
      <c r="G48" s="3">
        <f t="shared" si="0"/>
        <v>-0.47363031233998976</v>
      </c>
      <c r="H48" s="3" t="s">
        <v>398</v>
      </c>
      <c r="I48" s="3" t="s">
        <v>400</v>
      </c>
      <c r="J48" s="3" t="s">
        <v>41</v>
      </c>
      <c r="K48" s="3"/>
      <c r="L48" s="5"/>
      <c r="M48" s="5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3"/>
      <c r="Z48" s="3"/>
      <c r="AA48" s="3"/>
      <c r="AB48" s="3"/>
      <c r="AC48" s="3"/>
      <c r="AD48" s="3"/>
    </row>
    <row r="49" spans="1:36" ht="15" thickBot="1" x14ac:dyDescent="0.4">
      <c r="A49" s="3" t="s">
        <v>75</v>
      </c>
      <c r="B49" s="3">
        <v>1580</v>
      </c>
      <c r="C49" s="3">
        <v>1580</v>
      </c>
      <c r="D49" s="3">
        <v>-999</v>
      </c>
      <c r="E49" s="67">
        <v>528200</v>
      </c>
      <c r="F49" s="3">
        <f t="shared" si="2"/>
        <v>-1.8913290420295343</v>
      </c>
      <c r="G49" s="3">
        <f t="shared" si="0"/>
        <v>-1.8913290420295343</v>
      </c>
      <c r="H49" s="3" t="s">
        <v>26</v>
      </c>
      <c r="I49" s="3" t="s">
        <v>405</v>
      </c>
      <c r="J49" s="3" t="s">
        <v>41</v>
      </c>
      <c r="K49" s="3"/>
      <c r="L49" s="5"/>
      <c r="M49" s="5"/>
      <c r="N49" s="5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3"/>
      <c r="AA49" s="3"/>
      <c r="AB49" s="3"/>
      <c r="AC49" s="3"/>
      <c r="AD49" s="3"/>
    </row>
    <row r="50" spans="1:36" ht="15" thickBot="1" x14ac:dyDescent="0.4">
      <c r="A50" s="3" t="s">
        <v>76</v>
      </c>
      <c r="B50" s="3">
        <v>1580</v>
      </c>
      <c r="C50" s="3">
        <v>1580</v>
      </c>
      <c r="D50" s="3">
        <v>20</v>
      </c>
      <c r="E50" s="67">
        <v>528200</v>
      </c>
      <c r="F50" s="3">
        <f t="shared" si="2"/>
        <v>3.7864445285876562E-2</v>
      </c>
      <c r="G50" s="3">
        <f t="shared" si="0"/>
        <v>3.7864445285876562E-2</v>
      </c>
      <c r="H50" s="3" t="s">
        <v>23</v>
      </c>
      <c r="I50" s="3" t="s">
        <v>405</v>
      </c>
      <c r="J50" s="3" t="s">
        <v>41</v>
      </c>
      <c r="K50" s="3"/>
      <c r="L50" s="5"/>
      <c r="M50" s="9"/>
      <c r="N50" s="3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4"/>
      <c r="AF50" s="4"/>
      <c r="AG50" s="4"/>
      <c r="AH50" s="4"/>
      <c r="AI50" s="4"/>
      <c r="AJ50" s="4"/>
    </row>
    <row r="51" spans="1:36" ht="15" thickBot="1" x14ac:dyDescent="0.4">
      <c r="A51" s="3" t="s">
        <v>274</v>
      </c>
      <c r="B51" s="3">
        <v>1583</v>
      </c>
      <c r="C51" s="3">
        <v>1618</v>
      </c>
      <c r="D51" s="3">
        <v>-999</v>
      </c>
      <c r="E51" s="67">
        <v>530870</v>
      </c>
      <c r="F51" s="3">
        <f t="shared" si="2"/>
        <v>-1.8818166406088119</v>
      </c>
      <c r="G51" s="3">
        <f t="shared" si="0"/>
        <v>-5.2272684461355884E-2</v>
      </c>
      <c r="H51" s="3" t="s">
        <v>38</v>
      </c>
      <c r="I51" s="3" t="s">
        <v>405</v>
      </c>
      <c r="J51" s="3" t="s">
        <v>421</v>
      </c>
      <c r="K51" s="3"/>
      <c r="L51" s="5"/>
      <c r="M51" s="5"/>
      <c r="N51" s="10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1"/>
      <c r="AA51" s="1"/>
      <c r="AB51" s="1"/>
      <c r="AC51" s="1"/>
      <c r="AD51" s="1"/>
    </row>
    <row r="52" spans="1:36" ht="15" thickBot="1" x14ac:dyDescent="0.4">
      <c r="A52" s="3" t="s">
        <v>335</v>
      </c>
      <c r="B52" s="3">
        <v>1584</v>
      </c>
      <c r="C52" s="3">
        <v>1585</v>
      </c>
      <c r="D52" s="3">
        <v>-999</v>
      </c>
      <c r="E52" s="67">
        <v>532650</v>
      </c>
      <c r="F52" s="3">
        <f t="shared" si="2"/>
        <v>-1.8755280202759785</v>
      </c>
      <c r="G52" s="3">
        <f t="shared" si="0"/>
        <v>-0.93776401013798927</v>
      </c>
      <c r="H52" s="3" t="s">
        <v>398</v>
      </c>
      <c r="I52" s="3" t="s">
        <v>422</v>
      </c>
      <c r="J52" s="3" t="s">
        <v>41</v>
      </c>
      <c r="K52" s="3"/>
      <c r="L52" s="5"/>
      <c r="M52" s="5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7"/>
      <c r="AF52" s="7"/>
      <c r="AG52" s="7"/>
      <c r="AH52" s="7"/>
      <c r="AI52" s="7"/>
      <c r="AJ52" s="7"/>
    </row>
    <row r="53" spans="1:36" ht="15" thickBot="1" x14ac:dyDescent="0.4">
      <c r="A53" s="3" t="s">
        <v>67</v>
      </c>
      <c r="B53" s="3">
        <v>1585</v>
      </c>
      <c r="C53" s="3">
        <v>1585</v>
      </c>
      <c r="D53" s="3">
        <v>1</v>
      </c>
      <c r="E53" s="67">
        <v>532650</v>
      </c>
      <c r="F53" s="3">
        <f t="shared" si="2"/>
        <v>1.8774054257016802E-3</v>
      </c>
      <c r="G53" s="3">
        <f t="shared" si="0"/>
        <v>1.8774054257016802E-3</v>
      </c>
      <c r="H53" s="3" t="s">
        <v>21</v>
      </c>
      <c r="I53" s="3" t="s">
        <v>405</v>
      </c>
      <c r="J53" s="3" t="s">
        <v>41</v>
      </c>
      <c r="K53" s="3"/>
      <c r="L53" s="5"/>
      <c r="M53" s="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3"/>
      <c r="Z53" s="3"/>
      <c r="AA53" s="3"/>
      <c r="AB53" s="3"/>
      <c r="AC53" s="3"/>
      <c r="AD53" s="3"/>
    </row>
    <row r="54" spans="1:36" ht="15" thickBot="1" x14ac:dyDescent="0.4">
      <c r="A54" s="3" t="s">
        <v>77</v>
      </c>
      <c r="B54" s="3">
        <v>1585</v>
      </c>
      <c r="C54" s="3">
        <v>1585</v>
      </c>
      <c r="D54" s="3">
        <v>-999</v>
      </c>
      <c r="E54" s="67">
        <v>532650</v>
      </c>
      <c r="F54" s="3">
        <f t="shared" si="2"/>
        <v>-1.8755280202759785</v>
      </c>
      <c r="G54" s="3">
        <f t="shared" si="0"/>
        <v>-1.8755280202759785</v>
      </c>
      <c r="H54" s="3" t="s">
        <v>23</v>
      </c>
      <c r="I54" s="3" t="s">
        <v>405</v>
      </c>
      <c r="J54" s="3" t="s">
        <v>41</v>
      </c>
      <c r="K54" s="3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4"/>
      <c r="AF54" s="4"/>
      <c r="AG54" s="4"/>
      <c r="AH54" s="4"/>
      <c r="AI54" s="4"/>
      <c r="AJ54" s="4"/>
    </row>
    <row r="55" spans="1:36" ht="15" thickBot="1" x14ac:dyDescent="0.4">
      <c r="A55" s="3" t="s">
        <v>78</v>
      </c>
      <c r="B55" s="3">
        <v>1586</v>
      </c>
      <c r="C55" s="3">
        <v>1586</v>
      </c>
      <c r="D55" s="3">
        <v>0</v>
      </c>
      <c r="E55" s="67">
        <v>533540</v>
      </c>
      <c r="F55" s="3">
        <f t="shared" si="2"/>
        <v>0</v>
      </c>
      <c r="G55" s="3">
        <f t="shared" si="0"/>
        <v>0</v>
      </c>
      <c r="H55" s="3" t="s">
        <v>22</v>
      </c>
      <c r="I55" s="3" t="s">
        <v>405</v>
      </c>
      <c r="J55" s="3" t="s">
        <v>41</v>
      </c>
      <c r="K55" s="3"/>
      <c r="L55" s="5"/>
      <c r="M55" s="9"/>
      <c r="N55" s="9"/>
      <c r="O55" s="1"/>
      <c r="P55" s="1"/>
      <c r="Q55" s="1"/>
      <c r="R55" s="1"/>
      <c r="S55" s="1"/>
      <c r="T55" s="1"/>
      <c r="U55" s="1"/>
      <c r="V55" s="1"/>
      <c r="W55" s="1"/>
      <c r="X55" s="1"/>
      <c r="Y55" s="32"/>
      <c r="Z55" s="32"/>
      <c r="AA55" s="32"/>
      <c r="AB55" s="32"/>
      <c r="AC55" s="32"/>
      <c r="AD55" s="32"/>
      <c r="AE55" s="19"/>
      <c r="AF55" s="19"/>
      <c r="AG55" s="19"/>
      <c r="AH55" s="19"/>
      <c r="AI55" s="19"/>
      <c r="AJ55" s="19"/>
    </row>
    <row r="56" spans="1:36" ht="15" thickBot="1" x14ac:dyDescent="0.4">
      <c r="A56" s="3" t="s">
        <v>336</v>
      </c>
      <c r="B56" s="3">
        <v>1587</v>
      </c>
      <c r="C56" s="3">
        <v>1588</v>
      </c>
      <c r="D56" s="3">
        <v>-999</v>
      </c>
      <c r="E56" s="67">
        <v>534430</v>
      </c>
      <c r="F56" s="3">
        <f t="shared" si="2"/>
        <v>-1.8692812903467244</v>
      </c>
      <c r="G56" s="3">
        <f t="shared" si="0"/>
        <v>-0.93464064517336221</v>
      </c>
      <c r="H56" s="3" t="s">
        <v>398</v>
      </c>
      <c r="I56" s="3" t="s">
        <v>400</v>
      </c>
      <c r="J56" s="3" t="s">
        <v>41</v>
      </c>
      <c r="K56" s="3"/>
      <c r="L56" s="5"/>
      <c r="M56" s="9"/>
      <c r="N56" s="9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5"/>
      <c r="Z56" s="5"/>
      <c r="AA56" s="5"/>
      <c r="AB56" s="5"/>
      <c r="AC56" s="5"/>
      <c r="AD56" s="5"/>
      <c r="AE56" s="4"/>
      <c r="AF56" s="4"/>
      <c r="AG56" s="4"/>
      <c r="AH56" s="4"/>
      <c r="AI56" s="4"/>
      <c r="AJ56" s="4"/>
    </row>
    <row r="57" spans="1:36" s="44" customFormat="1" ht="15" thickBot="1" x14ac:dyDescent="0.4">
      <c r="A57" s="3" t="s">
        <v>60</v>
      </c>
      <c r="B57" s="3">
        <v>1587</v>
      </c>
      <c r="C57" s="3">
        <v>1587</v>
      </c>
      <c r="D57" s="3">
        <v>5</v>
      </c>
      <c r="E57" s="67">
        <v>534430</v>
      </c>
      <c r="F57" s="3">
        <f t="shared" si="2"/>
        <v>9.3557622139475698E-3</v>
      </c>
      <c r="G57" s="3">
        <f t="shared" si="0"/>
        <v>9.3557622139475698E-3</v>
      </c>
      <c r="H57" s="3" t="s">
        <v>23</v>
      </c>
      <c r="I57" s="3" t="s">
        <v>423</v>
      </c>
      <c r="J57" s="3" t="s">
        <v>41</v>
      </c>
      <c r="K57" s="3"/>
      <c r="L57" s="5"/>
      <c r="M57" s="9"/>
      <c r="N57" s="9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"/>
      <c r="Z57" s="1"/>
      <c r="AA57" s="1"/>
      <c r="AB57" s="1"/>
      <c r="AC57" s="1"/>
      <c r="AD57" s="1"/>
      <c r="AE57"/>
      <c r="AF57"/>
      <c r="AG57"/>
      <c r="AH57"/>
      <c r="AI57"/>
      <c r="AJ57"/>
    </row>
    <row r="58" spans="1:36" ht="15" thickBot="1" x14ac:dyDescent="0.4">
      <c r="A58" s="3" t="s">
        <v>337</v>
      </c>
      <c r="B58" s="3">
        <v>1590</v>
      </c>
      <c r="C58" s="3">
        <v>1590</v>
      </c>
      <c r="D58" s="3">
        <v>-999</v>
      </c>
      <c r="E58" s="67">
        <v>537100</v>
      </c>
      <c r="F58" s="3">
        <f t="shared" si="2"/>
        <v>-1.8599888288959225</v>
      </c>
      <c r="G58" s="3">
        <f t="shared" si="0"/>
        <v>-1.8599888288959225</v>
      </c>
      <c r="H58" s="3" t="s">
        <v>398</v>
      </c>
      <c r="I58" s="3" t="s">
        <v>400</v>
      </c>
      <c r="J58" s="3" t="s">
        <v>41</v>
      </c>
      <c r="K58" s="3"/>
      <c r="L58" s="5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  <c r="X58" s="1"/>
      <c r="Y58" s="5"/>
      <c r="Z58" s="5"/>
      <c r="AA58" s="5"/>
      <c r="AB58" s="5"/>
      <c r="AC58" s="5"/>
      <c r="AD58" s="5"/>
      <c r="AE58" s="4"/>
      <c r="AF58" s="4"/>
      <c r="AG58" s="4"/>
      <c r="AH58" s="4"/>
      <c r="AI58" s="4"/>
      <c r="AJ58" s="4"/>
    </row>
    <row r="59" spans="1:36" ht="15" thickBot="1" x14ac:dyDescent="0.4">
      <c r="A59" s="3" t="s">
        <v>61</v>
      </c>
      <c r="B59" s="3">
        <v>1590</v>
      </c>
      <c r="C59" s="3">
        <v>1600</v>
      </c>
      <c r="D59" s="3">
        <v>2000</v>
      </c>
      <c r="E59" s="67">
        <v>537100</v>
      </c>
      <c r="F59" s="3">
        <f t="shared" si="2"/>
        <v>3.7237013591509962</v>
      </c>
      <c r="G59" s="3">
        <f t="shared" si="0"/>
        <v>0.33851830537736327</v>
      </c>
      <c r="H59" s="3" t="s">
        <v>22</v>
      </c>
      <c r="I59" s="3" t="s">
        <v>425</v>
      </c>
      <c r="J59" s="3" t="s">
        <v>426</v>
      </c>
      <c r="K59" s="3"/>
      <c r="L59" s="9"/>
      <c r="M59" s="9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3"/>
      <c r="Z59" s="3"/>
      <c r="AA59" s="3"/>
      <c r="AB59" s="3"/>
      <c r="AC59" s="3"/>
      <c r="AD59" s="3"/>
    </row>
    <row r="60" spans="1:36" ht="15" thickBot="1" x14ac:dyDescent="0.4">
      <c r="A60" s="3" t="s">
        <v>65</v>
      </c>
      <c r="B60" s="3">
        <v>1591</v>
      </c>
      <c r="C60" s="3">
        <v>1591</v>
      </c>
      <c r="D60" s="3">
        <v>-999</v>
      </c>
      <c r="E60" s="67">
        <v>537990</v>
      </c>
      <c r="F60" s="3">
        <f t="shared" si="2"/>
        <v>-1.8569118385100094</v>
      </c>
      <c r="G60" s="3">
        <f t="shared" si="0"/>
        <v>-1.8569118385100094</v>
      </c>
      <c r="H60" s="3" t="s">
        <v>23</v>
      </c>
      <c r="I60" s="3" t="s">
        <v>405</v>
      </c>
      <c r="J60" s="3" t="s">
        <v>41</v>
      </c>
      <c r="K60" s="3"/>
      <c r="L60" s="5"/>
      <c r="M60" s="9"/>
      <c r="N60" s="5"/>
      <c r="O60" s="9"/>
      <c r="P60" s="9"/>
      <c r="Q60" s="9"/>
      <c r="R60" s="9"/>
      <c r="S60" s="9"/>
      <c r="T60" s="9"/>
      <c r="U60" s="9"/>
      <c r="V60" s="9"/>
      <c r="W60" s="9"/>
      <c r="X60" s="9"/>
      <c r="Y60" s="5"/>
      <c r="Z60" s="5"/>
      <c r="AA60" s="5"/>
      <c r="AB60" s="5"/>
      <c r="AC60" s="5"/>
      <c r="AD60" s="5"/>
      <c r="AE60" s="4"/>
      <c r="AF60" s="4"/>
      <c r="AG60" s="4"/>
      <c r="AH60" s="4"/>
      <c r="AI60" s="4"/>
      <c r="AJ60" s="4"/>
    </row>
    <row r="61" spans="1:36" ht="15" thickBot="1" x14ac:dyDescent="0.4">
      <c r="A61" s="3" t="s">
        <v>79</v>
      </c>
      <c r="B61" s="3">
        <v>1592</v>
      </c>
      <c r="C61" s="3">
        <v>1596</v>
      </c>
      <c r="D61" s="3">
        <v>0</v>
      </c>
      <c r="E61" s="67">
        <v>538880</v>
      </c>
      <c r="F61" s="3">
        <f t="shared" si="2"/>
        <v>0</v>
      </c>
      <c r="G61" s="3">
        <f t="shared" si="0"/>
        <v>0</v>
      </c>
      <c r="H61" s="3" t="s">
        <v>27</v>
      </c>
      <c r="I61" s="3" t="s">
        <v>405</v>
      </c>
      <c r="J61" s="3" t="s">
        <v>41</v>
      </c>
      <c r="K61" s="3"/>
      <c r="L61" s="9"/>
      <c r="M61" s="5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1"/>
      <c r="Z61" s="1"/>
      <c r="AA61" s="1"/>
      <c r="AB61" s="1"/>
      <c r="AC61" s="1"/>
      <c r="AD61" s="1"/>
    </row>
    <row r="62" spans="1:36" s="60" customFormat="1" ht="15" thickBot="1" x14ac:dyDescent="0.4">
      <c r="A62" s="3" t="s">
        <v>429</v>
      </c>
      <c r="B62" s="3">
        <v>1592</v>
      </c>
      <c r="C62" s="3">
        <v>1593</v>
      </c>
      <c r="D62" s="3">
        <v>23</v>
      </c>
      <c r="E62" s="67">
        <v>538880</v>
      </c>
      <c r="F62" s="3">
        <f t="shared" si="2"/>
        <v>4.2681116389548697E-2</v>
      </c>
      <c r="G62" s="3">
        <f t="shared" si="0"/>
        <v>2.1340558194774348E-2</v>
      </c>
      <c r="H62" s="3" t="s">
        <v>21</v>
      </c>
      <c r="I62" s="3" t="s">
        <v>427</v>
      </c>
      <c r="J62" s="3" t="s">
        <v>428</v>
      </c>
      <c r="K62" s="23"/>
      <c r="L62" s="24"/>
      <c r="M62" s="57"/>
      <c r="N62" s="57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61"/>
      <c r="Z62" s="61"/>
      <c r="AA62" s="61"/>
      <c r="AB62" s="61"/>
      <c r="AC62" s="61"/>
      <c r="AD62" s="61"/>
      <c r="AE62" s="62"/>
      <c r="AF62" s="62"/>
      <c r="AG62" s="62"/>
      <c r="AH62" s="62"/>
      <c r="AI62" s="62"/>
      <c r="AJ62" s="62"/>
    </row>
    <row r="63" spans="1:36" ht="15" thickBot="1" x14ac:dyDescent="0.4">
      <c r="A63" s="3" t="s">
        <v>338</v>
      </c>
      <c r="B63" s="3">
        <v>1594</v>
      </c>
      <c r="C63" s="3">
        <v>1594</v>
      </c>
      <c r="D63" s="3">
        <v>-999</v>
      </c>
      <c r="E63" s="67">
        <v>540660</v>
      </c>
      <c r="F63" s="3">
        <f t="shared" si="2"/>
        <v>-1.8477416490955498</v>
      </c>
      <c r="G63" s="3">
        <f t="shared" si="0"/>
        <v>-1.8477416490955498</v>
      </c>
      <c r="H63" s="3" t="s">
        <v>398</v>
      </c>
      <c r="I63" s="3" t="s">
        <v>400</v>
      </c>
      <c r="J63" s="3" t="s">
        <v>41</v>
      </c>
      <c r="K63" s="3"/>
      <c r="L63" s="9"/>
      <c r="M63" s="5"/>
      <c r="N63" s="9"/>
      <c r="O63" s="1"/>
      <c r="P63" s="1"/>
      <c r="Q63" s="1"/>
      <c r="R63" s="1"/>
      <c r="S63" s="1"/>
      <c r="T63" s="1"/>
      <c r="U63" s="1"/>
      <c r="V63" s="1"/>
      <c r="W63" s="1"/>
      <c r="X63" s="1"/>
      <c r="Y63" s="5"/>
      <c r="Z63" s="5"/>
      <c r="AA63" s="5"/>
      <c r="AB63" s="5"/>
      <c r="AC63" s="5"/>
      <c r="AD63" s="5"/>
      <c r="AE63" s="4"/>
      <c r="AF63" s="4"/>
      <c r="AG63" s="4"/>
      <c r="AH63" s="4"/>
      <c r="AI63" s="4"/>
      <c r="AJ63" s="4"/>
    </row>
    <row r="64" spans="1:36" ht="15" thickBot="1" x14ac:dyDescent="0.4">
      <c r="A64" s="3" t="s">
        <v>281</v>
      </c>
      <c r="B64" s="3">
        <v>1596</v>
      </c>
      <c r="C64" s="3">
        <v>1605</v>
      </c>
      <c r="D64" s="3">
        <v>570</v>
      </c>
      <c r="E64" s="67">
        <v>542440</v>
      </c>
      <c r="F64" s="3">
        <f t="shared" si="2"/>
        <v>1.050807462576506</v>
      </c>
      <c r="G64" s="3">
        <f t="shared" si="0"/>
        <v>0.1050807462576506</v>
      </c>
      <c r="H64" s="3" t="s">
        <v>21</v>
      </c>
      <c r="I64" s="3" t="s">
        <v>405</v>
      </c>
      <c r="J64" s="3" t="s">
        <v>430</v>
      </c>
      <c r="K64" s="3"/>
      <c r="L64" s="9"/>
      <c r="M64" s="5"/>
      <c r="N64" s="3"/>
      <c r="O64" s="1"/>
      <c r="P64" s="1"/>
      <c r="Q64" s="1"/>
      <c r="R64" s="1"/>
      <c r="S64" s="1"/>
      <c r="T64" s="1"/>
      <c r="U64" s="1"/>
      <c r="V64" s="1"/>
      <c r="W64" s="1"/>
      <c r="X64" s="1"/>
      <c r="Y64" s="3"/>
      <c r="Z64" s="3"/>
      <c r="AA64" s="3"/>
      <c r="AB64" s="3"/>
      <c r="AC64" s="3"/>
      <c r="AD64" s="3"/>
    </row>
    <row r="65" spans="1:36" ht="15" thickBot="1" x14ac:dyDescent="0.4">
      <c r="A65" s="3" t="s">
        <v>339</v>
      </c>
      <c r="B65" s="3">
        <v>1597</v>
      </c>
      <c r="C65" s="3">
        <v>1598</v>
      </c>
      <c r="D65" s="3">
        <v>-999</v>
      </c>
      <c r="E65" s="67">
        <v>543330</v>
      </c>
      <c r="F65" s="3">
        <f t="shared" si="2"/>
        <v>-1.8386615868809011</v>
      </c>
      <c r="G65" s="3">
        <f t="shared" si="0"/>
        <v>-0.91933079344045054</v>
      </c>
      <c r="H65" s="3" t="s">
        <v>398</v>
      </c>
      <c r="I65" s="3" t="s">
        <v>400</v>
      </c>
      <c r="J65" s="3" t="s">
        <v>41</v>
      </c>
      <c r="K65" s="3"/>
      <c r="L65" s="9"/>
      <c r="M65" s="5"/>
      <c r="N65" s="9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6" ht="15" thickBot="1" x14ac:dyDescent="0.4">
      <c r="A66" s="3" t="s">
        <v>340</v>
      </c>
      <c r="B66" s="3">
        <v>1601</v>
      </c>
      <c r="C66" s="3">
        <v>1601</v>
      </c>
      <c r="D66" s="3">
        <v>-999</v>
      </c>
      <c r="E66" s="67">
        <v>545480</v>
      </c>
      <c r="F66" s="3">
        <f t="shared" si="2"/>
        <v>-1.8314145339884138</v>
      </c>
      <c r="G66" s="3">
        <f t="shared" ref="G66:G129" si="3">F66/(C66-B66+1)</f>
        <v>-1.8314145339884138</v>
      </c>
      <c r="H66" s="3" t="s">
        <v>398</v>
      </c>
      <c r="I66" s="3" t="s">
        <v>400</v>
      </c>
      <c r="J66" s="3" t="s">
        <v>41</v>
      </c>
      <c r="K66" s="3"/>
      <c r="L66" s="9"/>
      <c r="M66" s="5"/>
      <c r="N66" s="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5"/>
      <c r="Z66" s="5"/>
      <c r="AA66" s="5"/>
      <c r="AB66" s="5"/>
      <c r="AC66" s="5"/>
      <c r="AD66" s="5"/>
      <c r="AE66" s="4"/>
      <c r="AF66" s="4"/>
      <c r="AG66" s="4"/>
      <c r="AH66" s="4"/>
      <c r="AI66" s="4"/>
      <c r="AJ66" s="4"/>
    </row>
    <row r="67" spans="1:36" ht="15" thickBot="1" x14ac:dyDescent="0.4">
      <c r="A67" s="3" t="s">
        <v>341</v>
      </c>
      <c r="B67" s="3">
        <v>1603</v>
      </c>
      <c r="C67" s="3">
        <v>1603</v>
      </c>
      <c r="D67" s="3">
        <v>-999</v>
      </c>
      <c r="E67" s="67">
        <v>544440</v>
      </c>
      <c r="F67" s="3">
        <f t="shared" si="2"/>
        <v>-1.8349129380648006</v>
      </c>
      <c r="G67" s="3">
        <f t="shared" si="3"/>
        <v>-1.8349129380648006</v>
      </c>
      <c r="H67" s="3" t="s">
        <v>398</v>
      </c>
      <c r="I67" s="3" t="s">
        <v>400</v>
      </c>
      <c r="J67" s="3" t="s">
        <v>41</v>
      </c>
      <c r="K67" s="3"/>
      <c r="L67" s="9"/>
      <c r="M67" s="5"/>
      <c r="N67" s="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32"/>
      <c r="Z67" s="32"/>
      <c r="AA67" s="32"/>
      <c r="AB67" s="32"/>
      <c r="AC67" s="32"/>
      <c r="AD67" s="32"/>
      <c r="AE67" s="19"/>
      <c r="AF67" s="19"/>
      <c r="AG67" s="19"/>
      <c r="AH67" s="19"/>
      <c r="AI67" s="19"/>
      <c r="AJ67" s="19"/>
    </row>
    <row r="68" spans="1:36" ht="15" thickBot="1" x14ac:dyDescent="0.4">
      <c r="A68" s="3" t="s">
        <v>341</v>
      </c>
      <c r="B68" s="3">
        <v>1606</v>
      </c>
      <c r="C68" s="3">
        <v>1606</v>
      </c>
      <c r="D68" s="3">
        <v>-999</v>
      </c>
      <c r="E68" s="67">
        <v>542880</v>
      </c>
      <c r="F68" s="3">
        <f t="shared" si="2"/>
        <v>-1.8401856763925728</v>
      </c>
      <c r="G68" s="3">
        <f t="shared" si="3"/>
        <v>-1.8401856763925728</v>
      </c>
      <c r="H68" s="3" t="s">
        <v>398</v>
      </c>
      <c r="I68" s="3" t="s">
        <v>400</v>
      </c>
      <c r="J68" s="3" t="s">
        <v>41</v>
      </c>
      <c r="K68" s="3"/>
      <c r="L68" s="9"/>
      <c r="M68" s="5"/>
      <c r="N68" s="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3"/>
      <c r="Z68" s="3"/>
      <c r="AA68" s="3"/>
      <c r="AB68" s="3"/>
      <c r="AC68" s="3"/>
      <c r="AD68" s="3"/>
    </row>
    <row r="69" spans="1:36" ht="15" thickBot="1" x14ac:dyDescent="0.4">
      <c r="A69" s="3" t="s">
        <v>342</v>
      </c>
      <c r="B69" s="3">
        <v>1608</v>
      </c>
      <c r="C69" s="3">
        <v>1613</v>
      </c>
      <c r="D69" s="3">
        <v>-999</v>
      </c>
      <c r="E69" s="67">
        <v>541840</v>
      </c>
      <c r="F69" s="3">
        <f t="shared" si="2"/>
        <v>-1.8437177026428466</v>
      </c>
      <c r="G69" s="3">
        <f t="shared" si="3"/>
        <v>-0.30728628377380779</v>
      </c>
      <c r="H69" s="3" t="s">
        <v>398</v>
      </c>
      <c r="I69" s="3" t="s">
        <v>400</v>
      </c>
      <c r="J69" s="3" t="s">
        <v>41</v>
      </c>
      <c r="K69" s="3"/>
      <c r="L69" s="9"/>
      <c r="M69" s="5"/>
      <c r="N69" s="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5"/>
      <c r="Z69" s="5"/>
      <c r="AA69" s="5"/>
      <c r="AB69" s="5"/>
      <c r="AC69" s="5"/>
      <c r="AD69" s="5"/>
      <c r="AE69" s="4"/>
      <c r="AF69" s="4"/>
      <c r="AG69" s="4"/>
      <c r="AH69" s="4"/>
      <c r="AI69" s="4"/>
      <c r="AJ69" s="4"/>
    </row>
    <row r="70" spans="1:36" ht="15" thickBot="1" x14ac:dyDescent="0.4">
      <c r="A70" s="3" t="s">
        <v>81</v>
      </c>
      <c r="B70" s="3">
        <v>1610</v>
      </c>
      <c r="C70" s="3">
        <v>1611</v>
      </c>
      <c r="D70" s="3">
        <v>0</v>
      </c>
      <c r="E70" s="67">
        <v>540800</v>
      </c>
      <c r="F70" s="3">
        <f t="shared" ref="F70:F133" si="4">D70/E70*1000</f>
        <v>0</v>
      </c>
      <c r="G70" s="3">
        <f t="shared" si="3"/>
        <v>0</v>
      </c>
      <c r="H70" s="3" t="s">
        <v>21</v>
      </c>
      <c r="I70" s="3" t="s">
        <v>405</v>
      </c>
      <c r="J70" s="3" t="s">
        <v>41</v>
      </c>
      <c r="K70" s="3"/>
      <c r="L70" s="5"/>
      <c r="M70" s="5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5"/>
      <c r="Z70" s="5"/>
      <c r="AA70" s="5"/>
      <c r="AB70" s="5"/>
      <c r="AC70" s="5"/>
      <c r="AD70" s="5"/>
      <c r="AE70" s="4"/>
      <c r="AF70" s="4"/>
      <c r="AG70" s="4"/>
      <c r="AH70" s="4"/>
      <c r="AI70" s="4"/>
      <c r="AJ70" s="4"/>
    </row>
    <row r="71" spans="1:36" ht="15" thickBot="1" x14ac:dyDescent="0.4">
      <c r="A71" s="3" t="s">
        <v>343</v>
      </c>
      <c r="B71" s="3">
        <v>1617</v>
      </c>
      <c r="C71" s="3">
        <v>1618</v>
      </c>
      <c r="D71" s="3">
        <v>-999</v>
      </c>
      <c r="E71" s="67">
        <v>537160</v>
      </c>
      <c r="F71" s="3">
        <f t="shared" si="4"/>
        <v>-1.8597810708168889</v>
      </c>
      <c r="G71" s="3">
        <f t="shared" si="3"/>
        <v>-0.92989053540844446</v>
      </c>
      <c r="H71" s="3" t="s">
        <v>398</v>
      </c>
      <c r="I71" s="3" t="s">
        <v>400</v>
      </c>
      <c r="J71" s="3" t="s">
        <v>431</v>
      </c>
      <c r="K71" s="3"/>
      <c r="L71" s="5"/>
      <c r="M71" s="5"/>
      <c r="N71" s="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6" ht="15" thickBot="1" x14ac:dyDescent="0.4">
      <c r="A72" s="3" t="s">
        <v>82</v>
      </c>
      <c r="B72" s="3">
        <v>1617</v>
      </c>
      <c r="C72" s="3">
        <v>1619</v>
      </c>
      <c r="D72" s="3">
        <v>0</v>
      </c>
      <c r="E72" s="67">
        <v>537160</v>
      </c>
      <c r="F72" s="3">
        <f t="shared" si="4"/>
        <v>0</v>
      </c>
      <c r="G72" s="3">
        <f t="shared" si="3"/>
        <v>0</v>
      </c>
      <c r="H72" s="3" t="s">
        <v>23</v>
      </c>
      <c r="I72" s="3" t="s">
        <v>405</v>
      </c>
      <c r="J72" s="3" t="s">
        <v>41</v>
      </c>
      <c r="K72" s="3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1"/>
      <c r="Z72" s="1"/>
      <c r="AA72" s="1"/>
      <c r="AB72" s="1"/>
      <c r="AC72" s="1"/>
      <c r="AD72" s="1"/>
    </row>
    <row r="73" spans="1:36" ht="15" thickBot="1" x14ac:dyDescent="0.4">
      <c r="A73" s="3" t="s">
        <v>52</v>
      </c>
      <c r="B73" s="3">
        <v>1618</v>
      </c>
      <c r="C73" s="3">
        <v>1649</v>
      </c>
      <c r="D73" s="3">
        <v>6200</v>
      </c>
      <c r="E73" s="67">
        <v>536640</v>
      </c>
      <c r="F73" s="3">
        <f t="shared" si="4"/>
        <v>11.553369111508648</v>
      </c>
      <c r="G73" s="3">
        <f t="shared" si="3"/>
        <v>0.36104278473464524</v>
      </c>
      <c r="H73" s="3" t="s">
        <v>22</v>
      </c>
      <c r="I73" s="3" t="s">
        <v>403</v>
      </c>
      <c r="J73" s="3" t="s">
        <v>432</v>
      </c>
      <c r="K73" s="3"/>
      <c r="L73" s="5" t="s">
        <v>41</v>
      </c>
      <c r="M73" s="1"/>
      <c r="N73" s="10"/>
      <c r="O73" s="5"/>
      <c r="P73" s="5"/>
      <c r="Q73" s="5"/>
      <c r="R73" s="5"/>
      <c r="S73" s="5"/>
      <c r="T73" s="5"/>
      <c r="U73" s="5"/>
      <c r="V73" s="5"/>
      <c r="W73" s="5"/>
      <c r="X73" s="5"/>
      <c r="Y73" s="1"/>
      <c r="Z73" s="1"/>
      <c r="AA73" s="1"/>
      <c r="AB73" s="1"/>
      <c r="AC73" s="1"/>
      <c r="AD73" s="1"/>
    </row>
    <row r="74" spans="1:36" ht="15" thickBot="1" x14ac:dyDescent="0.4">
      <c r="A74" s="3" t="s">
        <v>279</v>
      </c>
      <c r="B74" s="3">
        <v>1620</v>
      </c>
      <c r="C74" s="3">
        <v>1621</v>
      </c>
      <c r="D74" s="3">
        <v>40</v>
      </c>
      <c r="E74" s="67">
        <v>535600</v>
      </c>
      <c r="F74" s="3">
        <f t="shared" si="4"/>
        <v>7.4682598954443624E-2</v>
      </c>
      <c r="G74" s="3">
        <f t="shared" si="3"/>
        <v>3.7341299477221812E-2</v>
      </c>
      <c r="H74" s="3" t="s">
        <v>21</v>
      </c>
      <c r="I74" s="3" t="s">
        <v>433</v>
      </c>
      <c r="J74" s="3" t="s">
        <v>41</v>
      </c>
      <c r="K74" s="3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1"/>
      <c r="Z74" s="1"/>
      <c r="AA74" s="1"/>
      <c r="AB74" s="1"/>
      <c r="AC74" s="1"/>
      <c r="AD74" s="1"/>
    </row>
    <row r="75" spans="1:36" ht="15" thickBot="1" x14ac:dyDescent="0.4">
      <c r="A75" s="3" t="s">
        <v>344</v>
      </c>
      <c r="B75" s="3">
        <v>1621</v>
      </c>
      <c r="C75" s="3">
        <v>1624</v>
      </c>
      <c r="D75" s="3">
        <v>-999</v>
      </c>
      <c r="E75" s="67">
        <v>535080</v>
      </c>
      <c r="F75" s="3">
        <f t="shared" si="4"/>
        <v>-1.8670105404799282</v>
      </c>
      <c r="G75" s="3">
        <f t="shared" si="3"/>
        <v>-0.46675263511998205</v>
      </c>
      <c r="H75" s="3" t="s">
        <v>398</v>
      </c>
      <c r="I75" s="3" t="s">
        <v>400</v>
      </c>
      <c r="J75" s="3" t="s">
        <v>41</v>
      </c>
      <c r="K75" s="3"/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6" ht="15" thickBot="1" x14ac:dyDescent="0.4">
      <c r="A76" s="3" t="s">
        <v>70</v>
      </c>
      <c r="B76" s="3">
        <v>1625</v>
      </c>
      <c r="C76" s="3">
        <v>1625</v>
      </c>
      <c r="D76" s="3">
        <v>100</v>
      </c>
      <c r="E76" s="67">
        <v>533000</v>
      </c>
      <c r="F76" s="3">
        <f t="shared" si="4"/>
        <v>0.18761726078799248</v>
      </c>
      <c r="G76" s="3">
        <f t="shared" si="3"/>
        <v>0.18761726078799248</v>
      </c>
      <c r="H76" s="3" t="s">
        <v>21</v>
      </c>
      <c r="I76" s="3" t="s">
        <v>405</v>
      </c>
      <c r="J76" s="3" t="s">
        <v>41</v>
      </c>
      <c r="K76" s="3"/>
      <c r="L76" s="5"/>
      <c r="M76" s="1"/>
      <c r="N76" s="1"/>
      <c r="O76" s="5"/>
      <c r="P76" s="5"/>
      <c r="Q76" s="5"/>
      <c r="R76" s="5"/>
      <c r="S76" s="5"/>
      <c r="T76" s="5"/>
      <c r="U76" s="5"/>
      <c r="V76" s="5"/>
      <c r="W76" s="5"/>
      <c r="X76" s="5"/>
      <c r="Y76" s="9"/>
      <c r="Z76" s="9"/>
      <c r="AA76" s="9"/>
      <c r="AB76" s="9"/>
      <c r="AC76" s="9"/>
      <c r="AD76" s="9"/>
      <c r="AE76" s="6"/>
      <c r="AF76" s="6"/>
      <c r="AG76" s="6"/>
      <c r="AH76" s="6"/>
      <c r="AI76" s="6"/>
      <c r="AJ76" s="6"/>
    </row>
    <row r="77" spans="1:36" ht="15" thickBot="1" x14ac:dyDescent="0.4">
      <c r="A77" s="3" t="s">
        <v>333</v>
      </c>
      <c r="B77" s="3">
        <v>1627</v>
      </c>
      <c r="C77" s="3">
        <v>1627</v>
      </c>
      <c r="D77" s="3">
        <v>-999</v>
      </c>
      <c r="E77" s="67">
        <v>531960</v>
      </c>
      <c r="F77" s="3">
        <f t="shared" si="4"/>
        <v>-1.8779607489284911</v>
      </c>
      <c r="G77" s="3">
        <f t="shared" si="3"/>
        <v>-1.8779607489284911</v>
      </c>
      <c r="H77" s="3" t="s">
        <v>398</v>
      </c>
      <c r="I77" s="3" t="s">
        <v>400</v>
      </c>
      <c r="J77" s="3" t="s">
        <v>41</v>
      </c>
      <c r="K77" s="3"/>
      <c r="L77" s="5"/>
      <c r="M77" s="1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5"/>
      <c r="Z77" s="5"/>
      <c r="AA77" s="5"/>
      <c r="AB77" s="5"/>
      <c r="AC77" s="5"/>
      <c r="AD77" s="5"/>
      <c r="AE77" s="4"/>
      <c r="AF77" s="4"/>
      <c r="AG77" s="4"/>
      <c r="AH77" s="4"/>
      <c r="AI77" s="4"/>
      <c r="AJ77" s="4"/>
    </row>
    <row r="78" spans="1:36" ht="15" thickBot="1" x14ac:dyDescent="0.4">
      <c r="A78" s="3" t="s">
        <v>282</v>
      </c>
      <c r="B78" s="3">
        <v>1628</v>
      </c>
      <c r="C78" s="3">
        <v>1631</v>
      </c>
      <c r="D78" s="3">
        <v>1280</v>
      </c>
      <c r="E78" s="67">
        <v>531440</v>
      </c>
      <c r="F78" s="3">
        <f t="shared" si="4"/>
        <v>2.4085503537558335</v>
      </c>
      <c r="G78" s="3">
        <f t="shared" si="3"/>
        <v>0.60213758843895837</v>
      </c>
      <c r="H78" s="3" t="s">
        <v>21</v>
      </c>
      <c r="I78" s="3" t="s">
        <v>433</v>
      </c>
      <c r="J78" s="3" t="s">
        <v>41</v>
      </c>
      <c r="K78" s="3"/>
      <c r="L78" s="40"/>
      <c r="M78" s="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"/>
      <c r="Z78" s="5"/>
      <c r="AA78" s="5"/>
      <c r="AB78" s="5"/>
      <c r="AC78" s="5"/>
      <c r="AD78" s="5"/>
      <c r="AE78" s="4"/>
      <c r="AF78" s="4"/>
      <c r="AG78" s="4"/>
      <c r="AH78" s="4"/>
      <c r="AI78" s="4"/>
      <c r="AJ78" s="4"/>
    </row>
    <row r="79" spans="1:36" ht="15" thickBot="1" x14ac:dyDescent="0.4">
      <c r="A79" s="3" t="s">
        <v>88</v>
      </c>
      <c r="B79" s="3">
        <v>1630</v>
      </c>
      <c r="C79" s="3">
        <v>1662</v>
      </c>
      <c r="D79" s="3">
        <v>10</v>
      </c>
      <c r="E79" s="67">
        <v>530400</v>
      </c>
      <c r="F79" s="3">
        <f t="shared" si="4"/>
        <v>1.8853695324283562E-2</v>
      </c>
      <c r="G79" s="3">
        <f t="shared" si="3"/>
        <v>5.7132410073586551E-4</v>
      </c>
      <c r="H79" s="3" t="s">
        <v>23</v>
      </c>
      <c r="I79" s="3" t="s">
        <v>405</v>
      </c>
      <c r="J79" s="3" t="s">
        <v>41</v>
      </c>
      <c r="K79" s="3"/>
      <c r="L79" s="40"/>
      <c r="M79" s="5"/>
      <c r="N79" s="1"/>
      <c r="O79" s="5"/>
      <c r="P79" s="5"/>
      <c r="Q79" s="5"/>
      <c r="R79" s="5"/>
      <c r="S79" s="5"/>
      <c r="T79" s="5"/>
      <c r="U79" s="5"/>
      <c r="V79" s="5"/>
      <c r="W79" s="5"/>
      <c r="X79" s="5"/>
      <c r="Y79" s="9"/>
      <c r="Z79" s="9"/>
      <c r="AA79" s="9"/>
      <c r="AB79" s="9"/>
      <c r="AC79" s="9"/>
      <c r="AD79" s="9"/>
      <c r="AE79" s="6"/>
      <c r="AF79" s="6"/>
      <c r="AG79" s="6"/>
      <c r="AH79" s="6"/>
      <c r="AI79" s="6"/>
      <c r="AJ79" s="6"/>
    </row>
    <row r="80" spans="1:36" ht="15" thickBot="1" x14ac:dyDescent="0.4">
      <c r="A80" s="3" t="s">
        <v>43</v>
      </c>
      <c r="B80" s="3">
        <v>1632</v>
      </c>
      <c r="C80" s="3">
        <v>1632</v>
      </c>
      <c r="D80" s="3">
        <v>18</v>
      </c>
      <c r="E80" s="67">
        <v>529360</v>
      </c>
      <c r="F80" s="3">
        <f t="shared" si="4"/>
        <v>3.4003324769533022E-2</v>
      </c>
      <c r="G80" s="3">
        <f t="shared" si="3"/>
        <v>3.4003324769533022E-2</v>
      </c>
      <c r="H80" s="3" t="s">
        <v>22</v>
      </c>
      <c r="I80" s="3" t="s">
        <v>416</v>
      </c>
      <c r="J80" s="3" t="s">
        <v>41</v>
      </c>
      <c r="K80" s="3"/>
      <c r="L80" s="5"/>
      <c r="M80" s="5"/>
      <c r="N80" s="1"/>
      <c r="O80" s="5"/>
      <c r="P80" s="5"/>
      <c r="Q80" s="5"/>
      <c r="R80" s="5"/>
      <c r="S80" s="5"/>
      <c r="T80" s="5"/>
      <c r="U80" s="5"/>
      <c r="V80" s="5"/>
      <c r="W80" s="5"/>
      <c r="X80" s="5"/>
      <c r="Y80" s="1"/>
      <c r="Z80" s="1"/>
      <c r="AA80" s="1"/>
      <c r="AB80" s="1"/>
      <c r="AC80" s="1"/>
      <c r="AD80" s="1"/>
    </row>
    <row r="81" spans="1:36" ht="15" thickBot="1" x14ac:dyDescent="0.4">
      <c r="A81" s="3" t="s">
        <v>332</v>
      </c>
      <c r="B81" s="3">
        <v>1633</v>
      </c>
      <c r="C81" s="3">
        <v>1635</v>
      </c>
      <c r="D81" s="3">
        <v>-999</v>
      </c>
      <c r="E81" s="67">
        <v>528840</v>
      </c>
      <c r="F81" s="3">
        <f t="shared" si="4"/>
        <v>-1.8890401633764464</v>
      </c>
      <c r="G81" s="3">
        <f t="shared" si="3"/>
        <v>-0.62968005445881547</v>
      </c>
      <c r="H81" s="3" t="s">
        <v>398</v>
      </c>
      <c r="I81" s="3" t="s">
        <v>400</v>
      </c>
      <c r="J81" s="3" t="s">
        <v>41</v>
      </c>
      <c r="K81" s="3"/>
      <c r="L81" s="5"/>
      <c r="M81" s="5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3"/>
      <c r="Z81" s="3"/>
      <c r="AA81" s="3"/>
      <c r="AB81" s="3"/>
      <c r="AC81" s="3"/>
      <c r="AD81" s="3"/>
    </row>
    <row r="82" spans="1:36" ht="15" thickBot="1" x14ac:dyDescent="0.4">
      <c r="A82" s="3" t="s">
        <v>302</v>
      </c>
      <c r="B82" s="3">
        <v>1633</v>
      </c>
      <c r="C82" s="3">
        <v>1634</v>
      </c>
      <c r="D82" s="3">
        <v>-999</v>
      </c>
      <c r="E82" s="67">
        <v>528840</v>
      </c>
      <c r="F82" s="3">
        <f t="shared" si="4"/>
        <v>-1.8890401633764464</v>
      </c>
      <c r="G82" s="3">
        <f t="shared" si="3"/>
        <v>-0.94452008168822321</v>
      </c>
      <c r="H82" s="3" t="s">
        <v>23</v>
      </c>
      <c r="I82" s="3" t="s">
        <v>405</v>
      </c>
      <c r="J82" s="3" t="s">
        <v>41</v>
      </c>
      <c r="K82" s="3"/>
      <c r="L82" s="5"/>
      <c r="M82" s="5"/>
      <c r="N82" s="3"/>
      <c r="O82" s="5"/>
      <c r="P82" s="5"/>
      <c r="Q82" s="5"/>
      <c r="R82" s="5"/>
      <c r="S82" s="5"/>
      <c r="T82" s="5"/>
      <c r="U82" s="5"/>
      <c r="V82" s="5"/>
      <c r="W82" s="5"/>
      <c r="X82" s="5"/>
      <c r="Y82" s="3"/>
      <c r="Z82" s="3"/>
      <c r="AA82" s="3"/>
      <c r="AB82" s="3"/>
      <c r="AC82" s="3"/>
      <c r="AD82" s="3"/>
    </row>
    <row r="83" spans="1:36" ht="15" thickBot="1" x14ac:dyDescent="0.4">
      <c r="A83" s="3" t="s">
        <v>83</v>
      </c>
      <c r="B83" s="3">
        <v>1634</v>
      </c>
      <c r="C83" s="3">
        <v>1640</v>
      </c>
      <c r="D83" s="3">
        <v>0</v>
      </c>
      <c r="E83" s="67">
        <v>528320</v>
      </c>
      <c r="F83" s="3">
        <f t="shared" si="4"/>
        <v>0</v>
      </c>
      <c r="G83" s="3">
        <f t="shared" si="3"/>
        <v>0</v>
      </c>
      <c r="H83" s="3" t="s">
        <v>27</v>
      </c>
      <c r="I83" s="3" t="s">
        <v>405</v>
      </c>
      <c r="J83" s="3" t="s">
        <v>41</v>
      </c>
      <c r="K83" s="3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1"/>
      <c r="Z83" s="1"/>
      <c r="AA83" s="1"/>
      <c r="AB83" s="1"/>
      <c r="AC83" s="1"/>
      <c r="AD83" s="1"/>
    </row>
    <row r="84" spans="1:36" ht="15" thickBot="1" x14ac:dyDescent="0.4">
      <c r="A84" s="3" t="s">
        <v>283</v>
      </c>
      <c r="B84" s="3">
        <v>1636</v>
      </c>
      <c r="C84" s="3">
        <v>1637</v>
      </c>
      <c r="D84" s="3">
        <v>33</v>
      </c>
      <c r="E84" s="67">
        <v>527280</v>
      </c>
      <c r="F84" s="3">
        <f t="shared" si="4"/>
        <v>6.2585343650432404E-2</v>
      </c>
      <c r="G84" s="3">
        <f t="shared" si="3"/>
        <v>3.1292671825216202E-2</v>
      </c>
      <c r="H84" s="3" t="s">
        <v>21</v>
      </c>
      <c r="I84" s="3" t="s">
        <v>405</v>
      </c>
      <c r="J84" s="3" t="s">
        <v>434</v>
      </c>
      <c r="K84" s="3"/>
      <c r="L84" s="5"/>
      <c r="M84" s="5"/>
      <c r="N84" s="1"/>
      <c r="O84" s="5"/>
      <c r="P84" s="5"/>
      <c r="Q84" s="5"/>
      <c r="R84" s="5"/>
      <c r="S84" s="5"/>
      <c r="T84" s="5"/>
      <c r="U84" s="5"/>
      <c r="V84" s="5"/>
      <c r="W84" s="5"/>
      <c r="X84" s="5"/>
      <c r="Y84" s="1"/>
      <c r="Z84" s="1"/>
      <c r="AA84" s="1"/>
      <c r="AB84" s="1"/>
      <c r="AC84" s="1"/>
      <c r="AD84" s="1"/>
    </row>
    <row r="85" spans="1:36" ht="15" thickBot="1" x14ac:dyDescent="0.4">
      <c r="A85" s="3" t="s">
        <v>345</v>
      </c>
      <c r="B85" s="3">
        <v>1640</v>
      </c>
      <c r="C85" s="3">
        <v>1641</v>
      </c>
      <c r="D85" s="3">
        <v>-999</v>
      </c>
      <c r="E85" s="67">
        <v>525200</v>
      </c>
      <c r="F85" s="3">
        <f t="shared" si="4"/>
        <v>-1.9021325209444022</v>
      </c>
      <c r="G85" s="3">
        <f t="shared" si="3"/>
        <v>-0.95106626047220111</v>
      </c>
      <c r="H85" s="3" t="s">
        <v>398</v>
      </c>
      <c r="I85" s="3" t="s">
        <v>400</v>
      </c>
      <c r="J85" s="3" t="s">
        <v>435</v>
      </c>
      <c r="K85" s="3"/>
      <c r="L85" s="5"/>
      <c r="M85" s="5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5"/>
      <c r="Z85" s="5"/>
      <c r="AA85" s="5"/>
      <c r="AB85" s="5"/>
      <c r="AC85" s="5"/>
      <c r="AD85" s="5"/>
      <c r="AE85" s="4"/>
      <c r="AF85" s="4"/>
      <c r="AG85" s="4"/>
      <c r="AH85" s="4"/>
      <c r="AI85" s="4"/>
      <c r="AJ85" s="4"/>
    </row>
    <row r="86" spans="1:36" ht="15" thickBot="1" x14ac:dyDescent="0.4">
      <c r="A86" s="3" t="s">
        <v>346</v>
      </c>
      <c r="B86" s="3">
        <v>1643</v>
      </c>
      <c r="C86" s="3">
        <v>1644</v>
      </c>
      <c r="D86" s="3">
        <v>-999</v>
      </c>
      <c r="E86" s="67">
        <v>523640</v>
      </c>
      <c r="F86" s="3">
        <f t="shared" si="4"/>
        <v>-1.9077992513940876</v>
      </c>
      <c r="G86" s="3">
        <f t="shared" si="3"/>
        <v>-0.95389962569704378</v>
      </c>
      <c r="H86" s="3" t="s">
        <v>398</v>
      </c>
      <c r="I86" s="3" t="s">
        <v>400</v>
      </c>
      <c r="J86" s="3" t="s">
        <v>41</v>
      </c>
      <c r="K86" s="3"/>
      <c r="L86" s="5"/>
      <c r="M86" s="5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0"/>
      <c r="Z86" s="10"/>
      <c r="AA86" s="10"/>
      <c r="AB86" s="10"/>
      <c r="AC86" s="10"/>
      <c r="AD86" s="10"/>
      <c r="AE86" s="7"/>
      <c r="AF86" s="7"/>
      <c r="AG86" s="7"/>
      <c r="AH86" s="7"/>
      <c r="AI86" s="7"/>
      <c r="AJ86" s="7"/>
    </row>
    <row r="87" spans="1:36" s="44" customFormat="1" ht="15" thickBot="1" x14ac:dyDescent="0.4">
      <c r="A87" s="3" t="s">
        <v>84</v>
      </c>
      <c r="B87" s="3">
        <v>1643</v>
      </c>
      <c r="C87" s="3">
        <v>1643</v>
      </c>
      <c r="D87" s="3">
        <v>-999</v>
      </c>
      <c r="E87" s="67">
        <v>523640</v>
      </c>
      <c r="F87" s="3">
        <f t="shared" si="4"/>
        <v>-1.9077992513940876</v>
      </c>
      <c r="G87" s="3">
        <f t="shared" si="3"/>
        <v>-1.9077992513940876</v>
      </c>
      <c r="H87" s="3" t="s">
        <v>22</v>
      </c>
      <c r="I87" s="3" t="s">
        <v>405</v>
      </c>
      <c r="J87" s="3" t="s">
        <v>41</v>
      </c>
      <c r="K87" s="3"/>
      <c r="L87" s="5"/>
      <c r="M87" s="5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5"/>
      <c r="Z87" s="5"/>
      <c r="AA87" s="5"/>
      <c r="AB87" s="5"/>
      <c r="AC87" s="5"/>
      <c r="AD87" s="5"/>
      <c r="AE87" s="4"/>
      <c r="AF87" s="4"/>
      <c r="AG87" s="4"/>
      <c r="AH87" s="4"/>
      <c r="AI87" s="4"/>
      <c r="AJ87" s="4"/>
    </row>
    <row r="88" spans="1:36" ht="15" thickBot="1" x14ac:dyDescent="0.4">
      <c r="A88" s="3" t="s">
        <v>85</v>
      </c>
      <c r="B88" s="3">
        <v>1644</v>
      </c>
      <c r="C88" s="3">
        <v>1644</v>
      </c>
      <c r="D88" s="3">
        <v>0</v>
      </c>
      <c r="E88" s="67">
        <v>523120</v>
      </c>
      <c r="F88" s="3">
        <f t="shared" si="4"/>
        <v>0</v>
      </c>
      <c r="G88" s="3">
        <f t="shared" si="3"/>
        <v>0</v>
      </c>
      <c r="H88" s="3" t="s">
        <v>22</v>
      </c>
      <c r="I88" s="3" t="s">
        <v>405</v>
      </c>
      <c r="J88" s="3" t="s">
        <v>41</v>
      </c>
      <c r="K88" s="3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4"/>
      <c r="AF88" s="4"/>
      <c r="AG88" s="4"/>
      <c r="AH88" s="4"/>
      <c r="AI88" s="4"/>
      <c r="AJ88" s="4"/>
    </row>
    <row r="89" spans="1:36" ht="15" thickBot="1" x14ac:dyDescent="0.4">
      <c r="A89" s="3" t="s">
        <v>87</v>
      </c>
      <c r="B89" s="3">
        <v>1647</v>
      </c>
      <c r="C89" s="3">
        <v>1647</v>
      </c>
      <c r="D89" s="3">
        <v>0</v>
      </c>
      <c r="E89" s="67">
        <v>521560</v>
      </c>
      <c r="F89" s="3">
        <f t="shared" si="4"/>
        <v>0</v>
      </c>
      <c r="G89" s="3">
        <f t="shared" si="3"/>
        <v>0</v>
      </c>
      <c r="H89" s="3" t="s">
        <v>4</v>
      </c>
      <c r="I89" s="3" t="s">
        <v>405</v>
      </c>
      <c r="J89" s="3" t="s">
        <v>41</v>
      </c>
      <c r="K89" s="1"/>
      <c r="L89" s="5"/>
      <c r="M89" s="1"/>
      <c r="N89" s="1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1"/>
      <c r="Z89" s="1"/>
      <c r="AA89" s="1"/>
      <c r="AB89" s="1"/>
      <c r="AC89" s="1"/>
      <c r="AD89" s="1"/>
    </row>
    <row r="90" spans="1:36" ht="15" thickBot="1" x14ac:dyDescent="0.4">
      <c r="A90" s="3" t="s">
        <v>82</v>
      </c>
      <c r="B90" s="3">
        <v>1648</v>
      </c>
      <c r="C90" s="3">
        <v>1649</v>
      </c>
      <c r="D90" s="3">
        <v>-999</v>
      </c>
      <c r="E90" s="67">
        <v>521040</v>
      </c>
      <c r="F90" s="3">
        <f t="shared" si="4"/>
        <v>-1.9173192077383694</v>
      </c>
      <c r="G90" s="3">
        <f t="shared" si="3"/>
        <v>-0.9586596038691847</v>
      </c>
      <c r="H90" s="3" t="s">
        <v>23</v>
      </c>
      <c r="I90" s="3" t="s">
        <v>405</v>
      </c>
      <c r="J90" s="3" t="s">
        <v>41</v>
      </c>
      <c r="K90" s="1"/>
      <c r="L90" s="5"/>
      <c r="M90" s="1"/>
      <c r="N90" s="3"/>
      <c r="O90" s="5"/>
      <c r="P90" s="5"/>
      <c r="Q90" s="5"/>
      <c r="R90" s="5"/>
      <c r="S90" s="5"/>
      <c r="T90" s="5"/>
      <c r="U90" s="5"/>
      <c r="V90" s="5"/>
      <c r="W90" s="5"/>
      <c r="X90" s="5"/>
      <c r="Y90" s="1"/>
      <c r="Z90" s="1"/>
      <c r="AA90" s="1"/>
      <c r="AB90" s="1"/>
      <c r="AC90" s="1"/>
      <c r="AD90" s="1"/>
    </row>
    <row r="91" spans="1:36" ht="15" thickBot="1" x14ac:dyDescent="0.4">
      <c r="A91" s="3" t="s">
        <v>347</v>
      </c>
      <c r="B91" s="3">
        <v>1653</v>
      </c>
      <c r="C91" s="3">
        <v>1653</v>
      </c>
      <c r="D91" s="3">
        <v>-999</v>
      </c>
      <c r="E91" s="67">
        <v>525940</v>
      </c>
      <c r="F91" s="3">
        <f t="shared" si="4"/>
        <v>-1.899456211735179</v>
      </c>
      <c r="G91" s="3">
        <f t="shared" si="3"/>
        <v>-1.899456211735179</v>
      </c>
      <c r="H91" s="3" t="s">
        <v>398</v>
      </c>
      <c r="I91" s="3" t="s">
        <v>400</v>
      </c>
      <c r="J91" s="3" t="s">
        <v>41</v>
      </c>
      <c r="K91" s="1"/>
      <c r="L91" s="5"/>
      <c r="M91" s="1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6" s="60" customFormat="1" ht="15" thickBot="1" x14ac:dyDescent="0.4">
      <c r="A92" s="3" t="s">
        <v>409</v>
      </c>
      <c r="B92" s="3">
        <v>1654</v>
      </c>
      <c r="C92" s="3">
        <v>1655</v>
      </c>
      <c r="D92" s="3">
        <v>700</v>
      </c>
      <c r="E92" s="67">
        <v>527920</v>
      </c>
      <c r="F92" s="3">
        <f t="shared" si="4"/>
        <v>1.3259584785573573</v>
      </c>
      <c r="G92" s="3">
        <f t="shared" si="3"/>
        <v>0.66297923927867863</v>
      </c>
      <c r="H92" s="3" t="s">
        <v>21</v>
      </c>
      <c r="I92" s="3" t="s">
        <v>436</v>
      </c>
      <c r="J92" s="3" t="s">
        <v>41</v>
      </c>
      <c r="K92" s="23"/>
      <c r="L92" s="59"/>
      <c r="M92" s="59"/>
      <c r="N92" s="59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59"/>
      <c r="Z92" s="59"/>
      <c r="AA92" s="59"/>
      <c r="AB92" s="59"/>
      <c r="AC92" s="59"/>
      <c r="AD92" s="59"/>
    </row>
    <row r="93" spans="1:36" ht="15" thickBot="1" x14ac:dyDescent="0.4">
      <c r="A93" s="3" t="s">
        <v>325</v>
      </c>
      <c r="B93" s="3">
        <v>1655</v>
      </c>
      <c r="C93" s="3">
        <v>1655</v>
      </c>
      <c r="D93" s="3">
        <v>0</v>
      </c>
      <c r="E93" s="67">
        <v>529900</v>
      </c>
      <c r="F93" s="3">
        <f t="shared" si="4"/>
        <v>0</v>
      </c>
      <c r="G93" s="3">
        <f t="shared" si="3"/>
        <v>0</v>
      </c>
      <c r="H93" s="3" t="s">
        <v>4</v>
      </c>
      <c r="I93" s="3" t="s">
        <v>405</v>
      </c>
      <c r="J93" s="3" t="s">
        <v>41</v>
      </c>
      <c r="K93" s="1"/>
      <c r="L93" s="5"/>
      <c r="M93" s="5"/>
      <c r="N93" s="5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6"/>
      <c r="AF93" s="6"/>
      <c r="AG93" s="6"/>
      <c r="AH93" s="6"/>
      <c r="AI93" s="6"/>
      <c r="AJ93" s="6"/>
    </row>
    <row r="94" spans="1:36" ht="15" thickBot="1" x14ac:dyDescent="0.4">
      <c r="A94" s="3" t="s">
        <v>348</v>
      </c>
      <c r="B94" s="3">
        <v>1656</v>
      </c>
      <c r="C94" s="3">
        <v>1656</v>
      </c>
      <c r="D94" s="3">
        <v>-999</v>
      </c>
      <c r="E94" s="67">
        <v>531880</v>
      </c>
      <c r="F94" s="3">
        <f t="shared" si="4"/>
        <v>-1.8782432127547566</v>
      </c>
      <c r="G94" s="3">
        <f t="shared" si="3"/>
        <v>-1.8782432127547566</v>
      </c>
      <c r="H94" s="3" t="s">
        <v>398</v>
      </c>
      <c r="I94" s="3" t="s">
        <v>400</v>
      </c>
      <c r="J94" s="3" t="s">
        <v>41</v>
      </c>
      <c r="K94" s="1"/>
      <c r="L94" s="5"/>
      <c r="M94" s="5"/>
      <c r="N94" s="9"/>
      <c r="O94" s="1"/>
      <c r="P94" s="1"/>
      <c r="Q94" s="1"/>
      <c r="R94" s="1"/>
      <c r="S94" s="1"/>
      <c r="T94" s="1"/>
      <c r="U94" s="1"/>
      <c r="V94" s="1"/>
      <c r="W94" s="1"/>
      <c r="X94" s="1"/>
      <c r="Y94" s="5"/>
      <c r="Z94" s="5"/>
      <c r="AA94" s="5"/>
      <c r="AB94" s="5"/>
      <c r="AC94" s="5"/>
      <c r="AD94" s="5"/>
      <c r="AE94" s="4"/>
      <c r="AF94" s="4"/>
      <c r="AG94" s="4"/>
      <c r="AH94" s="4"/>
      <c r="AI94" s="4"/>
      <c r="AJ94" s="4"/>
    </row>
    <row r="95" spans="1:36" s="60" customFormat="1" ht="15" thickBot="1" x14ac:dyDescent="0.4">
      <c r="A95" s="3" t="s">
        <v>437</v>
      </c>
      <c r="B95" s="3">
        <v>1660</v>
      </c>
      <c r="C95" s="3">
        <v>1669</v>
      </c>
      <c r="D95" s="3">
        <v>108</v>
      </c>
      <c r="E95" s="67">
        <v>539800</v>
      </c>
      <c r="F95" s="3">
        <f t="shared" si="4"/>
        <v>0.20007410151908112</v>
      </c>
      <c r="G95" s="3">
        <f t="shared" si="3"/>
        <v>2.0007410151908111E-2</v>
      </c>
      <c r="H95" s="3" t="s">
        <v>23</v>
      </c>
      <c r="I95" s="3" t="s">
        <v>415</v>
      </c>
      <c r="J95" s="3" t="s">
        <v>41</v>
      </c>
      <c r="K95" s="23"/>
      <c r="L95" s="57"/>
      <c r="M95" s="57"/>
      <c r="N95" s="57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7"/>
      <c r="Z95" s="57"/>
      <c r="AA95" s="57"/>
      <c r="AB95" s="57"/>
      <c r="AC95" s="57"/>
      <c r="AD95" s="57"/>
      <c r="AE95" s="48"/>
      <c r="AF95" s="48"/>
      <c r="AG95" s="48"/>
      <c r="AH95" s="48"/>
      <c r="AI95" s="48"/>
      <c r="AJ95" s="48"/>
    </row>
    <row r="96" spans="1:36" ht="15" thickBot="1" x14ac:dyDescent="0.4">
      <c r="A96" s="3" t="s">
        <v>70</v>
      </c>
      <c r="B96" s="3">
        <v>1661</v>
      </c>
      <c r="C96" s="3">
        <v>1665</v>
      </c>
      <c r="D96" s="3">
        <v>16</v>
      </c>
      <c r="E96" s="67">
        <v>541780</v>
      </c>
      <c r="F96" s="3">
        <f t="shared" si="4"/>
        <v>2.9532282476281885E-2</v>
      </c>
      <c r="G96" s="3">
        <f t="shared" si="3"/>
        <v>5.9064564952563767E-3</v>
      </c>
      <c r="H96" s="3" t="s">
        <v>22</v>
      </c>
      <c r="I96" s="3" t="s">
        <v>405</v>
      </c>
      <c r="J96" s="3" t="s">
        <v>41</v>
      </c>
      <c r="K96" s="3"/>
      <c r="L96" s="5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"/>
      <c r="Z96" s="5"/>
      <c r="AA96" s="5"/>
      <c r="AB96" s="5"/>
      <c r="AC96" s="5"/>
      <c r="AD96" s="5"/>
      <c r="AE96" s="4"/>
      <c r="AF96" s="4"/>
      <c r="AG96" s="4"/>
      <c r="AH96" s="4"/>
      <c r="AI96" s="4"/>
      <c r="AJ96" s="4"/>
    </row>
    <row r="97" spans="1:36" ht="15" thickBot="1" x14ac:dyDescent="0.4">
      <c r="A97" s="3" t="s">
        <v>284</v>
      </c>
      <c r="B97" s="3">
        <v>1663</v>
      </c>
      <c r="C97" s="3">
        <v>1668</v>
      </c>
      <c r="D97" s="3">
        <v>87.5</v>
      </c>
      <c r="E97" s="67">
        <v>549700</v>
      </c>
      <c r="F97" s="3">
        <f t="shared" si="4"/>
        <v>0.15917773330907767</v>
      </c>
      <c r="G97" s="3">
        <f t="shared" si="3"/>
        <v>2.6529622218179612E-2</v>
      </c>
      <c r="H97" s="3" t="s">
        <v>21</v>
      </c>
      <c r="I97" s="3" t="s">
        <v>405</v>
      </c>
      <c r="J97" s="3" t="s">
        <v>41</v>
      </c>
      <c r="K97" s="3"/>
      <c r="L97" s="5"/>
      <c r="M97" s="1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  <c r="Y97" s="5"/>
      <c r="Z97" s="5"/>
      <c r="AA97" s="5"/>
      <c r="AB97" s="5"/>
      <c r="AC97" s="5"/>
      <c r="AD97" s="5"/>
      <c r="AE97" s="4"/>
      <c r="AF97" s="4"/>
      <c r="AG97" s="4"/>
      <c r="AH97" s="4"/>
      <c r="AI97" s="4"/>
      <c r="AJ97" s="4"/>
    </row>
    <row r="98" spans="1:36" s="44" customFormat="1" ht="15" thickBot="1" x14ac:dyDescent="0.4">
      <c r="A98" s="3" t="s">
        <v>349</v>
      </c>
      <c r="B98" s="3">
        <v>1665</v>
      </c>
      <c r="C98" s="3">
        <v>1665</v>
      </c>
      <c r="D98" s="3">
        <v>-999</v>
      </c>
      <c r="E98" s="67">
        <v>549700</v>
      </c>
      <c r="F98" s="3">
        <f t="shared" si="4"/>
        <v>-1.817354920865927</v>
      </c>
      <c r="G98" s="3">
        <f t="shared" si="3"/>
        <v>-1.817354920865927</v>
      </c>
      <c r="H98" s="3" t="s">
        <v>398</v>
      </c>
      <c r="I98" s="3" t="s">
        <v>400</v>
      </c>
      <c r="J98" s="3" t="s">
        <v>41</v>
      </c>
      <c r="K98" s="3"/>
      <c r="L98" s="5"/>
      <c r="M98" s="1"/>
      <c r="N98" s="9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/>
      <c r="AF98"/>
      <c r="AG98"/>
      <c r="AH98"/>
      <c r="AI98"/>
      <c r="AJ98"/>
    </row>
    <row r="99" spans="1:36" ht="15" thickBot="1" x14ac:dyDescent="0.4">
      <c r="A99" s="3" t="s">
        <v>350</v>
      </c>
      <c r="B99" s="3">
        <v>1667</v>
      </c>
      <c r="C99" s="3">
        <v>1668</v>
      </c>
      <c r="D99" s="3">
        <v>-999</v>
      </c>
      <c r="E99" s="67">
        <v>553660</v>
      </c>
      <c r="F99" s="3">
        <f t="shared" si="4"/>
        <v>-1.8043564642560417</v>
      </c>
      <c r="G99" s="3">
        <f t="shared" si="3"/>
        <v>-0.90217823212802084</v>
      </c>
      <c r="H99" s="3" t="s">
        <v>398</v>
      </c>
      <c r="I99" s="3" t="s">
        <v>400</v>
      </c>
      <c r="J99" s="3" t="s">
        <v>41</v>
      </c>
      <c r="K99" s="3"/>
      <c r="L99" s="5"/>
      <c r="M99" s="1"/>
      <c r="N99" s="9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4"/>
      <c r="AF99" s="4"/>
      <c r="AG99" s="4"/>
      <c r="AH99" s="4"/>
      <c r="AI99" s="4"/>
      <c r="AJ99" s="4"/>
    </row>
    <row r="100" spans="1:36" ht="15" thickBot="1" x14ac:dyDescent="0.4">
      <c r="A100" s="3" t="s">
        <v>91</v>
      </c>
      <c r="B100" s="3">
        <v>1668</v>
      </c>
      <c r="C100" s="3">
        <v>1668</v>
      </c>
      <c r="D100" s="3">
        <v>0</v>
      </c>
      <c r="E100" s="67">
        <v>555640</v>
      </c>
      <c r="F100" s="3">
        <f t="shared" si="4"/>
        <v>0</v>
      </c>
      <c r="G100" s="3">
        <f t="shared" si="3"/>
        <v>0</v>
      </c>
      <c r="H100" s="3" t="s">
        <v>4</v>
      </c>
      <c r="I100" s="3" t="s">
        <v>405</v>
      </c>
      <c r="J100" s="3" t="s">
        <v>41</v>
      </c>
      <c r="K100" s="3"/>
      <c r="L100" s="5"/>
      <c r="M100" s="1"/>
      <c r="N100" s="1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4"/>
      <c r="AF100" s="4"/>
      <c r="AG100" s="4"/>
      <c r="AH100" s="4"/>
      <c r="AI100" s="4"/>
      <c r="AJ100" s="4"/>
    </row>
    <row r="101" spans="1:36" ht="15" thickBot="1" x14ac:dyDescent="0.4">
      <c r="A101" s="3" t="s">
        <v>347</v>
      </c>
      <c r="B101" s="3">
        <v>1670</v>
      </c>
      <c r="C101" s="3">
        <v>1670</v>
      </c>
      <c r="D101" s="3">
        <v>-999</v>
      </c>
      <c r="E101" s="67">
        <v>559600</v>
      </c>
      <c r="F101" s="3">
        <f t="shared" si="4"/>
        <v>-1.785203716940672</v>
      </c>
      <c r="G101" s="3">
        <f t="shared" si="3"/>
        <v>-1.785203716940672</v>
      </c>
      <c r="H101" s="3" t="s">
        <v>398</v>
      </c>
      <c r="I101" s="3" t="s">
        <v>400</v>
      </c>
      <c r="J101" s="3" t="s">
        <v>41</v>
      </c>
      <c r="K101" s="3"/>
      <c r="L101" s="5"/>
      <c r="M101" s="1"/>
      <c r="N101" s="9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1"/>
      <c r="Z101" s="1"/>
      <c r="AA101" s="1"/>
      <c r="AB101" s="1"/>
      <c r="AC101" s="1"/>
      <c r="AD101" s="1"/>
    </row>
    <row r="102" spans="1:36" ht="15" thickBot="1" x14ac:dyDescent="0.4">
      <c r="A102" s="3" t="s">
        <v>202</v>
      </c>
      <c r="B102" s="3">
        <v>1673</v>
      </c>
      <c r="C102" s="3">
        <v>1673</v>
      </c>
      <c r="D102" s="3">
        <v>-999</v>
      </c>
      <c r="E102" s="67">
        <v>565540</v>
      </c>
      <c r="F102" s="3">
        <f t="shared" si="4"/>
        <v>-1.7664533012695831</v>
      </c>
      <c r="G102" s="3">
        <f t="shared" si="3"/>
        <v>-1.7664533012695831</v>
      </c>
      <c r="H102" s="3" t="s">
        <v>398</v>
      </c>
      <c r="I102" s="3" t="s">
        <v>400</v>
      </c>
      <c r="J102" s="3" t="s">
        <v>41</v>
      </c>
      <c r="K102" s="3"/>
      <c r="L102" s="5"/>
      <c r="M102" s="1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"/>
      <c r="Z102" s="1"/>
      <c r="AA102" s="1"/>
      <c r="AB102" s="1"/>
      <c r="AC102" s="1"/>
      <c r="AD102" s="1"/>
    </row>
    <row r="103" spans="1:36" s="60" customFormat="1" ht="15" thickBot="1" x14ac:dyDescent="0.4">
      <c r="A103" s="3" t="s">
        <v>90</v>
      </c>
      <c r="B103" s="3">
        <v>1674</v>
      </c>
      <c r="C103" s="3">
        <v>1753</v>
      </c>
      <c r="D103" s="3">
        <v>25</v>
      </c>
      <c r="E103" s="67">
        <v>567520</v>
      </c>
      <c r="F103" s="3">
        <f t="shared" si="4"/>
        <v>4.4051310967014375E-2</v>
      </c>
      <c r="G103" s="3">
        <f t="shared" si="3"/>
        <v>5.5064138708767966E-4</v>
      </c>
      <c r="H103" s="3" t="s">
        <v>23</v>
      </c>
      <c r="I103" s="3" t="s">
        <v>438</v>
      </c>
      <c r="J103" s="3" t="s">
        <v>41</v>
      </c>
      <c r="K103" s="23"/>
      <c r="L103" s="57"/>
      <c r="M103" s="59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</row>
    <row r="104" spans="1:36" ht="15" thickBot="1" x14ac:dyDescent="0.4">
      <c r="A104" s="3" t="s">
        <v>440</v>
      </c>
      <c r="B104" s="3">
        <v>1675</v>
      </c>
      <c r="C104" s="3">
        <v>1683</v>
      </c>
      <c r="D104" s="3">
        <v>337</v>
      </c>
      <c r="E104" s="67">
        <v>569500</v>
      </c>
      <c r="F104" s="3">
        <f t="shared" si="4"/>
        <v>0.59174714661984196</v>
      </c>
      <c r="G104" s="3">
        <f t="shared" si="3"/>
        <v>6.5749682957760222E-2</v>
      </c>
      <c r="H104" s="3" t="s">
        <v>21</v>
      </c>
      <c r="I104" s="3" t="s">
        <v>439</v>
      </c>
      <c r="J104" s="3"/>
      <c r="K104" s="3"/>
      <c r="L104" s="1"/>
      <c r="M104" s="1"/>
      <c r="N104" s="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5"/>
      <c r="Z104" s="5"/>
      <c r="AA104" s="5"/>
      <c r="AB104" s="5"/>
      <c r="AC104" s="5"/>
      <c r="AD104" s="5"/>
      <c r="AE104" s="4"/>
      <c r="AF104" s="4"/>
      <c r="AG104" s="4"/>
      <c r="AH104" s="4"/>
      <c r="AI104" s="4"/>
      <c r="AJ104" s="4"/>
    </row>
    <row r="105" spans="1:36" ht="15" thickBot="1" x14ac:dyDescent="0.4">
      <c r="A105" s="3" t="s">
        <v>351</v>
      </c>
      <c r="B105" s="3">
        <v>1677</v>
      </c>
      <c r="C105" s="3">
        <v>1677</v>
      </c>
      <c r="D105" s="3">
        <v>-999</v>
      </c>
      <c r="E105" s="67">
        <v>573460</v>
      </c>
      <c r="F105" s="3">
        <f t="shared" si="4"/>
        <v>-1.7420569874097585</v>
      </c>
      <c r="G105" s="3">
        <f t="shared" si="3"/>
        <v>-1.7420569874097585</v>
      </c>
      <c r="H105" s="3" t="s">
        <v>398</v>
      </c>
      <c r="I105" s="3" t="s">
        <v>400</v>
      </c>
      <c r="J105" s="3" t="s">
        <v>41</v>
      </c>
      <c r="K105" s="3"/>
      <c r="L105" s="1"/>
      <c r="M105" s="1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"/>
      <c r="Z105" s="5"/>
      <c r="AA105" s="5"/>
      <c r="AB105" s="5"/>
      <c r="AC105" s="5"/>
      <c r="AD105" s="5"/>
      <c r="AE105" s="4"/>
      <c r="AF105" s="4"/>
      <c r="AG105" s="4"/>
      <c r="AH105" s="4"/>
      <c r="AI105" s="4"/>
      <c r="AJ105" s="4"/>
    </row>
    <row r="106" spans="1:36" ht="15" thickBot="1" x14ac:dyDescent="0.4">
      <c r="A106" s="3" t="s">
        <v>89</v>
      </c>
      <c r="B106" s="3">
        <v>1677</v>
      </c>
      <c r="C106" s="3">
        <v>1678</v>
      </c>
      <c r="D106" s="3">
        <v>0</v>
      </c>
      <c r="E106" s="67">
        <v>573460</v>
      </c>
      <c r="F106" s="3">
        <f t="shared" si="4"/>
        <v>0</v>
      </c>
      <c r="G106" s="3">
        <f t="shared" si="3"/>
        <v>0</v>
      </c>
      <c r="H106" s="3" t="s">
        <v>21</v>
      </c>
      <c r="I106" s="3" t="s">
        <v>405</v>
      </c>
      <c r="J106" s="3" t="s">
        <v>41</v>
      </c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0"/>
      <c r="Z106" s="10"/>
      <c r="AA106" s="10"/>
      <c r="AB106" s="10"/>
      <c r="AC106" s="10"/>
      <c r="AD106" s="10"/>
      <c r="AE106" s="7"/>
      <c r="AF106" s="7"/>
      <c r="AG106" s="7"/>
      <c r="AH106" s="7"/>
      <c r="AI106" s="7"/>
      <c r="AJ106" s="7"/>
    </row>
    <row r="107" spans="1:36" ht="15" thickBot="1" x14ac:dyDescent="0.4">
      <c r="A107" s="3" t="s">
        <v>285</v>
      </c>
      <c r="B107" s="3">
        <v>1678</v>
      </c>
      <c r="C107" s="3">
        <v>1682</v>
      </c>
      <c r="D107" s="3">
        <v>567</v>
      </c>
      <c r="E107" s="67">
        <v>575440</v>
      </c>
      <c r="F107" s="3">
        <f t="shared" si="4"/>
        <v>0.98533296260253023</v>
      </c>
      <c r="G107" s="3">
        <f t="shared" si="3"/>
        <v>0.19706659252050604</v>
      </c>
      <c r="H107" s="3" t="s">
        <v>21</v>
      </c>
      <c r="I107" s="3" t="s">
        <v>441</v>
      </c>
      <c r="J107" s="3" t="s">
        <v>442</v>
      </c>
      <c r="K107" s="3"/>
      <c r="L107" s="1"/>
      <c r="M107" s="1"/>
      <c r="N107" s="3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32"/>
      <c r="Z107" s="32"/>
      <c r="AA107" s="32"/>
      <c r="AB107" s="32"/>
      <c r="AC107" s="32"/>
      <c r="AD107" s="32"/>
      <c r="AE107" s="19"/>
      <c r="AF107" s="19"/>
      <c r="AG107" s="19"/>
      <c r="AH107" s="19"/>
      <c r="AI107" s="19"/>
      <c r="AJ107" s="19"/>
    </row>
    <row r="108" spans="1:36" ht="15" thickBot="1" x14ac:dyDescent="0.4">
      <c r="A108" s="3" t="s">
        <v>352</v>
      </c>
      <c r="B108" s="3">
        <v>1680</v>
      </c>
      <c r="C108" s="3">
        <v>1681</v>
      </c>
      <c r="D108" s="3">
        <v>-999</v>
      </c>
      <c r="E108" s="67">
        <v>579400</v>
      </c>
      <c r="F108" s="3">
        <f t="shared" si="4"/>
        <v>-1.7241974456334139</v>
      </c>
      <c r="G108" s="3">
        <f t="shared" si="3"/>
        <v>-0.86209872281670696</v>
      </c>
      <c r="H108" s="3" t="s">
        <v>398</v>
      </c>
      <c r="I108" s="3" t="s">
        <v>400</v>
      </c>
      <c r="J108" s="3" t="s">
        <v>41</v>
      </c>
      <c r="K108" s="3"/>
      <c r="L108" s="1"/>
      <c r="M108" s="1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"/>
      <c r="Z108" s="5"/>
      <c r="AA108" s="5"/>
      <c r="AB108" s="5"/>
      <c r="AC108" s="5"/>
      <c r="AD108" s="5"/>
      <c r="AE108" s="4"/>
      <c r="AF108" s="4"/>
      <c r="AG108" s="4"/>
      <c r="AH108" s="4"/>
      <c r="AI108" s="4"/>
      <c r="AJ108" s="4"/>
    </row>
    <row r="109" spans="1:36" ht="15" thickBot="1" x14ac:dyDescent="0.4">
      <c r="A109" s="3" t="s">
        <v>70</v>
      </c>
      <c r="B109" s="3">
        <v>1681</v>
      </c>
      <c r="C109" s="3">
        <v>1681</v>
      </c>
      <c r="D109" s="3">
        <v>0</v>
      </c>
      <c r="E109" s="67">
        <v>581380</v>
      </c>
      <c r="F109" s="3">
        <f t="shared" si="4"/>
        <v>0</v>
      </c>
      <c r="G109" s="3">
        <f t="shared" si="3"/>
        <v>0</v>
      </c>
      <c r="H109" s="3" t="s">
        <v>23</v>
      </c>
      <c r="I109" s="3" t="s">
        <v>405</v>
      </c>
      <c r="J109" s="3" t="s">
        <v>41</v>
      </c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6" ht="15" thickBot="1" x14ac:dyDescent="0.4">
      <c r="A110" s="3" t="s">
        <v>333</v>
      </c>
      <c r="B110" s="3">
        <v>1683</v>
      </c>
      <c r="C110" s="3">
        <v>1683</v>
      </c>
      <c r="D110" s="3">
        <v>-999</v>
      </c>
      <c r="E110" s="67">
        <v>585340</v>
      </c>
      <c r="F110" s="3">
        <f t="shared" si="4"/>
        <v>-1.706700379266751</v>
      </c>
      <c r="G110" s="3">
        <f t="shared" si="3"/>
        <v>-1.706700379266751</v>
      </c>
      <c r="H110" s="3" t="s">
        <v>398</v>
      </c>
      <c r="I110" s="3" t="s">
        <v>400</v>
      </c>
      <c r="J110" s="3" t="s">
        <v>41</v>
      </c>
      <c r="K110" s="3"/>
      <c r="L110" s="1"/>
      <c r="M110" s="1"/>
      <c r="N110" s="5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1"/>
      <c r="Z110" s="1"/>
      <c r="AA110" s="1"/>
      <c r="AB110" s="1"/>
      <c r="AC110" s="1"/>
      <c r="AD110" s="1"/>
    </row>
    <row r="111" spans="1:36" ht="15" thickBot="1" x14ac:dyDescent="0.4">
      <c r="A111" s="3" t="s">
        <v>92</v>
      </c>
      <c r="B111" s="3">
        <v>1684</v>
      </c>
      <c r="C111" s="3">
        <v>1684</v>
      </c>
      <c r="D111" s="3">
        <v>7</v>
      </c>
      <c r="E111" s="67">
        <v>587320</v>
      </c>
      <c r="F111" s="3">
        <f t="shared" si="4"/>
        <v>1.1918545256418988E-2</v>
      </c>
      <c r="G111" s="3">
        <f t="shared" si="3"/>
        <v>1.1918545256418988E-2</v>
      </c>
      <c r="H111" s="3" t="s">
        <v>93</v>
      </c>
      <c r="I111" s="3" t="s">
        <v>405</v>
      </c>
      <c r="J111" s="3" t="s">
        <v>41</v>
      </c>
      <c r="K111" s="3"/>
      <c r="L111" s="5"/>
      <c r="M111" s="1"/>
      <c r="N111" s="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0"/>
      <c r="Z111" s="10"/>
      <c r="AA111" s="10"/>
      <c r="AB111" s="10"/>
      <c r="AC111" s="10"/>
      <c r="AD111" s="10"/>
      <c r="AE111" s="7"/>
      <c r="AF111" s="7"/>
      <c r="AG111" s="7"/>
      <c r="AH111" s="7"/>
      <c r="AI111" s="7"/>
      <c r="AJ111" s="7"/>
    </row>
    <row r="112" spans="1:36" ht="15" thickBot="1" x14ac:dyDescent="0.4">
      <c r="A112" s="3" t="s">
        <v>70</v>
      </c>
      <c r="B112" s="3">
        <v>1685</v>
      </c>
      <c r="C112" s="3">
        <v>1686</v>
      </c>
      <c r="D112" s="3">
        <v>0</v>
      </c>
      <c r="E112" s="67">
        <v>589300</v>
      </c>
      <c r="F112" s="3">
        <f t="shared" si="4"/>
        <v>0</v>
      </c>
      <c r="G112" s="3">
        <f t="shared" si="3"/>
        <v>0</v>
      </c>
      <c r="H112" s="3" t="s">
        <v>22</v>
      </c>
      <c r="I112" s="3" t="s">
        <v>405</v>
      </c>
      <c r="J112" s="3" t="s">
        <v>41</v>
      </c>
      <c r="K112" s="3"/>
      <c r="L112" s="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3"/>
      <c r="Z112" s="3"/>
      <c r="AA112" s="3"/>
      <c r="AB112" s="3"/>
      <c r="AC112" s="3"/>
      <c r="AD112" s="3"/>
    </row>
    <row r="113" spans="1:36" ht="15" thickBot="1" x14ac:dyDescent="0.4">
      <c r="A113" s="3" t="s">
        <v>286</v>
      </c>
      <c r="B113" s="3">
        <v>1689</v>
      </c>
      <c r="C113" s="3">
        <v>1690</v>
      </c>
      <c r="D113" s="3">
        <v>150</v>
      </c>
      <c r="E113" s="67">
        <v>597220</v>
      </c>
      <c r="F113" s="3">
        <f t="shared" si="4"/>
        <v>0.25116372526037306</v>
      </c>
      <c r="G113" s="3">
        <f t="shared" si="3"/>
        <v>0.12558186263018653</v>
      </c>
      <c r="H113" s="3" t="s">
        <v>21</v>
      </c>
      <c r="I113" s="3" t="s">
        <v>433</v>
      </c>
      <c r="J113" s="3" t="s">
        <v>41</v>
      </c>
      <c r="K113" s="3"/>
      <c r="L113" s="1"/>
      <c r="M113" s="1"/>
      <c r="N113" s="1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4"/>
      <c r="AF113" s="4"/>
      <c r="AG113" s="4"/>
      <c r="AH113" s="4"/>
      <c r="AI113" s="4"/>
      <c r="AJ113" s="4"/>
    </row>
    <row r="114" spans="1:36" ht="15" thickBot="1" x14ac:dyDescent="0.4">
      <c r="A114" s="3" t="s">
        <v>94</v>
      </c>
      <c r="B114" s="3">
        <v>1689</v>
      </c>
      <c r="C114" s="3">
        <v>1689</v>
      </c>
      <c r="D114" s="3">
        <v>8</v>
      </c>
      <c r="E114" s="67">
        <v>597220</v>
      </c>
      <c r="F114" s="3">
        <f t="shared" si="4"/>
        <v>1.3395398680553229E-2</v>
      </c>
      <c r="G114" s="3">
        <f t="shared" si="3"/>
        <v>1.3395398680553229E-2</v>
      </c>
      <c r="H114" s="3" t="s">
        <v>95</v>
      </c>
      <c r="I114" s="3" t="s">
        <v>405</v>
      </c>
      <c r="J114" s="3" t="s">
        <v>41</v>
      </c>
      <c r="K114" s="3"/>
      <c r="L114" s="5"/>
      <c r="M114" s="1"/>
      <c r="N114" s="10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4"/>
      <c r="AF114" s="4"/>
      <c r="AG114" s="4"/>
      <c r="AH114" s="4"/>
      <c r="AI114" s="4"/>
      <c r="AJ114" s="4"/>
    </row>
    <row r="115" spans="1:36" ht="15" thickBot="1" x14ac:dyDescent="0.4">
      <c r="A115" s="3" t="s">
        <v>92</v>
      </c>
      <c r="B115" s="3">
        <v>1690</v>
      </c>
      <c r="C115" s="3">
        <v>1691</v>
      </c>
      <c r="D115" s="3">
        <v>0</v>
      </c>
      <c r="E115" s="67">
        <v>599200</v>
      </c>
      <c r="F115" s="3">
        <f t="shared" si="4"/>
        <v>0</v>
      </c>
      <c r="G115" s="3">
        <f t="shared" si="3"/>
        <v>0</v>
      </c>
      <c r="H115" s="3" t="s">
        <v>27</v>
      </c>
      <c r="I115" s="3" t="s">
        <v>405</v>
      </c>
      <c r="J115" s="3" t="s">
        <v>41</v>
      </c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32"/>
      <c r="Z115" s="32"/>
      <c r="AA115" s="32"/>
      <c r="AB115" s="32"/>
      <c r="AC115" s="32"/>
      <c r="AD115" s="32"/>
      <c r="AE115" s="19"/>
      <c r="AF115" s="19"/>
      <c r="AG115" s="19"/>
      <c r="AH115" s="19"/>
      <c r="AI115" s="19"/>
      <c r="AJ115" s="19"/>
    </row>
    <row r="116" spans="1:36" ht="15" thickBot="1" x14ac:dyDescent="0.4">
      <c r="A116" s="3" t="s">
        <v>353</v>
      </c>
      <c r="B116" s="3">
        <v>1692</v>
      </c>
      <c r="C116" s="3">
        <v>1694</v>
      </c>
      <c r="D116" s="3">
        <v>-999</v>
      </c>
      <c r="E116" s="67">
        <v>603160</v>
      </c>
      <c r="F116" s="3">
        <f t="shared" si="4"/>
        <v>-1.6562769414417402</v>
      </c>
      <c r="G116" s="3">
        <f t="shared" si="3"/>
        <v>-0.55209231381391344</v>
      </c>
      <c r="H116" s="3" t="s">
        <v>398</v>
      </c>
      <c r="I116" s="3" t="s">
        <v>400</v>
      </c>
      <c r="J116" s="3" t="s">
        <v>41</v>
      </c>
      <c r="K116" s="3"/>
      <c r="L116" s="1"/>
      <c r="M116" s="1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20"/>
      <c r="Z116" s="20"/>
      <c r="AA116" s="20"/>
      <c r="AB116" s="20"/>
      <c r="AC116" s="20"/>
      <c r="AD116" s="20"/>
      <c r="AE116" s="18"/>
      <c r="AF116" s="18"/>
      <c r="AG116" s="18"/>
      <c r="AH116" s="18"/>
      <c r="AI116" s="18"/>
      <c r="AJ116" s="18"/>
    </row>
    <row r="117" spans="1:36" ht="15" thickBot="1" x14ac:dyDescent="0.4">
      <c r="A117" s="3" t="s">
        <v>354</v>
      </c>
      <c r="B117" s="3">
        <v>1697</v>
      </c>
      <c r="C117" s="3">
        <v>1698</v>
      </c>
      <c r="D117" s="3">
        <v>-999</v>
      </c>
      <c r="E117" s="67">
        <v>613060</v>
      </c>
      <c r="F117" s="3">
        <f t="shared" si="4"/>
        <v>-1.6295305516588914</v>
      </c>
      <c r="G117" s="3">
        <f t="shared" si="3"/>
        <v>-0.81476527582944569</v>
      </c>
      <c r="H117" s="3" t="s">
        <v>398</v>
      </c>
      <c r="I117" s="3" t="s">
        <v>400</v>
      </c>
      <c r="J117" s="3" t="s">
        <v>41</v>
      </c>
      <c r="K117" s="3"/>
      <c r="L117" s="1"/>
      <c r="M117" s="1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"/>
      <c r="Z117" s="1"/>
      <c r="AA117" s="1"/>
      <c r="AB117" s="1"/>
      <c r="AC117" s="1"/>
      <c r="AD117" s="1"/>
    </row>
    <row r="118" spans="1:36" ht="15" thickBot="1" x14ac:dyDescent="0.4">
      <c r="A118" s="3" t="s">
        <v>96</v>
      </c>
      <c r="B118" s="3">
        <v>1699</v>
      </c>
      <c r="C118" s="3">
        <v>1699</v>
      </c>
      <c r="D118" s="3">
        <v>0</v>
      </c>
      <c r="E118" s="67">
        <v>617020</v>
      </c>
      <c r="F118" s="3">
        <f t="shared" si="4"/>
        <v>0</v>
      </c>
      <c r="G118" s="3">
        <f t="shared" si="3"/>
        <v>0</v>
      </c>
      <c r="H118" s="3" t="s">
        <v>4</v>
      </c>
      <c r="I118" s="3" t="s">
        <v>405</v>
      </c>
      <c r="J118" s="3" t="s">
        <v>41</v>
      </c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5"/>
      <c r="Z118" s="5"/>
      <c r="AA118" s="5"/>
      <c r="AB118" s="5"/>
      <c r="AC118" s="5"/>
      <c r="AD118" s="5"/>
      <c r="AE118" s="4"/>
      <c r="AF118" s="4"/>
      <c r="AG118" s="4"/>
      <c r="AH118" s="4"/>
      <c r="AI118" s="4"/>
      <c r="AJ118" s="4"/>
    </row>
    <row r="119" spans="1:36" ht="15" thickBot="1" x14ac:dyDescent="0.4">
      <c r="A119" s="3" t="s">
        <v>355</v>
      </c>
      <c r="B119" s="3">
        <v>1702</v>
      </c>
      <c r="C119" s="3">
        <v>1704</v>
      </c>
      <c r="D119" s="3">
        <v>-999</v>
      </c>
      <c r="E119" s="67">
        <v>624520</v>
      </c>
      <c r="F119" s="3">
        <f t="shared" si="4"/>
        <v>-1.599628514699289</v>
      </c>
      <c r="G119" s="3">
        <f t="shared" si="3"/>
        <v>-0.53320950489976304</v>
      </c>
      <c r="H119" s="3" t="s">
        <v>398</v>
      </c>
      <c r="I119" s="3" t="s">
        <v>400</v>
      </c>
      <c r="J119" s="3" t="s">
        <v>41</v>
      </c>
      <c r="K119" s="3"/>
      <c r="L119" s="1"/>
      <c r="M119" s="1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32"/>
      <c r="Z119" s="32"/>
      <c r="AA119" s="32"/>
      <c r="AB119" s="32"/>
      <c r="AC119" s="32"/>
      <c r="AD119" s="32"/>
      <c r="AE119" s="19"/>
      <c r="AF119" s="19"/>
      <c r="AG119" s="19"/>
      <c r="AH119" s="19"/>
      <c r="AI119" s="19"/>
      <c r="AJ119" s="19"/>
    </row>
    <row r="120" spans="1:36" ht="15" thickBot="1" x14ac:dyDescent="0.4">
      <c r="A120" s="3" t="s">
        <v>89</v>
      </c>
      <c r="B120" s="3">
        <v>1702</v>
      </c>
      <c r="C120" s="3">
        <v>1703</v>
      </c>
      <c r="D120" s="3">
        <v>0</v>
      </c>
      <c r="E120" s="67">
        <v>624520</v>
      </c>
      <c r="F120" s="3">
        <f t="shared" si="4"/>
        <v>0</v>
      </c>
      <c r="G120" s="3">
        <f t="shared" si="3"/>
        <v>0</v>
      </c>
      <c r="H120" s="3" t="s">
        <v>23</v>
      </c>
      <c r="I120" s="3" t="s">
        <v>405</v>
      </c>
      <c r="J120" s="3" t="s">
        <v>41</v>
      </c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5"/>
      <c r="Z120" s="5"/>
      <c r="AA120" s="5"/>
      <c r="AB120" s="5"/>
      <c r="AC120" s="5"/>
      <c r="AD120" s="5"/>
      <c r="AE120" s="4"/>
      <c r="AF120" s="4"/>
      <c r="AG120" s="4"/>
      <c r="AH120" s="4"/>
      <c r="AI120" s="4"/>
      <c r="AJ120" s="4"/>
    </row>
    <row r="121" spans="1:36" ht="15" thickBot="1" x14ac:dyDescent="0.4">
      <c r="A121" s="3" t="s">
        <v>91</v>
      </c>
      <c r="B121" s="3">
        <v>1702</v>
      </c>
      <c r="C121" s="3">
        <v>1702</v>
      </c>
      <c r="D121" s="3">
        <v>0</v>
      </c>
      <c r="E121" s="67">
        <v>624520</v>
      </c>
      <c r="F121" s="3">
        <f t="shared" si="4"/>
        <v>0</v>
      </c>
      <c r="G121" s="3">
        <f t="shared" si="3"/>
        <v>0</v>
      </c>
      <c r="H121" s="3" t="s">
        <v>4</v>
      </c>
      <c r="I121" s="3" t="s">
        <v>405</v>
      </c>
      <c r="J121" s="3" t="s">
        <v>41</v>
      </c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5"/>
      <c r="Z121" s="5"/>
      <c r="AA121" s="5"/>
      <c r="AB121" s="5"/>
      <c r="AC121" s="5"/>
      <c r="AD121" s="5"/>
      <c r="AE121" s="4"/>
      <c r="AF121" s="4"/>
      <c r="AG121" s="4"/>
      <c r="AH121" s="4"/>
      <c r="AI121" s="4"/>
      <c r="AJ121" s="4"/>
    </row>
    <row r="122" spans="1:36" ht="15" thickBot="1" x14ac:dyDescent="0.4">
      <c r="A122" s="3" t="s">
        <v>97</v>
      </c>
      <c r="B122" s="3">
        <v>1703</v>
      </c>
      <c r="C122" s="3">
        <v>1704</v>
      </c>
      <c r="D122" s="3">
        <v>0</v>
      </c>
      <c r="E122" s="67">
        <v>627280</v>
      </c>
      <c r="F122" s="3">
        <f t="shared" si="4"/>
        <v>0</v>
      </c>
      <c r="G122" s="3">
        <f t="shared" si="3"/>
        <v>0</v>
      </c>
      <c r="H122" s="3" t="s">
        <v>22</v>
      </c>
      <c r="I122" s="3" t="s">
        <v>405</v>
      </c>
      <c r="J122" s="3" t="s">
        <v>41</v>
      </c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6" ht="15" thickBot="1" x14ac:dyDescent="0.4">
      <c r="A123" s="3" t="s">
        <v>287</v>
      </c>
      <c r="B123" s="3">
        <v>1704</v>
      </c>
      <c r="C123" s="3">
        <v>1713</v>
      </c>
      <c r="D123" s="3">
        <v>425</v>
      </c>
      <c r="E123" s="67">
        <v>630040</v>
      </c>
      <c r="F123" s="3">
        <f t="shared" si="4"/>
        <v>0.67456034537489684</v>
      </c>
      <c r="G123" s="3">
        <f t="shared" si="3"/>
        <v>6.745603453748969E-2</v>
      </c>
      <c r="H123" s="3" t="s">
        <v>21</v>
      </c>
      <c r="I123" s="3" t="s">
        <v>433</v>
      </c>
      <c r="J123" s="3" t="s">
        <v>41</v>
      </c>
      <c r="K123" s="3"/>
      <c r="L123" s="1"/>
      <c r="M123" s="1"/>
      <c r="N123" s="24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3"/>
      <c r="Z123" s="3"/>
      <c r="AA123" s="3"/>
      <c r="AB123" s="3"/>
      <c r="AC123" s="3"/>
      <c r="AD123" s="3"/>
    </row>
    <row r="124" spans="1:36" ht="15" thickBot="1" x14ac:dyDescent="0.4">
      <c r="A124" s="3" t="s">
        <v>356</v>
      </c>
      <c r="B124" s="3">
        <v>1706</v>
      </c>
      <c r="C124" s="3">
        <v>1709</v>
      </c>
      <c r="D124" s="3">
        <v>-999</v>
      </c>
      <c r="E124" s="67">
        <v>635560</v>
      </c>
      <c r="F124" s="3">
        <f t="shared" si="4"/>
        <v>-1.5718421549499653</v>
      </c>
      <c r="G124" s="3">
        <f t="shared" si="3"/>
        <v>-0.39296053873749132</v>
      </c>
      <c r="H124" s="3" t="s">
        <v>398</v>
      </c>
      <c r="I124" s="3" t="s">
        <v>400</v>
      </c>
      <c r="J124" s="3" t="s">
        <v>41</v>
      </c>
      <c r="K124" s="3"/>
      <c r="L124" s="1"/>
      <c r="M124" s="1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4"/>
      <c r="AF124" s="4"/>
      <c r="AG124" s="4"/>
      <c r="AH124" s="4"/>
      <c r="AI124" s="4"/>
      <c r="AJ124" s="4"/>
    </row>
    <row r="125" spans="1:36" ht="15" thickBot="1" x14ac:dyDescent="0.4">
      <c r="A125" s="3" t="s">
        <v>96</v>
      </c>
      <c r="B125" s="3">
        <v>1706</v>
      </c>
      <c r="C125" s="3">
        <v>1706</v>
      </c>
      <c r="D125" s="3">
        <v>0</v>
      </c>
      <c r="E125" s="67">
        <v>635560</v>
      </c>
      <c r="F125" s="3">
        <f t="shared" si="4"/>
        <v>0</v>
      </c>
      <c r="G125" s="3">
        <f t="shared" si="3"/>
        <v>0</v>
      </c>
      <c r="H125" s="3" t="s">
        <v>4</v>
      </c>
      <c r="I125" s="3" t="s">
        <v>405</v>
      </c>
      <c r="J125" s="3" t="s">
        <v>41</v>
      </c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6" ht="15" thickBot="1" x14ac:dyDescent="0.4">
      <c r="A126" s="3" t="s">
        <v>98</v>
      </c>
      <c r="B126" s="3">
        <v>1707</v>
      </c>
      <c r="C126" s="3">
        <v>1709</v>
      </c>
      <c r="D126" s="3">
        <v>15</v>
      </c>
      <c r="E126" s="67">
        <v>638320</v>
      </c>
      <c r="F126" s="3">
        <f t="shared" si="4"/>
        <v>2.3499185361574134E-2</v>
      </c>
      <c r="G126" s="3">
        <f t="shared" si="3"/>
        <v>7.8330617871913786E-3</v>
      </c>
      <c r="H126" s="3" t="s">
        <v>23</v>
      </c>
      <c r="I126" s="3" t="s">
        <v>405</v>
      </c>
      <c r="J126" s="3" t="s">
        <v>41</v>
      </c>
      <c r="K126" s="3"/>
      <c r="L126" s="1"/>
      <c r="M126" s="1"/>
      <c r="N126" s="1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4"/>
      <c r="AF126" s="4"/>
      <c r="AG126" s="4"/>
      <c r="AH126" s="4"/>
      <c r="AI126" s="4"/>
      <c r="AJ126" s="4"/>
    </row>
    <row r="127" spans="1:36" ht="15" thickBot="1" x14ac:dyDescent="0.4">
      <c r="A127" s="3" t="s">
        <v>99</v>
      </c>
      <c r="B127" s="3">
        <v>1708</v>
      </c>
      <c r="C127" s="3">
        <v>1709</v>
      </c>
      <c r="D127" s="3">
        <v>0</v>
      </c>
      <c r="E127" s="67">
        <v>641080</v>
      </c>
      <c r="F127" s="3">
        <f t="shared" si="4"/>
        <v>0</v>
      </c>
      <c r="G127" s="3">
        <f t="shared" si="3"/>
        <v>0</v>
      </c>
      <c r="H127" s="3" t="s">
        <v>26</v>
      </c>
      <c r="I127" s="3" t="s">
        <v>405</v>
      </c>
      <c r="J127" s="3" t="s">
        <v>41</v>
      </c>
      <c r="K127" s="3"/>
      <c r="L127" s="1"/>
      <c r="M127" s="1"/>
      <c r="N127" s="1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"/>
      <c r="Z127" s="1"/>
      <c r="AA127" s="1"/>
      <c r="AB127" s="1"/>
      <c r="AC127" s="1"/>
      <c r="AD127" s="1"/>
    </row>
    <row r="128" spans="1:36" ht="15" thickBot="1" x14ac:dyDescent="0.4">
      <c r="A128" s="3" t="s">
        <v>92</v>
      </c>
      <c r="B128" s="3">
        <v>1708</v>
      </c>
      <c r="C128" s="3">
        <v>1709</v>
      </c>
      <c r="D128" s="3">
        <v>-999</v>
      </c>
      <c r="E128" s="67">
        <v>641080</v>
      </c>
      <c r="F128" s="3">
        <f t="shared" si="4"/>
        <v>-1.5583078554938541</v>
      </c>
      <c r="G128" s="3">
        <f t="shared" si="3"/>
        <v>-0.77915392774692704</v>
      </c>
      <c r="H128" s="3" t="s">
        <v>27</v>
      </c>
      <c r="I128" s="3" t="s">
        <v>405</v>
      </c>
      <c r="J128" s="3" t="s">
        <v>41</v>
      </c>
      <c r="K128" s="3"/>
      <c r="L128" s="1"/>
      <c r="M128" s="1"/>
      <c r="N128" s="5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3"/>
      <c r="Z128" s="3"/>
      <c r="AA128" s="3"/>
      <c r="AB128" s="3"/>
      <c r="AC128" s="3"/>
      <c r="AD128" s="3"/>
    </row>
    <row r="129" spans="1:36" ht="15" thickBot="1" x14ac:dyDescent="0.4">
      <c r="A129" s="3" t="s">
        <v>56</v>
      </c>
      <c r="B129" s="3">
        <v>1708</v>
      </c>
      <c r="C129" s="3">
        <v>1710</v>
      </c>
      <c r="D129" s="3">
        <v>-999</v>
      </c>
      <c r="E129" s="67">
        <v>641080</v>
      </c>
      <c r="F129" s="3">
        <f t="shared" si="4"/>
        <v>-1.5583078554938541</v>
      </c>
      <c r="G129" s="3">
        <f t="shared" si="3"/>
        <v>-0.51943595183128466</v>
      </c>
      <c r="H129" s="3" t="s">
        <v>22</v>
      </c>
      <c r="I129" s="3" t="s">
        <v>405</v>
      </c>
      <c r="J129" s="3" t="s">
        <v>41</v>
      </c>
      <c r="K129" s="3"/>
      <c r="L129" s="1"/>
      <c r="M129" s="1"/>
      <c r="N129" s="1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3"/>
      <c r="Z129" s="3"/>
      <c r="AA129" s="3"/>
      <c r="AB129" s="3"/>
      <c r="AC129" s="3"/>
      <c r="AD129" s="3"/>
    </row>
    <row r="130" spans="1:36" ht="15" thickBot="1" x14ac:dyDescent="0.4">
      <c r="A130" s="3" t="s">
        <v>310</v>
      </c>
      <c r="B130" s="3">
        <v>1709</v>
      </c>
      <c r="C130" s="3">
        <v>1720</v>
      </c>
      <c r="D130" s="3">
        <v>41</v>
      </c>
      <c r="E130" s="67">
        <v>643840</v>
      </c>
      <c r="F130" s="3">
        <f t="shared" si="4"/>
        <v>6.3680417495029826E-2</v>
      </c>
      <c r="G130" s="3">
        <f t="shared" ref="G130:G193" si="5">F130/(C130-B130+1)</f>
        <v>5.3067014579191519E-3</v>
      </c>
      <c r="H130" s="3" t="s">
        <v>22</v>
      </c>
      <c r="I130" s="3" t="s">
        <v>405</v>
      </c>
      <c r="J130" s="3" t="s">
        <v>41</v>
      </c>
      <c r="K130" s="3"/>
      <c r="L130" s="1"/>
      <c r="M130" s="1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4"/>
      <c r="AF130" s="4"/>
      <c r="AG130" s="4"/>
      <c r="AH130" s="4"/>
      <c r="AI130" s="4"/>
      <c r="AJ130" s="4"/>
    </row>
    <row r="131" spans="1:36" ht="15" thickBot="1" x14ac:dyDescent="0.4">
      <c r="A131" s="3" t="s">
        <v>83</v>
      </c>
      <c r="B131" s="3">
        <v>1710</v>
      </c>
      <c r="C131" s="3">
        <v>1710</v>
      </c>
      <c r="D131" s="3">
        <v>0</v>
      </c>
      <c r="E131" s="67">
        <v>646600</v>
      </c>
      <c r="F131" s="3">
        <f t="shared" si="4"/>
        <v>0</v>
      </c>
      <c r="G131" s="3">
        <f t="shared" si="5"/>
        <v>0</v>
      </c>
      <c r="H131" s="3" t="s">
        <v>4</v>
      </c>
      <c r="I131" s="3" t="s">
        <v>405</v>
      </c>
      <c r="J131" s="3" t="s">
        <v>41</v>
      </c>
      <c r="K131" s="3"/>
      <c r="L131" s="1"/>
      <c r="M131" s="1"/>
      <c r="N131" s="1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5"/>
      <c r="Z131" s="5"/>
      <c r="AA131" s="5"/>
      <c r="AB131" s="5"/>
      <c r="AC131" s="5"/>
      <c r="AD131" s="5"/>
      <c r="AE131" s="4"/>
      <c r="AF131" s="4"/>
      <c r="AG131" s="4"/>
      <c r="AH131" s="4"/>
      <c r="AI131" s="4"/>
      <c r="AJ131" s="4"/>
    </row>
    <row r="132" spans="1:36" ht="15" thickBot="1" x14ac:dyDescent="0.4">
      <c r="A132" s="3" t="s">
        <v>99</v>
      </c>
      <c r="B132" s="3">
        <v>1712</v>
      </c>
      <c r="C132" s="3">
        <v>1712</v>
      </c>
      <c r="D132" s="3">
        <v>0</v>
      </c>
      <c r="E132" s="67">
        <v>652120</v>
      </c>
      <c r="F132" s="3">
        <f t="shared" si="4"/>
        <v>0</v>
      </c>
      <c r="G132" s="3">
        <f t="shared" si="5"/>
        <v>0</v>
      </c>
      <c r="H132" s="3" t="s">
        <v>26</v>
      </c>
      <c r="I132" s="3" t="s">
        <v>405</v>
      </c>
      <c r="J132" s="3" t="s">
        <v>41</v>
      </c>
      <c r="K132" s="3"/>
      <c r="L132" s="1"/>
      <c r="M132" s="1"/>
      <c r="N132" s="1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9"/>
      <c r="Z132" s="9"/>
      <c r="AA132" s="9"/>
      <c r="AB132" s="9"/>
      <c r="AC132" s="9"/>
      <c r="AD132" s="9"/>
      <c r="AE132" s="6"/>
      <c r="AF132" s="6"/>
      <c r="AG132" s="6"/>
      <c r="AH132" s="6"/>
      <c r="AI132" s="6"/>
      <c r="AJ132" s="6"/>
    </row>
    <row r="133" spans="1:36" ht="15" thickBot="1" x14ac:dyDescent="0.4">
      <c r="A133" s="3" t="s">
        <v>357</v>
      </c>
      <c r="B133" s="3">
        <v>1713</v>
      </c>
      <c r="C133" s="3">
        <v>1714</v>
      </c>
      <c r="D133" s="3">
        <v>-999</v>
      </c>
      <c r="E133" s="67">
        <v>654880</v>
      </c>
      <c r="F133" s="3">
        <f t="shared" si="4"/>
        <v>-1.5254703151722453</v>
      </c>
      <c r="G133" s="3">
        <f t="shared" si="5"/>
        <v>-0.76273515758612265</v>
      </c>
      <c r="H133" s="3" t="s">
        <v>398</v>
      </c>
      <c r="I133" s="3" t="s">
        <v>400</v>
      </c>
      <c r="J133" s="3" t="s">
        <v>41</v>
      </c>
      <c r="K133" s="3"/>
      <c r="L133" s="1"/>
      <c r="M133" s="1"/>
      <c r="N133" s="1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4"/>
      <c r="AF133" s="4"/>
      <c r="AG133" s="4"/>
      <c r="AH133" s="4"/>
      <c r="AI133" s="4"/>
      <c r="AJ133" s="4"/>
    </row>
    <row r="134" spans="1:36" ht="15" thickBot="1" x14ac:dyDescent="0.4">
      <c r="A134" s="3" t="s">
        <v>101</v>
      </c>
      <c r="B134" s="3">
        <v>1713</v>
      </c>
      <c r="C134" s="3">
        <v>1713</v>
      </c>
      <c r="D134" s="3">
        <v>10</v>
      </c>
      <c r="E134" s="67">
        <v>654880</v>
      </c>
      <c r="F134" s="3">
        <f t="shared" ref="F134:F197" si="6">D134/E134*1000</f>
        <v>1.52699731248473E-2</v>
      </c>
      <c r="G134" s="3">
        <f t="shared" si="5"/>
        <v>1.52699731248473E-2</v>
      </c>
      <c r="H134" s="3" t="s">
        <v>23</v>
      </c>
      <c r="I134" s="3" t="s">
        <v>443</v>
      </c>
      <c r="J134" s="3" t="s">
        <v>41</v>
      </c>
      <c r="K134" s="3"/>
      <c r="L134" s="1"/>
      <c r="M134" s="1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9"/>
      <c r="Z134" s="9"/>
      <c r="AA134" s="9"/>
      <c r="AB134" s="9"/>
      <c r="AC134" s="9"/>
      <c r="AD134" s="9"/>
      <c r="AE134" s="6"/>
      <c r="AF134" s="6"/>
      <c r="AG134" s="6"/>
      <c r="AH134" s="6"/>
      <c r="AI134" s="6"/>
      <c r="AJ134" s="6"/>
    </row>
    <row r="135" spans="1:36" ht="15" thickBot="1" x14ac:dyDescent="0.4">
      <c r="A135" s="3" t="s">
        <v>321</v>
      </c>
      <c r="B135" s="3">
        <v>1716</v>
      </c>
      <c r="C135" s="3">
        <v>1716</v>
      </c>
      <c r="D135" s="3">
        <v>7.1</v>
      </c>
      <c r="E135" s="67">
        <v>663160</v>
      </c>
      <c r="F135" s="3">
        <f t="shared" si="6"/>
        <v>1.0706315218046927E-2</v>
      </c>
      <c r="G135" s="3">
        <f t="shared" si="5"/>
        <v>1.0706315218046927E-2</v>
      </c>
      <c r="H135" s="3" t="s">
        <v>23</v>
      </c>
      <c r="I135" s="3" t="s">
        <v>415</v>
      </c>
      <c r="J135" s="3"/>
      <c r="K135" s="3"/>
      <c r="L135" s="1"/>
      <c r="M135" s="1"/>
      <c r="N135" s="32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7"/>
      <c r="AF135" s="7"/>
      <c r="AG135" s="7"/>
      <c r="AH135" s="7"/>
      <c r="AI135" s="7"/>
      <c r="AJ135" s="7"/>
    </row>
    <row r="136" spans="1:36" ht="15" thickBot="1" x14ac:dyDescent="0.4">
      <c r="A136" s="3" t="s">
        <v>341</v>
      </c>
      <c r="B136" s="3">
        <v>1717</v>
      </c>
      <c r="C136" s="3">
        <v>1717</v>
      </c>
      <c r="D136" s="3">
        <v>-999</v>
      </c>
      <c r="E136" s="67">
        <v>665920</v>
      </c>
      <c r="F136" s="3">
        <f t="shared" si="6"/>
        <v>-1.5001802018260451</v>
      </c>
      <c r="G136" s="3">
        <f t="shared" si="5"/>
        <v>-1.5001802018260451</v>
      </c>
      <c r="H136" s="3" t="s">
        <v>398</v>
      </c>
      <c r="I136" s="3" t="s">
        <v>400</v>
      </c>
      <c r="J136" s="3" t="s">
        <v>444</v>
      </c>
      <c r="K136" s="3"/>
      <c r="L136" s="1"/>
      <c r="M136" s="1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4"/>
      <c r="AF136" s="4"/>
      <c r="AG136" s="4"/>
      <c r="AH136" s="4"/>
      <c r="AI136" s="4"/>
      <c r="AJ136" s="4"/>
    </row>
    <row r="137" spans="1:36" ht="15" thickBot="1" x14ac:dyDescent="0.4">
      <c r="A137" s="3" t="s">
        <v>102</v>
      </c>
      <c r="B137" s="3">
        <v>1718</v>
      </c>
      <c r="C137" s="3">
        <v>1718</v>
      </c>
      <c r="D137" s="3">
        <v>-999</v>
      </c>
      <c r="E137" s="67">
        <v>668680</v>
      </c>
      <c r="F137" s="3">
        <f t="shared" si="6"/>
        <v>-1.493988155769576</v>
      </c>
      <c r="G137" s="3">
        <f t="shared" si="5"/>
        <v>-1.493988155769576</v>
      </c>
      <c r="H137" s="3" t="s">
        <v>55</v>
      </c>
      <c r="I137" s="3" t="s">
        <v>405</v>
      </c>
      <c r="J137" s="3" t="s">
        <v>41</v>
      </c>
      <c r="K137" s="3"/>
      <c r="L137" s="1"/>
      <c r="M137" s="1"/>
      <c r="N137" s="32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1"/>
      <c r="Z137" s="1"/>
      <c r="AA137" s="1"/>
      <c r="AB137" s="1"/>
      <c r="AC137" s="1"/>
      <c r="AD137" s="1"/>
    </row>
    <row r="138" spans="1:36" ht="15" thickBot="1" x14ac:dyDescent="0.4">
      <c r="A138" s="3" t="s">
        <v>288</v>
      </c>
      <c r="B138" s="3">
        <v>1720</v>
      </c>
      <c r="C138" s="3">
        <v>1730</v>
      </c>
      <c r="D138" s="3">
        <v>100</v>
      </c>
      <c r="E138" s="67">
        <v>674200</v>
      </c>
      <c r="F138" s="3">
        <f t="shared" si="6"/>
        <v>0.14832393948383271</v>
      </c>
      <c r="G138" s="3">
        <f t="shared" si="5"/>
        <v>1.3483994498530246E-2</v>
      </c>
      <c r="H138" s="3" t="s">
        <v>21</v>
      </c>
      <c r="I138" s="3" t="s">
        <v>433</v>
      </c>
      <c r="J138" s="3" t="s">
        <v>41</v>
      </c>
      <c r="K138" s="3"/>
      <c r="L138" s="1"/>
      <c r="M138" s="1"/>
      <c r="N138" s="1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1"/>
      <c r="Z138" s="1"/>
      <c r="AA138" s="1"/>
      <c r="AB138" s="1"/>
      <c r="AC138" s="1"/>
      <c r="AD138" s="1"/>
    </row>
    <row r="139" spans="1:36" ht="15" thickBot="1" x14ac:dyDescent="0.4">
      <c r="A139" s="3" t="s">
        <v>358</v>
      </c>
      <c r="B139" s="3">
        <v>1721</v>
      </c>
      <c r="C139" s="3">
        <v>1724</v>
      </c>
      <c r="D139" s="3">
        <v>-999</v>
      </c>
      <c r="E139" s="67">
        <v>676960</v>
      </c>
      <c r="F139" s="3">
        <f t="shared" si="6"/>
        <v>-1.4757149610021272</v>
      </c>
      <c r="G139" s="3">
        <f t="shared" si="5"/>
        <v>-0.36892874025053179</v>
      </c>
      <c r="H139" s="3" t="s">
        <v>398</v>
      </c>
      <c r="I139" s="3" t="s">
        <v>400</v>
      </c>
      <c r="J139" s="3" t="s">
        <v>41</v>
      </c>
      <c r="K139" s="3"/>
      <c r="L139" s="1"/>
      <c r="M139" s="1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4"/>
      <c r="AF139" s="4"/>
      <c r="AG139" s="4"/>
      <c r="AH139" s="4"/>
      <c r="AI139" s="4"/>
      <c r="AJ139" s="4"/>
    </row>
    <row r="140" spans="1:36" ht="15" thickBot="1" x14ac:dyDescent="0.4">
      <c r="A140" s="3" t="s">
        <v>303</v>
      </c>
      <c r="B140" s="3">
        <v>1721</v>
      </c>
      <c r="C140" s="3">
        <v>1722</v>
      </c>
      <c r="D140" s="3">
        <v>0</v>
      </c>
      <c r="E140" s="67">
        <v>676960</v>
      </c>
      <c r="F140" s="3">
        <f t="shared" si="6"/>
        <v>0</v>
      </c>
      <c r="G140" s="3">
        <f t="shared" si="5"/>
        <v>0</v>
      </c>
      <c r="H140" s="3" t="s">
        <v>23</v>
      </c>
      <c r="I140" s="3" t="s">
        <v>405</v>
      </c>
      <c r="J140" s="3" t="s">
        <v>445</v>
      </c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6" ht="15" thickBot="1" x14ac:dyDescent="0.4">
      <c r="A141" s="3" t="s">
        <v>359</v>
      </c>
      <c r="B141" s="3">
        <v>1726</v>
      </c>
      <c r="C141" s="3">
        <v>1726</v>
      </c>
      <c r="D141" s="3">
        <v>-999</v>
      </c>
      <c r="E141" s="67">
        <v>690760</v>
      </c>
      <c r="F141" s="3">
        <f t="shared" si="6"/>
        <v>-1.4462331345185013</v>
      </c>
      <c r="G141" s="3">
        <f t="shared" si="5"/>
        <v>-1.4462331345185013</v>
      </c>
      <c r="H141" s="3" t="s">
        <v>398</v>
      </c>
      <c r="I141" s="3" t="s">
        <v>400</v>
      </c>
      <c r="J141" s="3" t="s">
        <v>41</v>
      </c>
      <c r="K141" s="3"/>
      <c r="L141" s="1"/>
      <c r="M141" s="1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32"/>
      <c r="Z141" s="32"/>
      <c r="AA141" s="32"/>
      <c r="AB141" s="32"/>
      <c r="AC141" s="32"/>
      <c r="AD141" s="32"/>
      <c r="AE141" s="19"/>
      <c r="AF141" s="19"/>
      <c r="AG141" s="19"/>
      <c r="AH141" s="19"/>
      <c r="AI141" s="19"/>
      <c r="AJ141" s="19"/>
    </row>
    <row r="142" spans="1:36" ht="15" thickBot="1" x14ac:dyDescent="0.4">
      <c r="A142" s="3" t="s">
        <v>310</v>
      </c>
      <c r="B142" s="3">
        <v>1726</v>
      </c>
      <c r="C142" s="3">
        <v>1729</v>
      </c>
      <c r="D142" s="3">
        <v>19</v>
      </c>
      <c r="E142" s="67">
        <v>690760</v>
      </c>
      <c r="F142" s="3">
        <f t="shared" si="6"/>
        <v>2.7505935491342871E-2</v>
      </c>
      <c r="G142" s="3">
        <f t="shared" si="5"/>
        <v>6.8764838728357178E-3</v>
      </c>
      <c r="H142" s="3" t="s">
        <v>22</v>
      </c>
      <c r="I142" s="3" t="s">
        <v>405</v>
      </c>
      <c r="J142" s="3" t="s">
        <v>41</v>
      </c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6" ht="15" thickBot="1" x14ac:dyDescent="0.4">
      <c r="A143" s="3" t="s">
        <v>360</v>
      </c>
      <c r="B143" s="3">
        <v>1727</v>
      </c>
      <c r="C143" s="3">
        <v>1728</v>
      </c>
      <c r="D143" s="3">
        <v>-999</v>
      </c>
      <c r="E143" s="67">
        <v>693520</v>
      </c>
      <c r="F143" s="3">
        <f t="shared" si="6"/>
        <v>-1.4404775637328411</v>
      </c>
      <c r="G143" s="3">
        <f t="shared" si="5"/>
        <v>-0.72023878186642054</v>
      </c>
      <c r="H143" s="3" t="s">
        <v>398</v>
      </c>
      <c r="I143" s="3" t="s">
        <v>400</v>
      </c>
      <c r="J143" s="3" t="s">
        <v>41</v>
      </c>
      <c r="K143" s="3"/>
      <c r="L143" s="1"/>
      <c r="M143" s="1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1"/>
      <c r="Z143" s="1"/>
      <c r="AA143" s="1"/>
      <c r="AB143" s="1"/>
      <c r="AC143" s="1"/>
      <c r="AD143" s="1"/>
    </row>
    <row r="144" spans="1:36" ht="15" thickBot="1" x14ac:dyDescent="0.4">
      <c r="A144" s="3" t="s">
        <v>96</v>
      </c>
      <c r="B144" s="3">
        <v>1728</v>
      </c>
      <c r="C144" s="3">
        <v>1728</v>
      </c>
      <c r="D144" s="3">
        <v>0</v>
      </c>
      <c r="E144" s="67">
        <v>696280</v>
      </c>
      <c r="F144" s="3">
        <f t="shared" si="6"/>
        <v>0</v>
      </c>
      <c r="G144" s="3">
        <f t="shared" si="5"/>
        <v>0</v>
      </c>
      <c r="H144" s="3" t="s">
        <v>4</v>
      </c>
      <c r="I144" s="3" t="s">
        <v>405</v>
      </c>
      <c r="J144" s="3" t="s">
        <v>41</v>
      </c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6" ht="15" thickBot="1" x14ac:dyDescent="0.4">
      <c r="A145" s="3" t="s">
        <v>99</v>
      </c>
      <c r="B145" s="3">
        <v>1729</v>
      </c>
      <c r="C145" s="3">
        <v>1730</v>
      </c>
      <c r="D145" s="3">
        <v>0</v>
      </c>
      <c r="E145" s="67">
        <v>699040</v>
      </c>
      <c r="F145" s="3">
        <f t="shared" si="6"/>
        <v>0</v>
      </c>
      <c r="G145" s="3">
        <f t="shared" si="5"/>
        <v>0</v>
      </c>
      <c r="H145" s="3" t="s">
        <v>26</v>
      </c>
      <c r="I145" s="3" t="s">
        <v>405</v>
      </c>
      <c r="J145" s="3" t="s">
        <v>41</v>
      </c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5"/>
      <c r="Z145" s="5"/>
      <c r="AA145" s="5"/>
      <c r="AB145" s="5"/>
      <c r="AC145" s="5"/>
      <c r="AD145" s="5"/>
      <c r="AE145" s="4"/>
      <c r="AF145" s="4"/>
      <c r="AG145" s="4"/>
      <c r="AH145" s="4"/>
      <c r="AI145" s="4"/>
      <c r="AJ145" s="4"/>
    </row>
    <row r="146" spans="1:36" ht="15" thickBot="1" x14ac:dyDescent="0.4">
      <c r="A146" s="3" t="s">
        <v>92</v>
      </c>
      <c r="B146" s="3">
        <v>1730</v>
      </c>
      <c r="C146" s="3">
        <v>1731</v>
      </c>
      <c r="D146" s="3">
        <v>0</v>
      </c>
      <c r="E146" s="67">
        <v>701800</v>
      </c>
      <c r="F146" s="3">
        <f t="shared" si="6"/>
        <v>0</v>
      </c>
      <c r="G146" s="3">
        <f t="shared" si="5"/>
        <v>0</v>
      </c>
      <c r="H146" s="3" t="s">
        <v>27</v>
      </c>
      <c r="I146" s="3" t="s">
        <v>405</v>
      </c>
      <c r="J146" s="3" t="s">
        <v>41</v>
      </c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32"/>
      <c r="Z146" s="32"/>
      <c r="AA146" s="32"/>
      <c r="AB146" s="32"/>
      <c r="AC146" s="32"/>
      <c r="AD146" s="32"/>
      <c r="AE146" s="19"/>
      <c r="AF146" s="19"/>
      <c r="AG146" s="19"/>
      <c r="AH146" s="19"/>
      <c r="AI146" s="19"/>
      <c r="AJ146" s="19"/>
    </row>
    <row r="147" spans="1:36" ht="15" thickBot="1" x14ac:dyDescent="0.4">
      <c r="A147" s="3" t="s">
        <v>99</v>
      </c>
      <c r="B147" s="3">
        <v>1732</v>
      </c>
      <c r="C147" s="3">
        <v>1733</v>
      </c>
      <c r="D147" s="3">
        <v>0</v>
      </c>
      <c r="E147" s="67">
        <v>707320</v>
      </c>
      <c r="F147" s="3">
        <f t="shared" si="6"/>
        <v>0</v>
      </c>
      <c r="G147" s="3">
        <f t="shared" si="5"/>
        <v>0</v>
      </c>
      <c r="H147" s="3" t="s">
        <v>26</v>
      </c>
      <c r="I147" s="3" t="s">
        <v>405</v>
      </c>
      <c r="J147" s="3" t="s">
        <v>41</v>
      </c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0"/>
      <c r="Z147" s="10"/>
      <c r="AA147" s="10"/>
      <c r="AB147" s="10"/>
      <c r="AC147" s="10"/>
      <c r="AD147" s="10"/>
      <c r="AE147" s="7"/>
      <c r="AF147" s="7"/>
      <c r="AG147" s="7"/>
      <c r="AH147" s="7"/>
      <c r="AI147" s="7"/>
      <c r="AJ147" s="7"/>
    </row>
    <row r="148" spans="1:36" ht="15" thickBot="1" x14ac:dyDescent="0.4">
      <c r="A148" s="3" t="s">
        <v>96</v>
      </c>
      <c r="B148" s="3">
        <v>1732</v>
      </c>
      <c r="C148" s="3">
        <v>1732</v>
      </c>
      <c r="D148" s="3">
        <v>0</v>
      </c>
      <c r="E148" s="67">
        <v>707320</v>
      </c>
      <c r="F148" s="3">
        <f t="shared" si="6"/>
        <v>0</v>
      </c>
      <c r="G148" s="3">
        <f t="shared" si="5"/>
        <v>0</v>
      </c>
      <c r="H148" s="3" t="s">
        <v>4</v>
      </c>
      <c r="I148" s="3" t="s">
        <v>405</v>
      </c>
      <c r="J148" s="3" t="s">
        <v>41</v>
      </c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5"/>
      <c r="Z148" s="5"/>
      <c r="AA148" s="5"/>
      <c r="AB148" s="5"/>
      <c r="AC148" s="5"/>
      <c r="AD148" s="5"/>
      <c r="AE148" s="4"/>
      <c r="AF148" s="4"/>
      <c r="AG148" s="4"/>
      <c r="AH148" s="4"/>
      <c r="AI148" s="4"/>
      <c r="AJ148" s="4"/>
    </row>
    <row r="149" spans="1:36" ht="15" thickBot="1" x14ac:dyDescent="0.4">
      <c r="A149" s="3" t="s">
        <v>103</v>
      </c>
      <c r="B149" s="3">
        <v>1733</v>
      </c>
      <c r="C149" s="3">
        <v>1734</v>
      </c>
      <c r="D149" s="3">
        <v>0</v>
      </c>
      <c r="E149" s="67">
        <v>710080</v>
      </c>
      <c r="F149" s="3">
        <f t="shared" si="6"/>
        <v>0</v>
      </c>
      <c r="G149" s="3">
        <f t="shared" si="5"/>
        <v>0</v>
      </c>
      <c r="H149" s="3" t="s">
        <v>23</v>
      </c>
      <c r="I149" s="3" t="s">
        <v>405</v>
      </c>
      <c r="J149" s="3" t="s">
        <v>41</v>
      </c>
      <c r="K149" s="3"/>
      <c r="L149" s="1"/>
      <c r="M149" s="1"/>
      <c r="N149" s="1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1"/>
      <c r="Z149" s="1"/>
      <c r="AA149" s="1"/>
      <c r="AB149" s="1"/>
      <c r="AC149" s="1"/>
      <c r="AD149" s="1"/>
    </row>
    <row r="150" spans="1:36" ht="15" thickBot="1" x14ac:dyDescent="0.4">
      <c r="A150" s="3" t="s">
        <v>104</v>
      </c>
      <c r="B150" s="3">
        <v>1734</v>
      </c>
      <c r="C150" s="3">
        <v>1734</v>
      </c>
      <c r="D150" s="3">
        <v>0</v>
      </c>
      <c r="E150" s="67">
        <v>712840</v>
      </c>
      <c r="F150" s="3">
        <f t="shared" si="6"/>
        <v>0</v>
      </c>
      <c r="G150" s="3">
        <f t="shared" si="5"/>
        <v>0</v>
      </c>
      <c r="H150" s="3" t="s">
        <v>22</v>
      </c>
      <c r="I150" s="3" t="s">
        <v>405</v>
      </c>
      <c r="J150" s="3" t="s">
        <v>41</v>
      </c>
      <c r="K150" s="3"/>
      <c r="L150" s="1"/>
      <c r="M150" s="1"/>
      <c r="N150" s="1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5"/>
      <c r="Z150" s="5"/>
      <c r="AA150" s="5"/>
      <c r="AB150" s="5"/>
      <c r="AC150" s="5"/>
      <c r="AD150" s="5"/>
      <c r="AE150" s="4"/>
      <c r="AF150" s="4"/>
      <c r="AG150" s="4"/>
      <c r="AH150" s="4"/>
      <c r="AI150" s="4"/>
      <c r="AJ150" s="4"/>
    </row>
    <row r="151" spans="1:36" ht="15" thickBot="1" x14ac:dyDescent="0.4">
      <c r="A151" s="3" t="s">
        <v>124</v>
      </c>
      <c r="B151" s="3">
        <v>1735</v>
      </c>
      <c r="C151" s="3">
        <v>1740</v>
      </c>
      <c r="D151" s="3">
        <v>5</v>
      </c>
      <c r="E151" s="67">
        <v>715600</v>
      </c>
      <c r="F151" s="3">
        <f t="shared" si="6"/>
        <v>6.9871436556735609E-3</v>
      </c>
      <c r="G151" s="3">
        <f t="shared" si="5"/>
        <v>1.1645239426122602E-3</v>
      </c>
      <c r="H151" s="3" t="s">
        <v>38</v>
      </c>
      <c r="I151" s="3" t="s">
        <v>446</v>
      </c>
      <c r="J151" s="3" t="s">
        <v>41</v>
      </c>
      <c r="K151" s="3"/>
      <c r="L151" s="1"/>
      <c r="M151" s="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"/>
      <c r="Z151" s="5"/>
      <c r="AA151" s="5"/>
      <c r="AB151" s="5"/>
      <c r="AC151" s="5"/>
      <c r="AD151" s="5"/>
      <c r="AE151" s="4"/>
      <c r="AF151" s="4"/>
      <c r="AG151" s="4"/>
      <c r="AH151" s="4"/>
      <c r="AI151" s="4"/>
      <c r="AJ151" s="4"/>
    </row>
    <row r="152" spans="1:36" ht="15" thickBot="1" x14ac:dyDescent="0.4">
      <c r="A152" s="3" t="s">
        <v>58</v>
      </c>
      <c r="B152" s="3">
        <v>1736</v>
      </c>
      <c r="C152" s="3">
        <v>1739</v>
      </c>
      <c r="D152" s="3">
        <v>40</v>
      </c>
      <c r="E152" s="67">
        <v>718360</v>
      </c>
      <c r="F152" s="3">
        <f t="shared" si="6"/>
        <v>5.5682387660782894E-2</v>
      </c>
      <c r="G152" s="3">
        <f t="shared" si="5"/>
        <v>1.3920596915195723E-2</v>
      </c>
      <c r="H152" s="3" t="s">
        <v>24</v>
      </c>
      <c r="I152" s="3" t="s">
        <v>447</v>
      </c>
      <c r="J152" s="3"/>
      <c r="K152" s="3"/>
      <c r="L152" s="42" t="s">
        <v>41</v>
      </c>
      <c r="M152" s="1"/>
      <c r="N152" s="1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5"/>
      <c r="Z152" s="5"/>
      <c r="AA152" s="5"/>
      <c r="AB152" s="5"/>
      <c r="AC152" s="5"/>
      <c r="AD152" s="5"/>
      <c r="AE152" s="4"/>
      <c r="AF152" s="4"/>
      <c r="AG152" s="4"/>
      <c r="AH152" s="4"/>
      <c r="AI152" s="4"/>
      <c r="AJ152" s="4"/>
    </row>
    <row r="153" spans="1:36" ht="15" thickBot="1" x14ac:dyDescent="0.4">
      <c r="A153" s="3" t="s">
        <v>105</v>
      </c>
      <c r="B153" s="3">
        <v>1738</v>
      </c>
      <c r="C153" s="3">
        <v>1742</v>
      </c>
      <c r="D153" s="3">
        <v>200</v>
      </c>
      <c r="E153" s="67">
        <v>723880</v>
      </c>
      <c r="F153" s="3">
        <f t="shared" si="6"/>
        <v>0.27628888766093829</v>
      </c>
      <c r="G153" s="3">
        <f t="shared" si="5"/>
        <v>5.5257777532187656E-2</v>
      </c>
      <c r="H153" s="3" t="s">
        <v>106</v>
      </c>
      <c r="I153" s="3" t="s">
        <v>448</v>
      </c>
      <c r="J153" s="3" t="s">
        <v>41</v>
      </c>
      <c r="K153" s="3"/>
      <c r="L153" s="1"/>
      <c r="M153" s="1"/>
      <c r="N153" s="1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"/>
      <c r="Z153" s="1"/>
      <c r="AA153" s="1"/>
      <c r="AB153" s="1"/>
      <c r="AC153" s="1"/>
      <c r="AD153" s="1"/>
    </row>
    <row r="154" spans="1:36" ht="15" thickBot="1" x14ac:dyDescent="0.4">
      <c r="A154" s="3" t="s">
        <v>266</v>
      </c>
      <c r="B154" s="3">
        <v>1738</v>
      </c>
      <c r="C154" s="3">
        <v>1740</v>
      </c>
      <c r="D154" s="3">
        <v>50</v>
      </c>
      <c r="E154" s="67">
        <v>723880</v>
      </c>
      <c r="F154" s="3">
        <f t="shared" si="6"/>
        <v>6.9072221915234572E-2</v>
      </c>
      <c r="G154" s="3">
        <f t="shared" si="5"/>
        <v>2.3024073971744857E-2</v>
      </c>
      <c r="H154" s="3" t="s">
        <v>21</v>
      </c>
      <c r="I154" s="3" t="s">
        <v>433</v>
      </c>
      <c r="J154" s="3" t="s">
        <v>41</v>
      </c>
      <c r="K154" s="3"/>
      <c r="L154" s="1"/>
      <c r="M154" s="1"/>
      <c r="N154" s="1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1"/>
      <c r="Z154" s="1"/>
      <c r="AA154" s="1"/>
      <c r="AB154" s="1"/>
      <c r="AC154" s="1"/>
      <c r="AD154" s="1"/>
    </row>
    <row r="155" spans="1:36" ht="15" thickBot="1" x14ac:dyDescent="0.4">
      <c r="A155" s="3" t="s">
        <v>105</v>
      </c>
      <c r="B155" s="3">
        <v>1740</v>
      </c>
      <c r="C155" s="3">
        <v>1740</v>
      </c>
      <c r="D155" s="3">
        <v>0</v>
      </c>
      <c r="E155" s="67">
        <v>729400</v>
      </c>
      <c r="F155" s="3">
        <f t="shared" si="6"/>
        <v>0</v>
      </c>
      <c r="G155" s="3">
        <f t="shared" si="5"/>
        <v>0</v>
      </c>
      <c r="H155" s="3" t="s">
        <v>26</v>
      </c>
      <c r="I155" s="3" t="s">
        <v>405</v>
      </c>
      <c r="J155" s="3" t="s">
        <v>41</v>
      </c>
      <c r="K155" s="3"/>
      <c r="L155" s="1"/>
      <c r="M155" s="1"/>
      <c r="N155" s="1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0"/>
      <c r="Z155" s="10"/>
      <c r="AA155" s="10"/>
      <c r="AB155" s="10"/>
      <c r="AC155" s="10"/>
      <c r="AD155" s="10"/>
      <c r="AE155" s="7"/>
      <c r="AF155" s="7"/>
      <c r="AG155" s="7"/>
      <c r="AH155" s="7"/>
      <c r="AI155" s="7"/>
      <c r="AJ155" s="7"/>
    </row>
    <row r="156" spans="1:36" ht="15" thickBot="1" x14ac:dyDescent="0.4">
      <c r="A156" s="3" t="s">
        <v>450</v>
      </c>
      <c r="B156" s="3">
        <v>1740</v>
      </c>
      <c r="C156" s="3">
        <v>1742</v>
      </c>
      <c r="D156" s="3">
        <v>135</v>
      </c>
      <c r="E156" s="67">
        <v>729400</v>
      </c>
      <c r="F156" s="3">
        <f t="shared" si="6"/>
        <v>0.18508363038113518</v>
      </c>
      <c r="G156" s="3">
        <f t="shared" si="5"/>
        <v>6.1694543460378393E-2</v>
      </c>
      <c r="H156" s="3" t="s">
        <v>22</v>
      </c>
      <c r="I156" s="3" t="s">
        <v>407</v>
      </c>
      <c r="J156" s="3" t="s">
        <v>449</v>
      </c>
      <c r="K156" s="3"/>
      <c r="L156" s="1"/>
      <c r="M156" s="1"/>
      <c r="N156" s="1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1"/>
      <c r="Z156" s="1"/>
      <c r="AA156" s="1"/>
      <c r="AB156" s="1"/>
      <c r="AC156" s="1"/>
      <c r="AD156" s="1"/>
    </row>
    <row r="157" spans="1:36" ht="15" thickBot="1" x14ac:dyDescent="0.4">
      <c r="A157" s="3" t="s">
        <v>107</v>
      </c>
      <c r="B157" s="3">
        <v>1740</v>
      </c>
      <c r="C157" s="3">
        <v>1750</v>
      </c>
      <c r="D157" s="3">
        <v>210</v>
      </c>
      <c r="E157" s="67">
        <v>729400</v>
      </c>
      <c r="F157" s="3">
        <f t="shared" si="6"/>
        <v>0.28790786948176583</v>
      </c>
      <c r="G157" s="3">
        <f t="shared" si="5"/>
        <v>2.617344268016053E-2</v>
      </c>
      <c r="H157" s="3" t="s">
        <v>110</v>
      </c>
      <c r="I157" s="3" t="s">
        <v>405</v>
      </c>
      <c r="J157" s="3" t="s">
        <v>451</v>
      </c>
      <c r="K157" s="3"/>
      <c r="L157" s="1"/>
      <c r="M157" s="1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3"/>
      <c r="Z157" s="3"/>
      <c r="AA157" s="3"/>
      <c r="AB157" s="3"/>
      <c r="AC157" s="3"/>
      <c r="AD157" s="3"/>
    </row>
    <row r="158" spans="1:36" ht="15" thickBot="1" x14ac:dyDescent="0.4">
      <c r="A158" s="3" t="s">
        <v>152</v>
      </c>
      <c r="B158" s="3">
        <v>1740</v>
      </c>
      <c r="C158" s="3">
        <v>1740</v>
      </c>
      <c r="D158" s="3">
        <v>-999</v>
      </c>
      <c r="E158" s="67">
        <v>729400</v>
      </c>
      <c r="F158" s="3">
        <f t="shared" si="6"/>
        <v>-1.3696188648204004</v>
      </c>
      <c r="G158" s="3">
        <f t="shared" si="5"/>
        <v>-1.3696188648204004</v>
      </c>
      <c r="H158" s="3" t="s">
        <v>4</v>
      </c>
      <c r="I158" s="3" t="s">
        <v>405</v>
      </c>
      <c r="J158" s="3" t="s">
        <v>41</v>
      </c>
      <c r="K158" s="3"/>
      <c r="L158" s="1"/>
      <c r="M158" s="1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1"/>
      <c r="Z158" s="1"/>
      <c r="AA158" s="1"/>
      <c r="AB158" s="1"/>
      <c r="AC158" s="1"/>
      <c r="AD158" s="1"/>
    </row>
    <row r="159" spans="1:36" ht="15" thickBot="1" x14ac:dyDescent="0.4">
      <c r="A159" s="3" t="s">
        <v>108</v>
      </c>
      <c r="B159" s="3">
        <v>1741</v>
      </c>
      <c r="C159" s="3">
        <v>1743</v>
      </c>
      <c r="D159" s="3">
        <v>-999</v>
      </c>
      <c r="E159" s="67">
        <v>732160</v>
      </c>
      <c r="F159" s="3">
        <f t="shared" si="6"/>
        <v>-1.3644558566433567</v>
      </c>
      <c r="G159" s="3">
        <f t="shared" si="5"/>
        <v>-0.45481861888111891</v>
      </c>
      <c r="H159" s="3" t="s">
        <v>109</v>
      </c>
      <c r="I159" s="3" t="s">
        <v>405</v>
      </c>
      <c r="J159" s="3" t="s">
        <v>41</v>
      </c>
      <c r="K159" s="3"/>
      <c r="L159" s="1"/>
      <c r="M159" s="1"/>
      <c r="N159" s="1"/>
      <c r="O159" s="3" t="s">
        <v>41</v>
      </c>
      <c r="P159" s="3" t="s">
        <v>41</v>
      </c>
      <c r="Q159" s="3"/>
      <c r="R159" s="3"/>
      <c r="S159" s="3"/>
      <c r="T159" s="3"/>
      <c r="U159" s="3"/>
      <c r="V159" s="3"/>
      <c r="W159" s="3"/>
      <c r="X159" s="3"/>
      <c r="Y159" s="5"/>
      <c r="Z159" s="5"/>
      <c r="AA159" s="5"/>
      <c r="AB159" s="5"/>
      <c r="AC159" s="5"/>
      <c r="AD159" s="5"/>
      <c r="AE159" s="4"/>
      <c r="AF159" s="4"/>
      <c r="AG159" s="4"/>
      <c r="AH159" s="4"/>
      <c r="AI159" s="4"/>
      <c r="AJ159" s="4"/>
    </row>
    <row r="160" spans="1:36" ht="15" thickBot="1" x14ac:dyDescent="0.4">
      <c r="A160" s="3" t="s">
        <v>53</v>
      </c>
      <c r="B160" s="3">
        <v>1741</v>
      </c>
      <c r="C160" s="3">
        <v>1741</v>
      </c>
      <c r="D160" s="3">
        <v>8.4</v>
      </c>
      <c r="E160" s="67">
        <v>732160</v>
      </c>
      <c r="F160" s="3">
        <f t="shared" si="6"/>
        <v>1.1472902097902098E-2</v>
      </c>
      <c r="G160" s="3">
        <f t="shared" si="5"/>
        <v>1.1472902097902098E-2</v>
      </c>
      <c r="H160" s="3" t="s">
        <v>4</v>
      </c>
      <c r="I160" s="3" t="s">
        <v>452</v>
      </c>
      <c r="J160" s="3" t="s">
        <v>41</v>
      </c>
      <c r="K160" s="3"/>
      <c r="L160" s="1"/>
      <c r="M160" s="1"/>
      <c r="N160" s="1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5"/>
      <c r="Z160" s="5"/>
      <c r="AA160" s="5"/>
      <c r="AB160" s="5"/>
      <c r="AC160" s="5"/>
      <c r="AD160" s="5"/>
      <c r="AE160" s="4"/>
      <c r="AF160" s="4"/>
      <c r="AG160" s="4"/>
      <c r="AH160" s="4"/>
      <c r="AI160" s="4"/>
      <c r="AJ160" s="4"/>
    </row>
    <row r="161" spans="1:36" ht="15" thickBot="1" x14ac:dyDescent="0.4">
      <c r="A161" s="3" t="s">
        <v>99</v>
      </c>
      <c r="B161" s="3">
        <v>1742</v>
      </c>
      <c r="C161" s="3">
        <v>1743</v>
      </c>
      <c r="D161" s="3">
        <v>0</v>
      </c>
      <c r="E161" s="67">
        <v>734920</v>
      </c>
      <c r="F161" s="3">
        <f t="shared" si="6"/>
        <v>0</v>
      </c>
      <c r="G161" s="3">
        <f t="shared" si="5"/>
        <v>0</v>
      </c>
      <c r="H161" s="3" t="s">
        <v>26</v>
      </c>
      <c r="I161" s="3" t="s">
        <v>405</v>
      </c>
      <c r="J161" s="3" t="s">
        <v>41</v>
      </c>
      <c r="K161" s="3"/>
      <c r="L161" s="1"/>
      <c r="M161" s="1"/>
      <c r="N161" s="1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5"/>
      <c r="Z161" s="5"/>
      <c r="AA161" s="5"/>
      <c r="AB161" s="5"/>
      <c r="AC161" s="5"/>
      <c r="AD161" s="5"/>
      <c r="AE161" s="4"/>
      <c r="AF161" s="4"/>
      <c r="AG161" s="4"/>
      <c r="AH161" s="4"/>
      <c r="AI161" s="4"/>
      <c r="AJ161" s="4"/>
    </row>
    <row r="162" spans="1:36" ht="15" thickBot="1" x14ac:dyDescent="0.4">
      <c r="A162" s="3" t="s">
        <v>44</v>
      </c>
      <c r="B162" s="3">
        <v>1742</v>
      </c>
      <c r="C162" s="3">
        <v>1742</v>
      </c>
      <c r="D162" s="3">
        <v>30</v>
      </c>
      <c r="E162" s="67">
        <v>734920</v>
      </c>
      <c r="F162" s="3">
        <f t="shared" si="6"/>
        <v>4.0820769607576336E-2</v>
      </c>
      <c r="G162" s="3">
        <f t="shared" si="5"/>
        <v>4.0820769607576336E-2</v>
      </c>
      <c r="H162" s="3" t="s">
        <v>22</v>
      </c>
      <c r="I162" s="3" t="s">
        <v>416</v>
      </c>
      <c r="J162" s="3" t="s">
        <v>41</v>
      </c>
      <c r="K162" s="3"/>
      <c r="L162" s="1"/>
      <c r="M162" s="1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32"/>
      <c r="Z162" s="32"/>
      <c r="AA162" s="32"/>
      <c r="AB162" s="32"/>
      <c r="AC162" s="32"/>
      <c r="AD162" s="32"/>
      <c r="AE162" s="19"/>
      <c r="AF162" s="19"/>
      <c r="AG162" s="19"/>
      <c r="AH162" s="19"/>
      <c r="AI162" s="19"/>
      <c r="AJ162" s="19"/>
    </row>
    <row r="163" spans="1:36" ht="15" thickBot="1" x14ac:dyDescent="0.4">
      <c r="A163" s="3" t="s">
        <v>267</v>
      </c>
      <c r="B163" s="3">
        <v>1743</v>
      </c>
      <c r="C163" s="3">
        <v>1743</v>
      </c>
      <c r="D163" s="3">
        <v>0</v>
      </c>
      <c r="E163" s="67">
        <v>737680</v>
      </c>
      <c r="F163" s="3">
        <f t="shared" si="6"/>
        <v>0</v>
      </c>
      <c r="G163" s="3">
        <f t="shared" si="5"/>
        <v>0</v>
      </c>
      <c r="H163" s="3" t="s">
        <v>4</v>
      </c>
      <c r="I163" s="3" t="s">
        <v>405</v>
      </c>
      <c r="J163" s="3" t="s">
        <v>41</v>
      </c>
      <c r="K163" s="3"/>
      <c r="L163" s="1"/>
      <c r="M163" s="1"/>
      <c r="N163" s="1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3"/>
      <c r="Z163" s="3"/>
      <c r="AA163" s="3"/>
      <c r="AB163" s="3"/>
      <c r="AC163" s="3"/>
      <c r="AD163" s="3"/>
    </row>
    <row r="164" spans="1:36" ht="15" thickBot="1" x14ac:dyDescent="0.4">
      <c r="A164" s="3" t="s">
        <v>91</v>
      </c>
      <c r="B164" s="3">
        <v>1745</v>
      </c>
      <c r="C164" s="3">
        <v>1745</v>
      </c>
      <c r="D164" s="3">
        <v>0</v>
      </c>
      <c r="E164" s="67">
        <v>743200</v>
      </c>
      <c r="F164" s="3">
        <f t="shared" si="6"/>
        <v>0</v>
      </c>
      <c r="G164" s="3">
        <f t="shared" si="5"/>
        <v>0</v>
      </c>
      <c r="H164" s="3" t="s">
        <v>4</v>
      </c>
      <c r="I164" s="3" t="s">
        <v>405</v>
      </c>
      <c r="J164" s="3" t="s">
        <v>41</v>
      </c>
      <c r="K164" s="3"/>
      <c r="L164" s="1"/>
      <c r="M164" s="10"/>
      <c r="N164" s="10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4"/>
      <c r="AF164" s="4"/>
      <c r="AG164" s="4"/>
      <c r="AH164" s="4"/>
      <c r="AI164" s="4"/>
      <c r="AJ164" s="4"/>
    </row>
    <row r="165" spans="1:36" ht="15" thickBot="1" x14ac:dyDescent="0.4">
      <c r="A165" s="3" t="s">
        <v>361</v>
      </c>
      <c r="B165" s="3">
        <v>1746</v>
      </c>
      <c r="C165" s="3">
        <v>1749</v>
      </c>
      <c r="D165" s="3">
        <v>-999</v>
      </c>
      <c r="E165" s="67">
        <v>745960</v>
      </c>
      <c r="F165" s="3">
        <f t="shared" si="6"/>
        <v>-1.3392138988685722</v>
      </c>
      <c r="G165" s="3">
        <f t="shared" si="5"/>
        <v>-0.33480347471714306</v>
      </c>
      <c r="H165" s="3" t="s">
        <v>398</v>
      </c>
      <c r="I165" s="3" t="s">
        <v>400</v>
      </c>
      <c r="J165" s="3" t="s">
        <v>41</v>
      </c>
      <c r="K165" s="3"/>
      <c r="L165" s="1"/>
      <c r="M165" s="1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1"/>
      <c r="Z165" s="1"/>
      <c r="AA165" s="1"/>
      <c r="AB165" s="1"/>
      <c r="AC165" s="1"/>
      <c r="AD165" s="1"/>
    </row>
    <row r="166" spans="1:36" ht="15" thickBot="1" x14ac:dyDescent="0.4">
      <c r="A166" s="3" t="s">
        <v>268</v>
      </c>
      <c r="B166" s="3">
        <v>1747</v>
      </c>
      <c r="C166" s="3">
        <v>1748</v>
      </c>
      <c r="D166" s="3">
        <v>0</v>
      </c>
      <c r="E166" s="67">
        <v>748720</v>
      </c>
      <c r="F166" s="3">
        <f t="shared" si="6"/>
        <v>0</v>
      </c>
      <c r="G166" s="3">
        <f t="shared" si="5"/>
        <v>0</v>
      </c>
      <c r="H166" s="3" t="s">
        <v>38</v>
      </c>
      <c r="I166" s="3" t="s">
        <v>405</v>
      </c>
      <c r="J166" s="3" t="s">
        <v>41</v>
      </c>
      <c r="K166" s="3"/>
      <c r="L166" s="1"/>
      <c r="M166" s="10"/>
      <c r="N166" s="10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1"/>
      <c r="Z166" s="1"/>
      <c r="AA166" s="1"/>
      <c r="AB166" s="1"/>
      <c r="AC166" s="1"/>
      <c r="AD166" s="1"/>
    </row>
    <row r="167" spans="1:36" ht="15" thickBot="1" x14ac:dyDescent="0.4">
      <c r="A167" s="3" t="s">
        <v>70</v>
      </c>
      <c r="B167" s="3">
        <v>1750</v>
      </c>
      <c r="C167" s="3">
        <v>1750</v>
      </c>
      <c r="D167" s="3">
        <v>0</v>
      </c>
      <c r="E167" s="67">
        <v>757000</v>
      </c>
      <c r="F167" s="3">
        <f t="shared" si="6"/>
        <v>0</v>
      </c>
      <c r="G167" s="3">
        <f t="shared" si="5"/>
        <v>0</v>
      </c>
      <c r="H167" s="3" t="s">
        <v>22</v>
      </c>
      <c r="I167" s="3" t="s">
        <v>405</v>
      </c>
      <c r="J167" s="3" t="s">
        <v>41</v>
      </c>
      <c r="K167" s="3"/>
      <c r="L167" s="1"/>
      <c r="M167" s="10"/>
      <c r="N167" s="10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1"/>
      <c r="Z167" s="1"/>
      <c r="AA167" s="1"/>
      <c r="AB167" s="1"/>
      <c r="AC167" s="1"/>
      <c r="AD167" s="1"/>
    </row>
    <row r="168" spans="1:36" ht="15" thickBot="1" x14ac:dyDescent="0.4">
      <c r="A168" s="3" t="s">
        <v>68</v>
      </c>
      <c r="B168" s="3">
        <v>1751</v>
      </c>
      <c r="C168" s="3">
        <v>1753</v>
      </c>
      <c r="D168" s="3">
        <v>0</v>
      </c>
      <c r="E168" s="67">
        <v>760640</v>
      </c>
      <c r="F168" s="3">
        <f t="shared" si="6"/>
        <v>0</v>
      </c>
      <c r="G168" s="3">
        <f t="shared" si="5"/>
        <v>0</v>
      </c>
      <c r="H168" s="3" t="s">
        <v>23</v>
      </c>
      <c r="I168" s="3" t="s">
        <v>405</v>
      </c>
      <c r="J168" s="3" t="s">
        <v>41</v>
      </c>
      <c r="K168" s="3"/>
      <c r="L168" s="1"/>
      <c r="M168" s="10"/>
      <c r="N168" s="10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9"/>
      <c r="Z168" s="9"/>
      <c r="AA168" s="9"/>
      <c r="AB168" s="9"/>
      <c r="AC168" s="9"/>
      <c r="AD168" s="9"/>
      <c r="AE168" s="6"/>
      <c r="AF168" s="6"/>
      <c r="AG168" s="6"/>
      <c r="AH168" s="6"/>
      <c r="AI168" s="6"/>
      <c r="AJ168" s="6"/>
    </row>
    <row r="169" spans="1:36" ht="15" thickBot="1" x14ac:dyDescent="0.4">
      <c r="A169" s="3" t="s">
        <v>92</v>
      </c>
      <c r="B169" s="3">
        <v>1753</v>
      </c>
      <c r="C169" s="3">
        <v>1753</v>
      </c>
      <c r="D169" s="3">
        <v>-999</v>
      </c>
      <c r="E169" s="67">
        <v>767920</v>
      </c>
      <c r="F169" s="3">
        <f t="shared" si="6"/>
        <v>-1.3009167621627253</v>
      </c>
      <c r="G169" s="3">
        <f t="shared" si="5"/>
        <v>-1.3009167621627253</v>
      </c>
      <c r="H169" s="3" t="s">
        <v>27</v>
      </c>
      <c r="I169" s="3" t="s">
        <v>405</v>
      </c>
      <c r="J169" s="3" t="s">
        <v>41</v>
      </c>
      <c r="K169" s="3"/>
      <c r="L169" s="1"/>
      <c r="M169" s="10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"/>
      <c r="Z169" s="1"/>
      <c r="AA169" s="1"/>
      <c r="AB169" s="1"/>
      <c r="AC169" s="1"/>
      <c r="AD169" s="1"/>
    </row>
    <row r="170" spans="1:36" ht="15" thickBot="1" x14ac:dyDescent="0.4">
      <c r="A170" s="3" t="s">
        <v>304</v>
      </c>
      <c r="B170" s="3">
        <v>1755</v>
      </c>
      <c r="C170" s="3">
        <v>1755</v>
      </c>
      <c r="D170" s="3">
        <v>-999</v>
      </c>
      <c r="E170" s="67">
        <v>775200</v>
      </c>
      <c r="F170" s="3">
        <f t="shared" si="6"/>
        <v>-1.2886996904024768</v>
      </c>
      <c r="G170" s="3">
        <f t="shared" si="5"/>
        <v>-1.2886996904024768</v>
      </c>
      <c r="H170" s="3" t="s">
        <v>23</v>
      </c>
      <c r="I170" s="3" t="s">
        <v>405</v>
      </c>
      <c r="J170" s="3" t="s">
        <v>41</v>
      </c>
      <c r="K170" s="3"/>
      <c r="L170" s="1"/>
      <c r="M170" s="10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6" ht="15" thickBot="1" x14ac:dyDescent="0.4">
      <c r="A171" s="3" t="s">
        <v>362</v>
      </c>
      <c r="B171" s="3">
        <v>1756</v>
      </c>
      <c r="C171" s="3">
        <v>1756</v>
      </c>
      <c r="D171" s="3">
        <v>-999</v>
      </c>
      <c r="E171" s="67">
        <v>778840</v>
      </c>
      <c r="F171" s="3">
        <f t="shared" si="6"/>
        <v>-1.2826768013969494</v>
      </c>
      <c r="G171" s="3">
        <f t="shared" si="5"/>
        <v>-1.2826768013969494</v>
      </c>
      <c r="H171" s="3" t="s">
        <v>398</v>
      </c>
      <c r="I171" s="3" t="s">
        <v>400</v>
      </c>
      <c r="J171" s="3" t="s">
        <v>453</v>
      </c>
      <c r="K171" s="3"/>
      <c r="L171" s="1"/>
      <c r="M171" s="10"/>
      <c r="N171" s="1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5"/>
      <c r="Z171" s="5"/>
      <c r="AA171" s="5"/>
      <c r="AB171" s="5"/>
      <c r="AC171" s="5"/>
      <c r="AD171" s="5"/>
      <c r="AE171" s="4"/>
      <c r="AF171" s="4"/>
      <c r="AG171" s="4"/>
      <c r="AH171" s="4"/>
      <c r="AI171" s="4"/>
      <c r="AJ171" s="4"/>
    </row>
    <row r="172" spans="1:36" ht="15" thickBot="1" x14ac:dyDescent="0.4">
      <c r="A172" s="3" t="s">
        <v>108</v>
      </c>
      <c r="B172" s="3">
        <v>1757</v>
      </c>
      <c r="C172" s="3">
        <v>1763</v>
      </c>
      <c r="D172" s="3">
        <v>18</v>
      </c>
      <c r="E172" s="67">
        <v>782480</v>
      </c>
      <c r="F172" s="3">
        <f t="shared" si="6"/>
        <v>2.3003782844289947E-2</v>
      </c>
      <c r="G172" s="3">
        <f t="shared" si="5"/>
        <v>3.2862546920414209E-3</v>
      </c>
      <c r="H172" s="3" t="s">
        <v>23</v>
      </c>
      <c r="I172" s="3" t="s">
        <v>405</v>
      </c>
      <c r="J172" s="3" t="s">
        <v>454</v>
      </c>
      <c r="K172" s="3"/>
      <c r="L172" s="1"/>
      <c r="M172" s="10"/>
      <c r="N172" s="1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"/>
      <c r="Z172" s="3"/>
      <c r="AA172" s="3"/>
      <c r="AB172" s="3"/>
      <c r="AC172" s="3"/>
      <c r="AD172" s="3"/>
    </row>
    <row r="173" spans="1:36" ht="15" thickBot="1" x14ac:dyDescent="0.4">
      <c r="A173" s="3" t="s">
        <v>363</v>
      </c>
      <c r="B173" s="3">
        <v>1760</v>
      </c>
      <c r="C173" s="3">
        <v>1760</v>
      </c>
      <c r="D173" s="3">
        <v>-999</v>
      </c>
      <c r="E173" s="67">
        <v>797040</v>
      </c>
      <c r="F173" s="3">
        <f t="shared" si="6"/>
        <v>-1.2533875338753389</v>
      </c>
      <c r="G173" s="3">
        <f t="shared" si="5"/>
        <v>-1.2533875338753389</v>
      </c>
      <c r="H173" s="3" t="s">
        <v>398</v>
      </c>
      <c r="I173" s="3" t="s">
        <v>400</v>
      </c>
      <c r="J173" s="3" t="s">
        <v>41</v>
      </c>
      <c r="K173" s="3"/>
      <c r="L173" s="1"/>
      <c r="M173" s="10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5"/>
      <c r="Z173" s="5"/>
      <c r="AA173" s="5"/>
      <c r="AB173" s="5"/>
      <c r="AC173" s="5"/>
      <c r="AD173" s="5"/>
      <c r="AE173" s="4"/>
      <c r="AF173" s="4"/>
      <c r="AG173" s="4"/>
      <c r="AH173" s="4"/>
      <c r="AI173" s="4"/>
      <c r="AJ173" s="4"/>
    </row>
    <row r="174" spans="1:36" ht="15" thickBot="1" x14ac:dyDescent="0.4">
      <c r="A174" s="3" t="s">
        <v>119</v>
      </c>
      <c r="B174" s="3">
        <v>1761</v>
      </c>
      <c r="C174" s="3">
        <v>1762</v>
      </c>
      <c r="D174" s="3">
        <v>8</v>
      </c>
      <c r="E174" s="67">
        <v>797040</v>
      </c>
      <c r="F174" s="3">
        <f t="shared" si="6"/>
        <v>1.0037137408411121E-2</v>
      </c>
      <c r="G174" s="3">
        <f t="shared" si="5"/>
        <v>5.0185687042055603E-3</v>
      </c>
      <c r="H174" s="3" t="s">
        <v>4</v>
      </c>
      <c r="I174" s="3" t="s">
        <v>405</v>
      </c>
      <c r="J174" s="3" t="s">
        <v>41</v>
      </c>
      <c r="K174" s="3"/>
      <c r="L174" s="1"/>
      <c r="M174" s="10"/>
      <c r="N174" s="5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3"/>
      <c r="Z174" s="3"/>
      <c r="AA174" s="3"/>
      <c r="AB174" s="3"/>
      <c r="AC174" s="3"/>
      <c r="AD174" s="3"/>
    </row>
    <row r="175" spans="1:36" ht="15" thickBot="1" x14ac:dyDescent="0.4">
      <c r="A175" s="3" t="s">
        <v>99</v>
      </c>
      <c r="B175" s="3">
        <v>1762</v>
      </c>
      <c r="C175" s="3">
        <v>1762</v>
      </c>
      <c r="D175" s="3">
        <v>0</v>
      </c>
      <c r="E175" s="67">
        <v>800680</v>
      </c>
      <c r="F175" s="3">
        <f t="shared" si="6"/>
        <v>0</v>
      </c>
      <c r="G175" s="3">
        <f t="shared" si="5"/>
        <v>0</v>
      </c>
      <c r="H175" s="3" t="s">
        <v>26</v>
      </c>
      <c r="I175" s="3" t="s">
        <v>405</v>
      </c>
      <c r="J175" s="3" t="s">
        <v>41</v>
      </c>
      <c r="K175" s="3"/>
      <c r="L175" s="1"/>
      <c r="M175" s="10"/>
      <c r="N175" s="10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3"/>
      <c r="Z175" s="3"/>
      <c r="AA175" s="3"/>
      <c r="AB175" s="3"/>
      <c r="AC175" s="3"/>
      <c r="AD175" s="3"/>
    </row>
    <row r="176" spans="1:36" ht="15" thickBot="1" x14ac:dyDescent="0.4">
      <c r="A176" s="3" t="s">
        <v>113</v>
      </c>
      <c r="B176" s="3">
        <v>1762</v>
      </c>
      <c r="C176" s="3">
        <v>1762</v>
      </c>
      <c r="D176" s="3">
        <v>-999</v>
      </c>
      <c r="E176" s="67">
        <v>800680</v>
      </c>
      <c r="F176" s="3">
        <f t="shared" si="6"/>
        <v>-1.2476894639556377</v>
      </c>
      <c r="G176" s="3">
        <f t="shared" si="5"/>
        <v>-1.2476894639556377</v>
      </c>
      <c r="H176" s="3" t="s">
        <v>4</v>
      </c>
      <c r="I176" s="3" t="s">
        <v>405</v>
      </c>
      <c r="J176" s="3" t="s">
        <v>41</v>
      </c>
      <c r="K176" s="3"/>
      <c r="L176" s="1"/>
      <c r="M176" s="10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2"/>
      <c r="Z176" s="32"/>
      <c r="AA176" s="32"/>
      <c r="AB176" s="32"/>
      <c r="AC176" s="32"/>
      <c r="AD176" s="32"/>
      <c r="AE176" s="19"/>
      <c r="AF176" s="19"/>
      <c r="AG176" s="19"/>
      <c r="AH176" s="19"/>
      <c r="AI176" s="19"/>
      <c r="AJ176" s="19"/>
    </row>
    <row r="177" spans="1:36" s="7" customFormat="1" ht="15" thickBot="1" x14ac:dyDescent="0.4">
      <c r="A177" s="3" t="s">
        <v>89</v>
      </c>
      <c r="B177" s="3">
        <v>1763</v>
      </c>
      <c r="C177" s="3">
        <v>1764</v>
      </c>
      <c r="D177" s="3">
        <v>0</v>
      </c>
      <c r="E177" s="67">
        <v>804320</v>
      </c>
      <c r="F177" s="3">
        <f t="shared" si="6"/>
        <v>0</v>
      </c>
      <c r="G177" s="3">
        <f t="shared" si="5"/>
        <v>0</v>
      </c>
      <c r="H177" s="3" t="s">
        <v>23</v>
      </c>
      <c r="I177" s="3" t="s">
        <v>405</v>
      </c>
      <c r="J177" s="3" t="s">
        <v>41</v>
      </c>
      <c r="K177" s="3"/>
      <c r="L177" s="1"/>
      <c r="M177" s="10"/>
      <c r="N177" s="10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1"/>
      <c r="Z177" s="1"/>
      <c r="AA177" s="1"/>
      <c r="AB177" s="1"/>
      <c r="AC177" s="1"/>
      <c r="AD177" s="1"/>
      <c r="AE177"/>
      <c r="AF177"/>
      <c r="AG177"/>
      <c r="AH177"/>
      <c r="AI177"/>
      <c r="AJ177"/>
    </row>
    <row r="178" spans="1:36" s="7" customFormat="1" ht="15" thickBot="1" x14ac:dyDescent="0.4">
      <c r="A178" s="3" t="s">
        <v>114</v>
      </c>
      <c r="B178" s="3">
        <v>1764</v>
      </c>
      <c r="C178" s="3">
        <v>1764</v>
      </c>
      <c r="D178" s="3">
        <v>-999</v>
      </c>
      <c r="E178" s="67">
        <v>807960</v>
      </c>
      <c r="F178" s="3">
        <f t="shared" si="6"/>
        <v>-1.2364473488786574</v>
      </c>
      <c r="G178" s="3">
        <f t="shared" si="5"/>
        <v>-1.2364473488786574</v>
      </c>
      <c r="H178" s="3" t="s">
        <v>22</v>
      </c>
      <c r="I178" s="3" t="s">
        <v>405</v>
      </c>
      <c r="J178" s="3" t="s">
        <v>41</v>
      </c>
      <c r="K178" s="3"/>
      <c r="L178" s="1"/>
      <c r="M178" s="10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3"/>
      <c r="Z178" s="3"/>
      <c r="AA178" s="3"/>
      <c r="AB178" s="3"/>
      <c r="AC178" s="3"/>
      <c r="AD178" s="3"/>
      <c r="AE178"/>
      <c r="AF178"/>
      <c r="AG178"/>
      <c r="AH178"/>
      <c r="AI178"/>
      <c r="AJ178"/>
    </row>
    <row r="179" spans="1:36" s="7" customFormat="1" ht="15" thickBot="1" x14ac:dyDescent="0.4">
      <c r="A179" s="3" t="s">
        <v>305</v>
      </c>
      <c r="B179" s="3">
        <v>1766</v>
      </c>
      <c r="C179" s="3">
        <v>1796</v>
      </c>
      <c r="D179" s="3">
        <v>210</v>
      </c>
      <c r="E179" s="67">
        <v>815240</v>
      </c>
      <c r="F179" s="3">
        <f t="shared" si="6"/>
        <v>0.25759285609145771</v>
      </c>
      <c r="G179" s="3">
        <f t="shared" si="5"/>
        <v>8.3094469706921845E-3</v>
      </c>
      <c r="H179" s="3" t="s">
        <v>23</v>
      </c>
      <c r="I179" s="3" t="s">
        <v>415</v>
      </c>
      <c r="J179" s="3" t="s">
        <v>41</v>
      </c>
      <c r="K179" s="3"/>
      <c r="L179" s="1"/>
      <c r="M179" s="10"/>
      <c r="N179" s="9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1"/>
      <c r="Z179" s="1"/>
      <c r="AA179" s="1"/>
      <c r="AB179" s="1"/>
      <c r="AC179" s="1"/>
      <c r="AD179" s="1"/>
      <c r="AE179"/>
      <c r="AF179"/>
      <c r="AG179"/>
      <c r="AH179"/>
      <c r="AI179"/>
      <c r="AJ179"/>
    </row>
    <row r="180" spans="1:36" s="7" customFormat="1" ht="15" thickBot="1" x14ac:dyDescent="0.4">
      <c r="A180" s="3" t="s">
        <v>115</v>
      </c>
      <c r="B180" s="3">
        <v>1767</v>
      </c>
      <c r="C180" s="3">
        <v>1767</v>
      </c>
      <c r="D180" s="3">
        <v>-999</v>
      </c>
      <c r="E180" s="67">
        <v>818880</v>
      </c>
      <c r="F180" s="3">
        <f t="shared" si="6"/>
        <v>-1.2199589683470107</v>
      </c>
      <c r="G180" s="3">
        <f t="shared" si="5"/>
        <v>-1.2199589683470107</v>
      </c>
      <c r="H180" s="3" t="s">
        <v>26</v>
      </c>
      <c r="I180" s="3" t="s">
        <v>405</v>
      </c>
      <c r="J180" s="3" t="s">
        <v>41</v>
      </c>
      <c r="K180" s="3"/>
      <c r="L180" s="1"/>
      <c r="M180" s="10"/>
      <c r="N180" s="3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4"/>
      <c r="AF180" s="4"/>
      <c r="AG180" s="4"/>
      <c r="AH180" s="4"/>
      <c r="AI180" s="4"/>
      <c r="AJ180" s="4"/>
    </row>
    <row r="181" spans="1:36" s="7" customFormat="1" ht="15" thickBot="1" x14ac:dyDescent="0.4">
      <c r="A181" s="3" t="s">
        <v>341</v>
      </c>
      <c r="B181" s="3">
        <v>1767</v>
      </c>
      <c r="C181" s="3">
        <v>1767</v>
      </c>
      <c r="D181" s="3">
        <v>-999</v>
      </c>
      <c r="E181" s="67">
        <v>818880</v>
      </c>
      <c r="F181" s="3">
        <f t="shared" si="6"/>
        <v>-1.2199589683470107</v>
      </c>
      <c r="G181" s="3">
        <f t="shared" si="5"/>
        <v>-1.2199589683470107</v>
      </c>
      <c r="H181" s="3" t="s">
        <v>398</v>
      </c>
      <c r="I181" s="3" t="s">
        <v>400</v>
      </c>
      <c r="J181" s="3" t="s">
        <v>41</v>
      </c>
      <c r="K181" s="3"/>
      <c r="L181" s="1"/>
      <c r="M181" s="1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1"/>
      <c r="Z181" s="1"/>
      <c r="AA181" s="1"/>
      <c r="AB181" s="1"/>
      <c r="AC181" s="1"/>
      <c r="AD181" s="1"/>
      <c r="AE181"/>
      <c r="AF181"/>
      <c r="AG181"/>
      <c r="AH181"/>
      <c r="AI181"/>
      <c r="AJ181"/>
    </row>
    <row r="182" spans="1:36" s="7" customFormat="1" ht="15" thickBot="1" x14ac:dyDescent="0.4">
      <c r="A182" s="3" t="s">
        <v>116</v>
      </c>
      <c r="B182" s="3">
        <v>1768</v>
      </c>
      <c r="C182" s="3">
        <v>1769</v>
      </c>
      <c r="D182" s="3">
        <v>0</v>
      </c>
      <c r="E182" s="67">
        <v>822520</v>
      </c>
      <c r="F182" s="3">
        <f t="shared" si="6"/>
        <v>0</v>
      </c>
      <c r="G182" s="3">
        <f t="shared" si="5"/>
        <v>0</v>
      </c>
      <c r="H182" s="3" t="s">
        <v>117</v>
      </c>
      <c r="I182" s="3" t="s">
        <v>405</v>
      </c>
      <c r="J182" s="3" t="s">
        <v>41</v>
      </c>
      <c r="K182" s="3"/>
      <c r="L182" s="1"/>
      <c r="M182" s="10"/>
      <c r="N182" s="10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4"/>
      <c r="AF182" s="4"/>
      <c r="AG182" s="4"/>
      <c r="AH182" s="4"/>
      <c r="AI182" s="4"/>
      <c r="AJ182" s="4"/>
    </row>
    <row r="183" spans="1:36" s="7" customFormat="1" ht="15" thickBot="1" x14ac:dyDescent="0.4">
      <c r="A183" s="3" t="s">
        <v>118</v>
      </c>
      <c r="B183" s="3">
        <v>1769</v>
      </c>
      <c r="C183" s="3">
        <v>1770</v>
      </c>
      <c r="D183" s="3">
        <v>3000</v>
      </c>
      <c r="E183" s="67">
        <v>826160</v>
      </c>
      <c r="F183" s="3">
        <f t="shared" si="6"/>
        <v>3.6312578677253802</v>
      </c>
      <c r="G183" s="3">
        <f t="shared" si="5"/>
        <v>1.8156289338626901</v>
      </c>
      <c r="H183" s="3" t="s">
        <v>23</v>
      </c>
      <c r="I183" s="3" t="s">
        <v>405</v>
      </c>
      <c r="J183" s="3" t="s">
        <v>41</v>
      </c>
      <c r="K183" s="3"/>
      <c r="L183" s="1"/>
      <c r="M183" s="10"/>
      <c r="N183" s="2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5"/>
      <c r="Z183" s="5"/>
      <c r="AA183" s="5"/>
      <c r="AB183" s="5"/>
      <c r="AC183" s="5"/>
      <c r="AD183" s="5"/>
      <c r="AE183" s="4"/>
      <c r="AF183" s="4"/>
      <c r="AG183" s="4"/>
      <c r="AH183" s="4"/>
      <c r="AI183" s="4"/>
      <c r="AJ183" s="4"/>
    </row>
    <row r="184" spans="1:36" s="7" customFormat="1" ht="15" thickBot="1" x14ac:dyDescent="0.4">
      <c r="A184" s="3" t="s">
        <v>107</v>
      </c>
      <c r="B184" s="3">
        <v>1770</v>
      </c>
      <c r="C184" s="3">
        <v>1775</v>
      </c>
      <c r="D184" s="3">
        <v>35</v>
      </c>
      <c r="E184" s="67">
        <v>829800</v>
      </c>
      <c r="F184" s="3">
        <f t="shared" si="6"/>
        <v>4.2178838274282954E-2</v>
      </c>
      <c r="G184" s="3">
        <f t="shared" si="5"/>
        <v>7.0298063790471587E-3</v>
      </c>
      <c r="H184" s="3" t="s">
        <v>106</v>
      </c>
      <c r="I184" s="3" t="s">
        <v>448</v>
      </c>
      <c r="J184" s="3" t="s">
        <v>41</v>
      </c>
      <c r="K184" s="8"/>
      <c r="L184" s="1"/>
      <c r="M184" s="10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5"/>
      <c r="Z184" s="5"/>
      <c r="AA184" s="5"/>
      <c r="AB184" s="5"/>
      <c r="AC184" s="5"/>
      <c r="AD184" s="5"/>
      <c r="AE184" s="4"/>
      <c r="AF184" s="4"/>
      <c r="AG184" s="4"/>
      <c r="AH184" s="4"/>
      <c r="AI184" s="4"/>
      <c r="AJ184" s="4"/>
    </row>
    <row r="185" spans="1:36" s="7" customFormat="1" ht="15" thickBot="1" x14ac:dyDescent="0.4">
      <c r="A185" s="3" t="s">
        <v>289</v>
      </c>
      <c r="B185" s="3">
        <v>1770</v>
      </c>
      <c r="C185" s="3">
        <v>1772</v>
      </c>
      <c r="D185" s="3">
        <v>2145</v>
      </c>
      <c r="E185" s="67">
        <v>829800</v>
      </c>
      <c r="F185" s="3">
        <f t="shared" si="6"/>
        <v>2.5849602313810558</v>
      </c>
      <c r="G185" s="3">
        <f t="shared" si="5"/>
        <v>0.86165341046035193</v>
      </c>
      <c r="H185" s="3" t="s">
        <v>21</v>
      </c>
      <c r="I185" s="3" t="s">
        <v>456</v>
      </c>
      <c r="J185" s="3" t="s">
        <v>457</v>
      </c>
      <c r="K185" s="8"/>
      <c r="L185" s="1"/>
      <c r="M185" s="10"/>
      <c r="N185" s="3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1"/>
      <c r="Z185" s="1"/>
      <c r="AA185" s="1"/>
      <c r="AB185" s="1"/>
      <c r="AC185" s="1"/>
      <c r="AD185" s="1"/>
      <c r="AE185"/>
      <c r="AF185"/>
      <c r="AG185"/>
      <c r="AH185"/>
      <c r="AI185"/>
      <c r="AJ185"/>
    </row>
    <row r="186" spans="1:36" s="7" customFormat="1" ht="15" thickBot="1" x14ac:dyDescent="0.4">
      <c r="A186" s="3" t="s">
        <v>306</v>
      </c>
      <c r="B186" s="3">
        <v>1770</v>
      </c>
      <c r="C186" s="3">
        <v>1780</v>
      </c>
      <c r="D186" s="3">
        <v>11</v>
      </c>
      <c r="E186" s="67">
        <v>829800</v>
      </c>
      <c r="F186" s="3">
        <f t="shared" si="6"/>
        <v>1.3256206314774645E-2</v>
      </c>
      <c r="G186" s="3">
        <f t="shared" si="5"/>
        <v>1.2051096649795133E-3</v>
      </c>
      <c r="H186" s="3" t="s">
        <v>23</v>
      </c>
      <c r="I186" s="3" t="s">
        <v>458</v>
      </c>
      <c r="J186" s="3" t="s">
        <v>41</v>
      </c>
      <c r="K186" s="3"/>
      <c r="L186" s="10"/>
      <c r="M186" s="10"/>
      <c r="N186" s="1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"/>
      <c r="Z186" s="1"/>
      <c r="AA186" s="1"/>
      <c r="AB186" s="1"/>
      <c r="AC186" s="1"/>
      <c r="AD186" s="1"/>
      <c r="AE186"/>
      <c r="AF186"/>
      <c r="AG186"/>
      <c r="AH186"/>
      <c r="AI186"/>
      <c r="AJ186"/>
    </row>
    <row r="187" spans="1:36" s="7" customFormat="1" ht="15" thickBot="1" x14ac:dyDescent="0.4">
      <c r="A187" s="3" t="s">
        <v>115</v>
      </c>
      <c r="B187" s="3">
        <v>1775</v>
      </c>
      <c r="C187" s="3">
        <v>1775</v>
      </c>
      <c r="D187" s="3">
        <v>-999</v>
      </c>
      <c r="E187" s="67">
        <v>848000</v>
      </c>
      <c r="F187" s="3">
        <f t="shared" si="6"/>
        <v>-1.1780660377358492</v>
      </c>
      <c r="G187" s="3">
        <f t="shared" si="5"/>
        <v>-1.1780660377358492</v>
      </c>
      <c r="H187" s="3" t="s">
        <v>26</v>
      </c>
      <c r="I187" s="3" t="s">
        <v>405</v>
      </c>
      <c r="J187" s="3" t="s">
        <v>41</v>
      </c>
      <c r="K187" s="3"/>
      <c r="L187" s="10"/>
      <c r="M187" s="1"/>
      <c r="N187" s="3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5"/>
      <c r="Z187" s="5"/>
      <c r="AA187" s="5"/>
      <c r="AB187" s="5"/>
      <c r="AC187" s="5"/>
      <c r="AD187" s="5"/>
      <c r="AE187" s="4"/>
      <c r="AF187" s="4"/>
      <c r="AG187" s="4"/>
      <c r="AH187" s="4"/>
      <c r="AI187" s="4"/>
      <c r="AJ187" s="4"/>
    </row>
    <row r="188" spans="1:36" s="7" customFormat="1" ht="15" thickBot="1" x14ac:dyDescent="0.4">
      <c r="A188" s="3" t="s">
        <v>327</v>
      </c>
      <c r="B188" s="3">
        <v>1775</v>
      </c>
      <c r="C188" s="3">
        <v>1775</v>
      </c>
      <c r="D188" s="3">
        <v>-999</v>
      </c>
      <c r="E188" s="67">
        <v>848000</v>
      </c>
      <c r="F188" s="3">
        <f t="shared" si="6"/>
        <v>-1.1780660377358492</v>
      </c>
      <c r="G188" s="3">
        <f t="shared" si="5"/>
        <v>-1.1780660377358492</v>
      </c>
      <c r="H188" s="3" t="s">
        <v>398</v>
      </c>
      <c r="I188" s="3" t="s">
        <v>400</v>
      </c>
      <c r="J188" s="3" t="s">
        <v>41</v>
      </c>
      <c r="K188" s="3"/>
      <c r="L188" s="10"/>
      <c r="M188" s="10"/>
      <c r="N188" s="1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1"/>
      <c r="Z188" s="1"/>
      <c r="AA188" s="1"/>
      <c r="AB188" s="1"/>
      <c r="AC188" s="1"/>
      <c r="AD188" s="1"/>
      <c r="AE188"/>
      <c r="AF188"/>
      <c r="AG188"/>
      <c r="AH188"/>
      <c r="AI188"/>
      <c r="AJ188"/>
    </row>
    <row r="189" spans="1:36" s="7" customFormat="1" ht="15" thickBot="1" x14ac:dyDescent="0.4">
      <c r="A189" s="3" t="s">
        <v>92</v>
      </c>
      <c r="B189" s="3">
        <v>1776</v>
      </c>
      <c r="C189" s="3">
        <v>1776</v>
      </c>
      <c r="D189" s="3">
        <v>0</v>
      </c>
      <c r="E189" s="67">
        <v>851640</v>
      </c>
      <c r="F189" s="3">
        <f t="shared" si="6"/>
        <v>0</v>
      </c>
      <c r="G189" s="3">
        <f t="shared" si="5"/>
        <v>0</v>
      </c>
      <c r="H189" s="3" t="s">
        <v>27</v>
      </c>
      <c r="I189" s="3" t="s">
        <v>405</v>
      </c>
      <c r="J189" s="3" t="s">
        <v>41</v>
      </c>
      <c r="K189" s="3"/>
      <c r="L189" s="10"/>
      <c r="M189" s="1"/>
      <c r="N189" s="1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4"/>
      <c r="AF189" s="4"/>
      <c r="AG189" s="4"/>
      <c r="AH189" s="4"/>
      <c r="AI189" s="4"/>
      <c r="AJ189" s="4"/>
    </row>
    <row r="190" spans="1:36" s="7" customFormat="1" ht="15" thickBot="1" x14ac:dyDescent="0.4">
      <c r="A190" s="3" t="s">
        <v>307</v>
      </c>
      <c r="B190" s="3">
        <v>1776</v>
      </c>
      <c r="C190" s="3">
        <v>1776</v>
      </c>
      <c r="D190" s="3">
        <v>6</v>
      </c>
      <c r="E190" s="67">
        <v>851640</v>
      </c>
      <c r="F190" s="3">
        <f t="shared" si="6"/>
        <v>7.0452303790333945E-3</v>
      </c>
      <c r="G190" s="3">
        <f t="shared" si="5"/>
        <v>7.0452303790333945E-3</v>
      </c>
      <c r="H190" s="3" t="s">
        <v>23</v>
      </c>
      <c r="I190" s="3" t="s">
        <v>405</v>
      </c>
      <c r="J190" s="3" t="s">
        <v>41</v>
      </c>
      <c r="K190" s="3"/>
      <c r="L190" s="10"/>
      <c r="M190" s="1"/>
      <c r="N190" s="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3"/>
      <c r="Z190" s="3"/>
      <c r="AA190" s="3"/>
      <c r="AB190" s="3"/>
      <c r="AC190" s="3"/>
      <c r="AD190" s="3"/>
      <c r="AE190"/>
      <c r="AF190"/>
      <c r="AG190"/>
      <c r="AH190"/>
      <c r="AI190"/>
      <c r="AJ190"/>
    </row>
    <row r="191" spans="1:36" s="7" customFormat="1" ht="15" thickBot="1" x14ac:dyDescent="0.4">
      <c r="A191" s="3" t="s">
        <v>120</v>
      </c>
      <c r="B191" s="3">
        <v>1778</v>
      </c>
      <c r="C191" s="3">
        <v>1778</v>
      </c>
      <c r="D191" s="3">
        <v>0</v>
      </c>
      <c r="E191" s="67">
        <v>858920</v>
      </c>
      <c r="F191" s="3">
        <f t="shared" si="6"/>
        <v>0</v>
      </c>
      <c r="G191" s="3">
        <f t="shared" si="5"/>
        <v>0</v>
      </c>
      <c r="H191" s="3" t="s">
        <v>4</v>
      </c>
      <c r="I191" s="3" t="s">
        <v>405</v>
      </c>
      <c r="J191" s="3" t="s">
        <v>41</v>
      </c>
      <c r="K191" s="3"/>
      <c r="L191" s="10"/>
      <c r="M191" s="1"/>
      <c r="N191" s="1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4"/>
      <c r="AF191" s="4"/>
      <c r="AG191" s="4"/>
      <c r="AH191" s="4"/>
      <c r="AI191" s="4"/>
      <c r="AJ191" s="4"/>
    </row>
    <row r="192" spans="1:36" s="7" customFormat="1" ht="15" thickBot="1" x14ac:dyDescent="0.4">
      <c r="A192" s="3" t="s">
        <v>105</v>
      </c>
      <c r="B192" s="3">
        <v>1779</v>
      </c>
      <c r="C192" s="3">
        <v>1779</v>
      </c>
      <c r="D192" s="3">
        <v>175</v>
      </c>
      <c r="E192" s="67">
        <v>862560</v>
      </c>
      <c r="F192" s="3">
        <f t="shared" si="6"/>
        <v>0.20288443702467077</v>
      </c>
      <c r="G192" s="3">
        <f t="shared" si="5"/>
        <v>0.20288443702467077</v>
      </c>
      <c r="H192" s="3" t="s">
        <v>106</v>
      </c>
      <c r="I192" s="3" t="s">
        <v>405</v>
      </c>
      <c r="J192" s="3" t="s">
        <v>41</v>
      </c>
      <c r="K192" s="3"/>
      <c r="L192" s="10"/>
      <c r="M192" s="1"/>
      <c r="N192" s="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/>
      <c r="AF192"/>
      <c r="AG192"/>
      <c r="AH192"/>
      <c r="AI192"/>
      <c r="AJ192"/>
    </row>
    <row r="193" spans="1:36" s="7" customFormat="1" ht="15" thickBot="1" x14ac:dyDescent="0.4">
      <c r="A193" s="3" t="s">
        <v>121</v>
      </c>
      <c r="B193" s="3">
        <v>1779</v>
      </c>
      <c r="C193" s="3">
        <v>1779</v>
      </c>
      <c r="D193" s="3">
        <v>18</v>
      </c>
      <c r="E193" s="67">
        <v>862560</v>
      </c>
      <c r="F193" s="3">
        <f t="shared" si="6"/>
        <v>2.0868113522537562E-2</v>
      </c>
      <c r="G193" s="3">
        <f t="shared" si="5"/>
        <v>2.0868113522537562E-2</v>
      </c>
      <c r="H193" s="3" t="s">
        <v>23</v>
      </c>
      <c r="I193" s="3" t="s">
        <v>405</v>
      </c>
      <c r="J193" s="3" t="s">
        <v>41</v>
      </c>
      <c r="K193" s="3"/>
      <c r="L193" s="10"/>
      <c r="M193" s="1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5"/>
      <c r="Z193" s="5"/>
      <c r="AA193" s="5"/>
      <c r="AB193" s="5"/>
      <c r="AC193" s="5"/>
      <c r="AD193" s="5"/>
      <c r="AE193" s="4"/>
      <c r="AF193" s="4"/>
      <c r="AG193" s="4"/>
      <c r="AH193" s="4"/>
      <c r="AI193" s="4"/>
      <c r="AJ193" s="4"/>
    </row>
    <row r="194" spans="1:36" s="7" customFormat="1" ht="15" thickBot="1" x14ac:dyDescent="0.4">
      <c r="A194" s="3" t="s">
        <v>112</v>
      </c>
      <c r="B194" s="3">
        <v>1780</v>
      </c>
      <c r="C194" s="3">
        <v>1782</v>
      </c>
      <c r="D194" s="3">
        <v>0</v>
      </c>
      <c r="E194" s="67">
        <v>866200</v>
      </c>
      <c r="F194" s="3">
        <f t="shared" si="6"/>
        <v>0</v>
      </c>
      <c r="G194" s="3">
        <f t="shared" ref="G194:G258" si="7">F194/(C194-B194+1)</f>
        <v>0</v>
      </c>
      <c r="H194" s="3" t="s">
        <v>23</v>
      </c>
      <c r="I194" s="3" t="s">
        <v>405</v>
      </c>
      <c r="J194" s="3" t="s">
        <v>41</v>
      </c>
      <c r="K194" s="3"/>
      <c r="L194" s="10"/>
      <c r="M194" s="1"/>
      <c r="N194" s="1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4"/>
      <c r="AF194" s="4"/>
      <c r="AG194" s="4"/>
      <c r="AH194" s="4"/>
      <c r="AI194" s="4"/>
      <c r="AJ194" s="4"/>
    </row>
    <row r="195" spans="1:36" s="7" customFormat="1" ht="15" thickBot="1" x14ac:dyDescent="0.4">
      <c r="A195" s="3" t="s">
        <v>325</v>
      </c>
      <c r="B195" s="3">
        <v>1780</v>
      </c>
      <c r="C195" s="3">
        <v>1780</v>
      </c>
      <c r="D195" s="3">
        <v>3.5</v>
      </c>
      <c r="E195" s="67">
        <v>866200</v>
      </c>
      <c r="F195" s="3">
        <f t="shared" si="6"/>
        <v>4.040637266220273E-3</v>
      </c>
      <c r="G195" s="3">
        <f t="shared" si="7"/>
        <v>4.040637266220273E-3</v>
      </c>
      <c r="H195" s="3" t="s">
        <v>4</v>
      </c>
      <c r="I195" s="3" t="s">
        <v>452</v>
      </c>
      <c r="J195" s="3" t="s">
        <v>41</v>
      </c>
      <c r="K195" s="3"/>
      <c r="L195" s="10"/>
      <c r="M195" s="1"/>
      <c r="N195" s="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5"/>
      <c r="Z195" s="5"/>
      <c r="AA195" s="5"/>
      <c r="AB195" s="5"/>
      <c r="AC195" s="5"/>
      <c r="AD195" s="5"/>
      <c r="AE195" s="4"/>
      <c r="AF195" s="4"/>
      <c r="AG195" s="4"/>
      <c r="AH195" s="4"/>
      <c r="AI195" s="4"/>
      <c r="AJ195" s="4"/>
    </row>
    <row r="196" spans="1:36" s="7" customFormat="1" ht="15" thickBot="1" x14ac:dyDescent="0.4">
      <c r="A196" s="3" t="s">
        <v>122</v>
      </c>
      <c r="B196" s="3">
        <v>1781</v>
      </c>
      <c r="C196" s="3">
        <v>1783</v>
      </c>
      <c r="D196" s="3">
        <v>-999</v>
      </c>
      <c r="E196" s="67">
        <v>869840</v>
      </c>
      <c r="F196" s="3">
        <f t="shared" si="6"/>
        <v>-1.1484870780833258</v>
      </c>
      <c r="G196" s="3">
        <f t="shared" si="7"/>
        <v>-0.3828290260277753</v>
      </c>
      <c r="H196" s="3" t="s">
        <v>25</v>
      </c>
      <c r="I196" s="3" t="s">
        <v>405</v>
      </c>
      <c r="J196" s="3" t="s">
        <v>41</v>
      </c>
      <c r="K196" s="3"/>
      <c r="L196" s="10"/>
      <c r="M196" s="35" t="s">
        <v>41</v>
      </c>
      <c r="N196" s="1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3"/>
      <c r="Z196" s="3"/>
      <c r="AA196" s="3"/>
      <c r="AB196" s="3"/>
      <c r="AC196" s="3"/>
      <c r="AD196" s="3"/>
      <c r="AE196"/>
      <c r="AF196"/>
      <c r="AG196"/>
      <c r="AH196"/>
      <c r="AI196"/>
      <c r="AJ196"/>
    </row>
    <row r="197" spans="1:36" s="7" customFormat="1" ht="15" thickBot="1" x14ac:dyDescent="0.4">
      <c r="A197" s="3" t="s">
        <v>59</v>
      </c>
      <c r="B197" s="3">
        <v>1781</v>
      </c>
      <c r="C197" s="3">
        <v>1782</v>
      </c>
      <c r="D197" s="3">
        <v>100</v>
      </c>
      <c r="E197" s="67">
        <v>869840</v>
      </c>
      <c r="F197" s="3">
        <f t="shared" si="6"/>
        <v>0.11496367147981237</v>
      </c>
      <c r="G197" s="3">
        <f t="shared" si="7"/>
        <v>5.7481835739906187E-2</v>
      </c>
      <c r="H197" s="3" t="s">
        <v>26</v>
      </c>
      <c r="I197" s="3" t="s">
        <v>423</v>
      </c>
      <c r="J197" s="3" t="s">
        <v>459</v>
      </c>
      <c r="K197" s="3"/>
      <c r="L197" s="10"/>
      <c r="M197" s="1"/>
      <c r="N197" s="1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1"/>
      <c r="Z197" s="1"/>
      <c r="AA197" s="1"/>
      <c r="AB197" s="1"/>
      <c r="AC197" s="1"/>
      <c r="AD197" s="1"/>
      <c r="AE197"/>
      <c r="AF197"/>
      <c r="AG197"/>
      <c r="AH197"/>
      <c r="AI197"/>
      <c r="AJ197"/>
    </row>
    <row r="198" spans="1:36" s="7" customFormat="1" ht="15" thickBot="1" x14ac:dyDescent="0.4">
      <c r="A198" s="3" t="s">
        <v>341</v>
      </c>
      <c r="B198" s="3">
        <v>1783</v>
      </c>
      <c r="C198" s="3">
        <v>1783</v>
      </c>
      <c r="D198" s="3">
        <v>-999</v>
      </c>
      <c r="E198" s="67">
        <v>877120</v>
      </c>
      <c r="F198" s="3">
        <f t="shared" ref="F198:F261" si="8">D198/E198*1000</f>
        <v>-1.1389547610361181</v>
      </c>
      <c r="G198" s="3">
        <f t="shared" si="7"/>
        <v>-1.1389547610361181</v>
      </c>
      <c r="H198" s="3" t="s">
        <v>398</v>
      </c>
      <c r="I198" s="3" t="s">
        <v>400</v>
      </c>
      <c r="J198" s="3" t="s">
        <v>41</v>
      </c>
      <c r="K198" s="3"/>
      <c r="L198" s="10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3"/>
      <c r="Z198" s="3"/>
      <c r="AA198" s="3"/>
      <c r="AB198" s="3"/>
      <c r="AC198" s="3"/>
      <c r="AD198" s="3"/>
      <c r="AE198"/>
      <c r="AF198"/>
      <c r="AG198"/>
      <c r="AH198"/>
      <c r="AI198"/>
      <c r="AJ198"/>
    </row>
    <row r="199" spans="1:36" s="7" customFormat="1" ht="15" thickBot="1" x14ac:dyDescent="0.4">
      <c r="A199" s="3" t="s">
        <v>290</v>
      </c>
      <c r="B199" s="3">
        <v>1783</v>
      </c>
      <c r="C199" s="3">
        <v>1795</v>
      </c>
      <c r="D199" s="3">
        <v>321</v>
      </c>
      <c r="E199" s="67">
        <v>877120</v>
      </c>
      <c r="F199" s="3">
        <f t="shared" si="8"/>
        <v>0.36597044874133527</v>
      </c>
      <c r="G199" s="3">
        <f t="shared" si="7"/>
        <v>2.8151572980102714E-2</v>
      </c>
      <c r="H199" s="3" t="s">
        <v>21</v>
      </c>
      <c r="I199" s="3" t="s">
        <v>460</v>
      </c>
      <c r="J199" s="3" t="s">
        <v>461</v>
      </c>
      <c r="K199" s="3"/>
      <c r="L199" s="10"/>
      <c r="M199" s="1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/>
      <c r="AF199"/>
      <c r="AG199"/>
      <c r="AH199"/>
      <c r="AI199"/>
      <c r="AJ199"/>
    </row>
    <row r="200" spans="1:36" s="7" customFormat="1" ht="15" thickBot="1" x14ac:dyDescent="0.4">
      <c r="A200" s="3" t="s">
        <v>364</v>
      </c>
      <c r="B200" s="3">
        <v>1785</v>
      </c>
      <c r="C200" s="3">
        <v>1786</v>
      </c>
      <c r="D200" s="3">
        <v>-999</v>
      </c>
      <c r="E200" s="67">
        <v>884400</v>
      </c>
      <c r="F200" s="3">
        <f t="shared" si="8"/>
        <v>-1.1295793758480326</v>
      </c>
      <c r="G200" s="3">
        <f t="shared" si="7"/>
        <v>-0.56478968792401629</v>
      </c>
      <c r="H200" s="3" t="s">
        <v>398</v>
      </c>
      <c r="I200" s="3" t="s">
        <v>400</v>
      </c>
      <c r="J200" s="3" t="s">
        <v>41</v>
      </c>
      <c r="K200" s="3"/>
      <c r="L200" s="10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5"/>
      <c r="Z200" s="5"/>
      <c r="AA200" s="5"/>
      <c r="AB200" s="5"/>
      <c r="AC200" s="5"/>
      <c r="AD200" s="5"/>
      <c r="AE200" s="4"/>
      <c r="AF200" s="4"/>
      <c r="AG200" s="4"/>
      <c r="AH200" s="4"/>
      <c r="AI200" s="4"/>
      <c r="AJ200" s="4"/>
    </row>
    <row r="201" spans="1:36" s="7" customFormat="1" ht="15" thickBot="1" x14ac:dyDescent="0.4">
      <c r="A201" s="3" t="s">
        <v>99</v>
      </c>
      <c r="B201" s="3">
        <v>1788</v>
      </c>
      <c r="C201" s="3">
        <v>1789</v>
      </c>
      <c r="D201" s="3">
        <v>0</v>
      </c>
      <c r="E201" s="67">
        <v>895320</v>
      </c>
      <c r="F201" s="3">
        <f t="shared" si="8"/>
        <v>0</v>
      </c>
      <c r="G201" s="3">
        <f t="shared" si="7"/>
        <v>0</v>
      </c>
      <c r="H201" s="3" t="s">
        <v>26</v>
      </c>
      <c r="I201" s="3" t="s">
        <v>405</v>
      </c>
      <c r="J201" s="3" t="s">
        <v>462</v>
      </c>
      <c r="K201" s="3"/>
      <c r="L201" s="10"/>
      <c r="M201" s="1"/>
      <c r="N201" s="1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1"/>
      <c r="Z201" s="1"/>
      <c r="AA201" s="1"/>
      <c r="AB201" s="1"/>
      <c r="AC201" s="1"/>
      <c r="AD201" s="1"/>
      <c r="AE201"/>
      <c r="AF201"/>
      <c r="AG201"/>
      <c r="AH201"/>
      <c r="AI201"/>
      <c r="AJ201"/>
    </row>
    <row r="202" spans="1:36" ht="15" thickBot="1" x14ac:dyDescent="0.4">
      <c r="A202" s="3" t="s">
        <v>123</v>
      </c>
      <c r="B202" s="3">
        <v>1788</v>
      </c>
      <c r="C202" s="3">
        <v>1789</v>
      </c>
      <c r="D202" s="3">
        <v>560</v>
      </c>
      <c r="E202" s="67">
        <v>895320</v>
      </c>
      <c r="F202" s="3">
        <f t="shared" si="8"/>
        <v>0.62547469061341199</v>
      </c>
      <c r="G202" s="3">
        <f t="shared" si="7"/>
        <v>0.31273734530670599</v>
      </c>
      <c r="H202" s="3" t="s">
        <v>23</v>
      </c>
      <c r="I202" s="3" t="s">
        <v>405</v>
      </c>
      <c r="J202" s="3" t="s">
        <v>463</v>
      </c>
      <c r="K202" s="3"/>
      <c r="L202" s="10"/>
      <c r="M202" s="1"/>
      <c r="N202" s="9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1"/>
      <c r="Z202" s="1"/>
      <c r="AA202" s="1"/>
      <c r="AB202" s="1"/>
      <c r="AC202" s="1"/>
      <c r="AD202" s="1"/>
    </row>
    <row r="203" spans="1:36" ht="15" thickBot="1" x14ac:dyDescent="0.4">
      <c r="A203" s="3" t="s">
        <v>124</v>
      </c>
      <c r="B203" s="3">
        <v>1789</v>
      </c>
      <c r="C203" s="3">
        <v>1789</v>
      </c>
      <c r="D203" s="3">
        <v>0</v>
      </c>
      <c r="E203" s="67">
        <v>898960</v>
      </c>
      <c r="F203" s="3">
        <f t="shared" si="8"/>
        <v>0</v>
      </c>
      <c r="G203" s="3">
        <f t="shared" si="7"/>
        <v>0</v>
      </c>
      <c r="H203" s="3" t="s">
        <v>26</v>
      </c>
      <c r="I203" s="3" t="s">
        <v>405</v>
      </c>
      <c r="J203" s="3" t="s">
        <v>41</v>
      </c>
      <c r="K203" s="3"/>
      <c r="L203" s="10"/>
      <c r="M203" s="1"/>
      <c r="N203" s="1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1"/>
      <c r="Z203" s="1"/>
      <c r="AA203" s="1"/>
      <c r="AB203" s="1"/>
      <c r="AC203" s="1"/>
      <c r="AD203" s="1"/>
    </row>
    <row r="204" spans="1:36" ht="15" thickBot="1" x14ac:dyDescent="0.4">
      <c r="A204" s="3" t="s">
        <v>277</v>
      </c>
      <c r="B204" s="3">
        <v>1790</v>
      </c>
      <c r="C204" s="3">
        <v>1800</v>
      </c>
      <c r="D204" s="3">
        <v>-999</v>
      </c>
      <c r="E204" s="67">
        <v>902600</v>
      </c>
      <c r="F204" s="3">
        <f t="shared" si="8"/>
        <v>-1.1068025703523157</v>
      </c>
      <c r="G204" s="3">
        <f t="shared" si="7"/>
        <v>-0.10061841548657414</v>
      </c>
      <c r="H204" s="3" t="s">
        <v>106</v>
      </c>
      <c r="I204" s="3" t="s">
        <v>405</v>
      </c>
      <c r="J204" s="3" t="s">
        <v>41</v>
      </c>
      <c r="K204" s="3"/>
      <c r="L204" s="10"/>
      <c r="M204" s="1"/>
      <c r="N204" s="10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1"/>
      <c r="Z204" s="1"/>
      <c r="AA204" s="1"/>
      <c r="AB204" s="1"/>
      <c r="AC204" s="1"/>
      <c r="AD204" s="1"/>
    </row>
    <row r="205" spans="1:36" ht="15" thickBot="1" x14ac:dyDescent="0.4">
      <c r="A205" s="3" t="s">
        <v>365</v>
      </c>
      <c r="B205" s="3">
        <v>1790</v>
      </c>
      <c r="C205" s="3">
        <v>1790</v>
      </c>
      <c r="D205" s="3">
        <v>-999</v>
      </c>
      <c r="E205" s="67">
        <v>902600</v>
      </c>
      <c r="F205" s="3">
        <f t="shared" si="8"/>
        <v>-1.1068025703523157</v>
      </c>
      <c r="G205" s="3">
        <f t="shared" si="7"/>
        <v>-1.1068025703523157</v>
      </c>
      <c r="H205" s="3" t="s">
        <v>398</v>
      </c>
      <c r="I205" s="3" t="s">
        <v>400</v>
      </c>
      <c r="J205" s="3" t="s">
        <v>41</v>
      </c>
      <c r="K205" s="3"/>
      <c r="L205" s="10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6" ht="15" thickBot="1" x14ac:dyDescent="0.4">
      <c r="A206" s="3" t="s">
        <v>33</v>
      </c>
      <c r="B206" s="3">
        <v>1790</v>
      </c>
      <c r="C206" s="3">
        <v>1802</v>
      </c>
      <c r="D206" s="3">
        <v>27</v>
      </c>
      <c r="E206" s="67">
        <v>902600</v>
      </c>
      <c r="F206" s="3">
        <f t="shared" si="8"/>
        <v>2.9913582982495013E-2</v>
      </c>
      <c r="G206" s="3">
        <f t="shared" si="7"/>
        <v>2.3010448448073087E-3</v>
      </c>
      <c r="H206" s="3" t="s">
        <v>4</v>
      </c>
      <c r="I206" s="3" t="s">
        <v>34</v>
      </c>
      <c r="J206" s="3" t="s">
        <v>41</v>
      </c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3"/>
      <c r="Z206" s="3"/>
      <c r="AA206" s="3"/>
      <c r="AB206" s="3"/>
      <c r="AC206" s="3"/>
      <c r="AD206" s="3"/>
    </row>
    <row r="207" spans="1:36" ht="15" thickBot="1" x14ac:dyDescent="0.4">
      <c r="A207" s="3" t="s">
        <v>126</v>
      </c>
      <c r="B207" s="3">
        <v>1792</v>
      </c>
      <c r="C207" s="3">
        <v>1792</v>
      </c>
      <c r="D207" s="3">
        <v>21</v>
      </c>
      <c r="E207" s="67">
        <v>909880</v>
      </c>
      <c r="F207" s="3">
        <f t="shared" si="8"/>
        <v>2.3079966589000748E-2</v>
      </c>
      <c r="G207" s="3">
        <f t="shared" si="7"/>
        <v>2.3079966589000748E-2</v>
      </c>
      <c r="H207" s="3" t="s">
        <v>106</v>
      </c>
      <c r="I207" s="3" t="s">
        <v>405</v>
      </c>
      <c r="J207" s="3" t="s">
        <v>41</v>
      </c>
      <c r="K207" s="3"/>
      <c r="L207" s="1"/>
      <c r="M207" s="1"/>
      <c r="N207" s="1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5"/>
      <c r="Z207" s="5"/>
      <c r="AA207" s="5"/>
      <c r="AB207" s="5"/>
      <c r="AC207" s="5"/>
      <c r="AD207" s="5"/>
      <c r="AE207" s="4"/>
      <c r="AF207" s="4"/>
      <c r="AG207" s="4"/>
      <c r="AH207" s="4"/>
      <c r="AI207" s="4"/>
      <c r="AJ207" s="4"/>
    </row>
    <row r="208" spans="1:36" ht="15" thickBot="1" x14ac:dyDescent="0.4">
      <c r="A208" s="3" t="s">
        <v>366</v>
      </c>
      <c r="B208" s="3">
        <v>1792</v>
      </c>
      <c r="C208" s="3">
        <v>1793</v>
      </c>
      <c r="D208" s="3">
        <v>-999</v>
      </c>
      <c r="E208" s="67">
        <v>909880</v>
      </c>
      <c r="F208" s="3">
        <f t="shared" si="8"/>
        <v>-1.0979469820196068</v>
      </c>
      <c r="G208" s="3">
        <f t="shared" si="7"/>
        <v>-0.54897349100980342</v>
      </c>
      <c r="H208" s="3" t="s">
        <v>326</v>
      </c>
      <c r="I208" s="3" t="s">
        <v>400</v>
      </c>
      <c r="J208" s="3" t="s">
        <v>41</v>
      </c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6" ht="15" thickBot="1" x14ac:dyDescent="0.4">
      <c r="A209" s="3" t="s">
        <v>96</v>
      </c>
      <c r="B209" s="3">
        <v>1792</v>
      </c>
      <c r="C209" s="3">
        <v>1799</v>
      </c>
      <c r="D209" s="3">
        <v>0</v>
      </c>
      <c r="E209" s="67">
        <v>909880</v>
      </c>
      <c r="F209" s="3">
        <f t="shared" si="8"/>
        <v>0</v>
      </c>
      <c r="G209" s="3">
        <f t="shared" si="7"/>
        <v>0</v>
      </c>
      <c r="H209" s="3" t="s">
        <v>4</v>
      </c>
      <c r="I209" s="3" t="s">
        <v>405</v>
      </c>
      <c r="J209" s="3" t="s">
        <v>41</v>
      </c>
      <c r="K209" s="3"/>
      <c r="L209" s="1"/>
      <c r="M209" s="1"/>
      <c r="N209" s="1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1"/>
      <c r="Z209" s="1"/>
      <c r="AA209" s="1"/>
      <c r="AB209" s="1"/>
      <c r="AC209" s="1"/>
      <c r="AD209" s="1"/>
    </row>
    <row r="210" spans="1:36" ht="15" thickBot="1" x14ac:dyDescent="0.4">
      <c r="A210" s="3" t="s">
        <v>124</v>
      </c>
      <c r="B210" s="3">
        <v>1793</v>
      </c>
      <c r="C210" s="3">
        <v>1795</v>
      </c>
      <c r="D210" s="3">
        <v>0</v>
      </c>
      <c r="E210" s="67">
        <v>913520</v>
      </c>
      <c r="F210" s="3">
        <f t="shared" si="8"/>
        <v>0</v>
      </c>
      <c r="G210" s="3">
        <f t="shared" si="7"/>
        <v>0</v>
      </c>
      <c r="H210" s="3" t="s">
        <v>64</v>
      </c>
      <c r="I210" s="3" t="s">
        <v>405</v>
      </c>
      <c r="J210" s="3" t="s">
        <v>41</v>
      </c>
      <c r="K210" s="3"/>
      <c r="L210" s="1"/>
      <c r="M210" s="1"/>
      <c r="N210" s="1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1"/>
      <c r="Z210" s="1"/>
      <c r="AA210" s="1"/>
      <c r="AB210" s="1"/>
      <c r="AC210" s="1"/>
      <c r="AD210" s="1"/>
    </row>
    <row r="211" spans="1:36" ht="15" thickBot="1" x14ac:dyDescent="0.4">
      <c r="A211" s="3" t="s">
        <v>113</v>
      </c>
      <c r="B211" s="3">
        <v>1793</v>
      </c>
      <c r="C211" s="3">
        <v>1793</v>
      </c>
      <c r="D211" s="3">
        <v>11</v>
      </c>
      <c r="E211" s="67">
        <v>913520</v>
      </c>
      <c r="F211" s="3">
        <f t="shared" si="8"/>
        <v>1.204133461774236E-2</v>
      </c>
      <c r="G211" s="3">
        <f t="shared" si="7"/>
        <v>1.204133461774236E-2</v>
      </c>
      <c r="H211" s="3" t="s">
        <v>4</v>
      </c>
      <c r="I211" s="3" t="s">
        <v>37</v>
      </c>
      <c r="J211" s="3" t="s">
        <v>41</v>
      </c>
      <c r="K211" s="3"/>
      <c r="L211" s="1"/>
      <c r="M211" s="1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3"/>
      <c r="Z211" s="3"/>
      <c r="AA211" s="3"/>
      <c r="AB211" s="3"/>
      <c r="AC211" s="3"/>
      <c r="AD211" s="3"/>
    </row>
    <row r="212" spans="1:36" ht="15" thickBot="1" x14ac:dyDescent="0.4">
      <c r="A212" s="3" t="s">
        <v>315</v>
      </c>
      <c r="B212" s="3">
        <v>1794</v>
      </c>
      <c r="C212" s="3">
        <v>1798</v>
      </c>
      <c r="D212" s="3">
        <v>0.73099999999999998</v>
      </c>
      <c r="E212" s="67">
        <v>917160</v>
      </c>
      <c r="F212" s="3">
        <f t="shared" si="8"/>
        <v>7.9702560076758697E-4</v>
      </c>
      <c r="G212" s="3">
        <f t="shared" si="7"/>
        <v>1.5940512015351739E-4</v>
      </c>
      <c r="H212" s="3" t="s">
        <v>4</v>
      </c>
      <c r="I212" s="3" t="s">
        <v>405</v>
      </c>
      <c r="J212" s="3" t="s">
        <v>41</v>
      </c>
      <c r="K212" s="3"/>
      <c r="L212" s="1"/>
      <c r="M212" s="1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6" ht="15" thickBot="1" x14ac:dyDescent="0.4">
      <c r="A213" s="3" t="s">
        <v>341</v>
      </c>
      <c r="B213" s="3">
        <v>1795</v>
      </c>
      <c r="C213" s="3">
        <v>1795</v>
      </c>
      <c r="D213" s="3">
        <v>-999</v>
      </c>
      <c r="E213" s="67">
        <v>920800</v>
      </c>
      <c r="F213" s="3">
        <f t="shared" si="8"/>
        <v>-1.0849261511728931</v>
      </c>
      <c r="G213" s="3">
        <f t="shared" si="7"/>
        <v>-1.0849261511728931</v>
      </c>
      <c r="H213" s="3" t="s">
        <v>398</v>
      </c>
      <c r="I213" s="3" t="s">
        <v>400</v>
      </c>
      <c r="J213" s="3" t="s">
        <v>41</v>
      </c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3"/>
      <c r="Z213" s="3"/>
      <c r="AA213" s="3"/>
      <c r="AB213" s="3"/>
      <c r="AC213" s="3"/>
      <c r="AD213" s="3"/>
    </row>
    <row r="214" spans="1:36" ht="15" thickBot="1" x14ac:dyDescent="0.4">
      <c r="A214" s="3" t="s">
        <v>316</v>
      </c>
      <c r="B214" s="3">
        <v>1795</v>
      </c>
      <c r="C214" s="3">
        <v>1795</v>
      </c>
      <c r="D214" s="3">
        <v>31</v>
      </c>
      <c r="E214" s="67">
        <v>920800</v>
      </c>
      <c r="F214" s="3">
        <f t="shared" si="8"/>
        <v>3.3666377063423111E-2</v>
      </c>
      <c r="G214" s="3">
        <f t="shared" si="7"/>
        <v>3.3666377063423111E-2</v>
      </c>
      <c r="H214" s="3" t="s">
        <v>4</v>
      </c>
      <c r="I214" s="3" t="s">
        <v>452</v>
      </c>
      <c r="J214" s="3" t="s">
        <v>41</v>
      </c>
      <c r="K214" s="3"/>
      <c r="L214" s="1"/>
      <c r="M214" s="1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5"/>
      <c r="Z214" s="5"/>
      <c r="AA214" s="5"/>
      <c r="AB214" s="5"/>
      <c r="AC214" s="5"/>
      <c r="AD214" s="5"/>
      <c r="AE214" s="4"/>
      <c r="AF214" s="4"/>
      <c r="AG214" s="4"/>
      <c r="AH214" s="4"/>
      <c r="AI214" s="4"/>
      <c r="AJ214" s="4"/>
    </row>
    <row r="215" spans="1:36" ht="15" thickBot="1" x14ac:dyDescent="0.4">
      <c r="A215" s="3" t="s">
        <v>115</v>
      </c>
      <c r="B215" s="3">
        <v>1796</v>
      </c>
      <c r="C215" s="3">
        <v>1796</v>
      </c>
      <c r="D215" s="3">
        <v>38</v>
      </c>
      <c r="E215" s="67">
        <v>924440</v>
      </c>
      <c r="F215" s="3">
        <f t="shared" si="8"/>
        <v>4.1105966855609882E-2</v>
      </c>
      <c r="G215" s="3">
        <f t="shared" si="7"/>
        <v>4.1105966855609882E-2</v>
      </c>
      <c r="H215" s="3" t="s">
        <v>23</v>
      </c>
      <c r="I215" s="3" t="s">
        <v>405</v>
      </c>
      <c r="J215" s="3" t="s">
        <v>41</v>
      </c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5"/>
      <c r="Z215" s="5"/>
      <c r="AA215" s="5"/>
      <c r="AB215" s="5"/>
      <c r="AC215" s="5"/>
      <c r="AD215" s="5"/>
      <c r="AE215" s="4"/>
      <c r="AF215" s="4"/>
      <c r="AG215" s="4"/>
      <c r="AH215" s="4"/>
      <c r="AI215" s="4"/>
      <c r="AJ215" s="4"/>
    </row>
    <row r="216" spans="1:36" ht="15" thickBot="1" x14ac:dyDescent="0.4">
      <c r="A216" s="3" t="s">
        <v>75</v>
      </c>
      <c r="B216" s="3">
        <v>1796</v>
      </c>
      <c r="C216" s="3">
        <v>1800</v>
      </c>
      <c r="D216" s="3">
        <v>20</v>
      </c>
      <c r="E216" s="67">
        <v>924440</v>
      </c>
      <c r="F216" s="3">
        <f t="shared" si="8"/>
        <v>2.1634719397689413E-2</v>
      </c>
      <c r="G216" s="3">
        <f t="shared" si="7"/>
        <v>4.3269438795378824E-3</v>
      </c>
      <c r="H216" s="3" t="s">
        <v>22</v>
      </c>
      <c r="I216" s="3" t="s">
        <v>405</v>
      </c>
      <c r="J216" s="3" t="s">
        <v>41</v>
      </c>
      <c r="K216" s="3"/>
      <c r="L216" s="1"/>
      <c r="M216" s="1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4"/>
      <c r="AF216" s="4"/>
      <c r="AG216" s="4"/>
      <c r="AH216" s="4"/>
      <c r="AI216" s="4"/>
      <c r="AJ216" s="4"/>
    </row>
    <row r="217" spans="1:36" ht="15" thickBot="1" x14ac:dyDescent="0.4">
      <c r="A217" s="3" t="s">
        <v>367</v>
      </c>
      <c r="B217" s="3">
        <v>1797</v>
      </c>
      <c r="C217" s="3">
        <v>1797</v>
      </c>
      <c r="D217" s="3">
        <v>-999</v>
      </c>
      <c r="E217" s="67">
        <v>928080</v>
      </c>
      <c r="F217" s="3">
        <f t="shared" si="8"/>
        <v>-1.0764158262218775</v>
      </c>
      <c r="G217" s="3">
        <f t="shared" si="7"/>
        <v>-1.0764158262218775</v>
      </c>
      <c r="H217" s="3" t="s">
        <v>398</v>
      </c>
      <c r="I217" s="3" t="s">
        <v>400</v>
      </c>
      <c r="J217" s="3" t="s">
        <v>41</v>
      </c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5"/>
      <c r="Z217" s="5"/>
      <c r="AA217" s="5"/>
      <c r="AB217" s="5"/>
      <c r="AC217" s="5"/>
      <c r="AD217" s="5"/>
      <c r="AE217" s="4"/>
      <c r="AF217" s="4"/>
      <c r="AG217" s="4"/>
      <c r="AH217" s="4"/>
      <c r="AI217" s="4"/>
      <c r="AJ217" s="4"/>
    </row>
    <row r="218" spans="1:36" ht="15" thickBot="1" x14ac:dyDescent="0.4">
      <c r="A218" s="3" t="s">
        <v>128</v>
      </c>
      <c r="B218" s="3">
        <v>1797</v>
      </c>
      <c r="C218" s="3">
        <v>1797</v>
      </c>
      <c r="D218" s="3">
        <v>20</v>
      </c>
      <c r="E218" s="67">
        <v>928080</v>
      </c>
      <c r="F218" s="3">
        <f t="shared" si="8"/>
        <v>2.1549866390828377E-2</v>
      </c>
      <c r="G218" s="3">
        <f t="shared" si="7"/>
        <v>2.1549866390828377E-2</v>
      </c>
      <c r="H218" s="3" t="s">
        <v>23</v>
      </c>
      <c r="I218" s="3" t="s">
        <v>405</v>
      </c>
      <c r="J218" s="3" t="s">
        <v>41</v>
      </c>
      <c r="K218" s="3"/>
      <c r="L218" s="1"/>
      <c r="M218" s="1"/>
      <c r="N218" s="32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4"/>
      <c r="AF218" s="4"/>
      <c r="AG218" s="4"/>
      <c r="AH218" s="4"/>
      <c r="AI218" s="4"/>
      <c r="AJ218" s="4"/>
    </row>
    <row r="219" spans="1:36" ht="15" thickBot="1" x14ac:dyDescent="0.4">
      <c r="A219" s="3" t="s">
        <v>291</v>
      </c>
      <c r="B219" s="3">
        <v>1798</v>
      </c>
      <c r="C219" s="3">
        <v>1801</v>
      </c>
      <c r="D219" s="3">
        <v>59</v>
      </c>
      <c r="E219" s="67">
        <v>931720</v>
      </c>
      <c r="F219" s="3">
        <f t="shared" si="8"/>
        <v>6.3323745331215389E-2</v>
      </c>
      <c r="G219" s="3">
        <f t="shared" si="7"/>
        <v>1.5830936332803847E-2</v>
      </c>
      <c r="H219" s="3" t="s">
        <v>21</v>
      </c>
      <c r="I219" s="3" t="s">
        <v>464</v>
      </c>
      <c r="J219" s="3" t="s">
        <v>465</v>
      </c>
      <c r="K219" s="3"/>
      <c r="L219" s="1"/>
      <c r="M219" s="1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5"/>
      <c r="Z219" s="5"/>
      <c r="AA219" s="5"/>
      <c r="AB219" s="5"/>
      <c r="AC219" s="5"/>
      <c r="AD219" s="5"/>
      <c r="AE219" s="4"/>
      <c r="AF219" s="4"/>
      <c r="AG219" s="4"/>
      <c r="AH219" s="4"/>
      <c r="AI219" s="4"/>
      <c r="AJ219" s="4"/>
    </row>
    <row r="220" spans="1:36" ht="15" thickBot="1" x14ac:dyDescent="0.4">
      <c r="A220" s="3" t="s">
        <v>341</v>
      </c>
      <c r="B220" s="3">
        <v>1800</v>
      </c>
      <c r="C220" s="3">
        <v>1800</v>
      </c>
      <c r="D220" s="3">
        <v>-999</v>
      </c>
      <c r="E220" s="67">
        <v>939000</v>
      </c>
      <c r="F220" s="3">
        <f t="shared" si="8"/>
        <v>-1.0638977635782747</v>
      </c>
      <c r="G220" s="3">
        <f t="shared" si="7"/>
        <v>-1.0638977635782747</v>
      </c>
      <c r="H220" s="3" t="s">
        <v>398</v>
      </c>
      <c r="I220" s="3" t="s">
        <v>400</v>
      </c>
      <c r="J220" s="3" t="s">
        <v>41</v>
      </c>
      <c r="K220" s="8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0"/>
      <c r="Z220" s="10"/>
      <c r="AA220" s="10"/>
      <c r="AB220" s="10"/>
      <c r="AC220" s="10"/>
      <c r="AD220" s="10"/>
      <c r="AE220" s="7"/>
      <c r="AF220" s="7"/>
      <c r="AG220" s="7"/>
      <c r="AH220" s="7"/>
      <c r="AI220" s="7"/>
      <c r="AJ220" s="7"/>
    </row>
    <row r="221" spans="1:36" ht="15" thickBot="1" x14ac:dyDescent="0.4">
      <c r="A221" s="3" t="s">
        <v>129</v>
      </c>
      <c r="B221" s="3">
        <v>1800</v>
      </c>
      <c r="C221" s="3">
        <v>1800</v>
      </c>
      <c r="D221" s="3">
        <v>8</v>
      </c>
      <c r="E221" s="67">
        <v>939000</v>
      </c>
      <c r="F221" s="3">
        <f t="shared" si="8"/>
        <v>8.5197018104366355E-3</v>
      </c>
      <c r="G221" s="3">
        <f t="shared" si="7"/>
        <v>8.5197018104366355E-3</v>
      </c>
      <c r="H221" s="3" t="s">
        <v>4</v>
      </c>
      <c r="I221" s="3" t="s">
        <v>405</v>
      </c>
      <c r="J221" s="3" t="s">
        <v>41</v>
      </c>
      <c r="K221" s="8"/>
      <c r="L221" s="1"/>
      <c r="M221" s="1"/>
      <c r="N221" s="3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9"/>
      <c r="Z221" s="9"/>
      <c r="AA221" s="9"/>
      <c r="AB221" s="9"/>
      <c r="AC221" s="9"/>
      <c r="AD221" s="9"/>
      <c r="AE221" s="6"/>
      <c r="AF221" s="6"/>
      <c r="AG221" s="6"/>
      <c r="AH221" s="6"/>
      <c r="AI221" s="6"/>
      <c r="AJ221" s="6"/>
    </row>
    <row r="222" spans="1:36" ht="15" thickBot="1" x14ac:dyDescent="0.4">
      <c r="A222" s="3" t="s">
        <v>141</v>
      </c>
      <c r="B222" s="3">
        <v>1802</v>
      </c>
      <c r="C222" s="3">
        <v>1803</v>
      </c>
      <c r="D222" s="3">
        <v>40</v>
      </c>
      <c r="E222" s="67">
        <v>949300</v>
      </c>
      <c r="F222" s="3">
        <f t="shared" si="8"/>
        <v>4.2136310965974928E-2</v>
      </c>
      <c r="G222" s="3">
        <f t="shared" si="7"/>
        <v>2.1068155482987464E-2</v>
      </c>
      <c r="H222" s="3" t="s">
        <v>106</v>
      </c>
      <c r="I222" s="3" t="s">
        <v>405</v>
      </c>
      <c r="J222" s="3" t="s">
        <v>466</v>
      </c>
      <c r="K222" s="8"/>
      <c r="L222" s="1"/>
      <c r="M222" s="20"/>
      <c r="N222" s="1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1"/>
      <c r="Z222" s="1"/>
      <c r="AA222" s="1"/>
      <c r="AB222" s="1"/>
      <c r="AC222" s="1"/>
      <c r="AD222" s="1"/>
    </row>
    <row r="223" spans="1:36" ht="15" thickBot="1" x14ac:dyDescent="0.4">
      <c r="A223" s="3" t="s">
        <v>131</v>
      </c>
      <c r="B223" s="3">
        <v>1802</v>
      </c>
      <c r="C223" s="3">
        <v>1802</v>
      </c>
      <c r="D223" s="3">
        <v>-999</v>
      </c>
      <c r="E223" s="67">
        <v>949300</v>
      </c>
      <c r="F223" s="3">
        <f t="shared" si="8"/>
        <v>-1.0523543663752239</v>
      </c>
      <c r="G223" s="3">
        <f t="shared" si="7"/>
        <v>-1.0523543663752239</v>
      </c>
      <c r="H223" s="3" t="s">
        <v>23</v>
      </c>
      <c r="I223" s="3" t="s">
        <v>405</v>
      </c>
      <c r="J223" s="3" t="s">
        <v>41</v>
      </c>
      <c r="K223" s="8"/>
      <c r="L223" s="1"/>
      <c r="M223" s="20"/>
      <c r="N223" s="3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1"/>
      <c r="Z223" s="1"/>
      <c r="AA223" s="1"/>
      <c r="AB223" s="1"/>
      <c r="AC223" s="1"/>
      <c r="AD223" s="1"/>
    </row>
    <row r="224" spans="1:36" ht="15" thickBot="1" x14ac:dyDescent="0.4">
      <c r="A224" s="3" t="s">
        <v>130</v>
      </c>
      <c r="B224" s="3">
        <v>1802</v>
      </c>
      <c r="C224" s="3">
        <v>1803</v>
      </c>
      <c r="D224" s="3">
        <v>40</v>
      </c>
      <c r="E224" s="67">
        <v>949300</v>
      </c>
      <c r="F224" s="3">
        <f t="shared" si="8"/>
        <v>4.2136310965974928E-2</v>
      </c>
      <c r="G224" s="3">
        <f t="shared" si="7"/>
        <v>2.1068155482987464E-2</v>
      </c>
      <c r="H224" s="3" t="s">
        <v>4</v>
      </c>
      <c r="I224" s="3" t="s">
        <v>405</v>
      </c>
      <c r="J224" s="3" t="s">
        <v>41</v>
      </c>
      <c r="K224" s="8"/>
      <c r="L224" s="1"/>
      <c r="M224" s="20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6" ht="15" thickBot="1" x14ac:dyDescent="0.4">
      <c r="A225" s="3" t="s">
        <v>115</v>
      </c>
      <c r="B225" s="3">
        <v>1803</v>
      </c>
      <c r="C225" s="3">
        <v>1803</v>
      </c>
      <c r="D225" s="3">
        <v>-999</v>
      </c>
      <c r="E225" s="67">
        <v>954450</v>
      </c>
      <c r="F225" s="3">
        <f t="shared" si="8"/>
        <v>-1.0466760961810466</v>
      </c>
      <c r="G225" s="3">
        <f t="shared" si="7"/>
        <v>-1.0466760961810466</v>
      </c>
      <c r="H225" s="3" t="s">
        <v>26</v>
      </c>
      <c r="I225" s="3" t="s">
        <v>405</v>
      </c>
      <c r="J225" s="3" t="s">
        <v>41</v>
      </c>
      <c r="K225" s="8"/>
      <c r="L225" s="1"/>
      <c r="M225" s="20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"/>
      <c r="Z225" s="1"/>
      <c r="AA225" s="1"/>
      <c r="AB225" s="1"/>
      <c r="AC225" s="1"/>
      <c r="AD225" s="1"/>
    </row>
    <row r="226" spans="1:36" ht="15" thickBot="1" x14ac:dyDescent="0.4">
      <c r="A226" s="3" t="s">
        <v>92</v>
      </c>
      <c r="B226" s="3">
        <v>1803</v>
      </c>
      <c r="C226" s="3">
        <v>1803</v>
      </c>
      <c r="D226" s="3">
        <v>-999</v>
      </c>
      <c r="E226" s="67">
        <v>954450</v>
      </c>
      <c r="F226" s="3">
        <f t="shared" si="8"/>
        <v>-1.0466760961810466</v>
      </c>
      <c r="G226" s="3">
        <f t="shared" si="7"/>
        <v>-1.0466760961810466</v>
      </c>
      <c r="H226" s="3" t="s">
        <v>27</v>
      </c>
      <c r="I226" s="3" t="s">
        <v>405</v>
      </c>
      <c r="J226" s="3" t="s">
        <v>41</v>
      </c>
      <c r="K226" s="8"/>
      <c r="L226" s="1"/>
      <c r="M226" s="20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9"/>
      <c r="Z226" s="9"/>
      <c r="AA226" s="9"/>
      <c r="AB226" s="9"/>
      <c r="AC226" s="9"/>
      <c r="AD226" s="9"/>
      <c r="AE226" s="6"/>
      <c r="AF226" s="6"/>
      <c r="AG226" s="6"/>
      <c r="AH226" s="6"/>
      <c r="AI226" s="6"/>
      <c r="AJ226" s="6"/>
    </row>
    <row r="227" spans="1:36" ht="15" thickBot="1" x14ac:dyDescent="0.4">
      <c r="A227" s="3" t="s">
        <v>80</v>
      </c>
      <c r="B227" s="3">
        <v>1803</v>
      </c>
      <c r="C227" s="3">
        <v>1805</v>
      </c>
      <c r="D227" s="3">
        <v>27</v>
      </c>
      <c r="E227" s="67">
        <v>954450</v>
      </c>
      <c r="F227" s="3">
        <f t="shared" si="8"/>
        <v>2.8288543140028287E-2</v>
      </c>
      <c r="G227" s="3">
        <f t="shared" si="7"/>
        <v>9.4295143800094284E-3</v>
      </c>
      <c r="H227" s="3" t="s">
        <v>4</v>
      </c>
      <c r="I227" s="3" t="s">
        <v>405</v>
      </c>
      <c r="J227" s="3" t="s">
        <v>41</v>
      </c>
      <c r="K227" s="8"/>
      <c r="L227" s="1"/>
      <c r="M227" s="20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3"/>
      <c r="Z227" s="3"/>
      <c r="AA227" s="3"/>
      <c r="AB227" s="3"/>
      <c r="AC227" s="3"/>
      <c r="AD227" s="3"/>
    </row>
    <row r="228" spans="1:36" ht="15" thickBot="1" x14ac:dyDescent="0.4">
      <c r="A228" s="3" t="s">
        <v>204</v>
      </c>
      <c r="B228" s="3">
        <v>1804</v>
      </c>
      <c r="C228" s="3">
        <v>1810</v>
      </c>
      <c r="D228" s="3">
        <v>827</v>
      </c>
      <c r="E228" s="67">
        <v>959600</v>
      </c>
      <c r="F228" s="3">
        <f t="shared" si="8"/>
        <v>0.86181742392663607</v>
      </c>
      <c r="G228" s="3">
        <f t="shared" si="7"/>
        <v>0.12311677484666229</v>
      </c>
      <c r="H228" s="3" t="s">
        <v>23</v>
      </c>
      <c r="I228" s="3" t="s">
        <v>415</v>
      </c>
      <c r="J228" s="3" t="s">
        <v>41</v>
      </c>
      <c r="K228" s="8"/>
      <c r="L228" s="1"/>
      <c r="M228" s="20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9"/>
      <c r="Z228" s="9"/>
      <c r="AA228" s="9"/>
      <c r="AB228" s="9"/>
      <c r="AC228" s="9"/>
      <c r="AD228" s="9"/>
      <c r="AE228" s="6"/>
      <c r="AF228" s="6"/>
      <c r="AG228" s="6"/>
      <c r="AH228" s="6"/>
      <c r="AI228" s="6"/>
      <c r="AJ228" s="6"/>
    </row>
    <row r="229" spans="1:36" ht="15" thickBot="1" x14ac:dyDescent="0.4">
      <c r="A229" s="3" t="s">
        <v>132</v>
      </c>
      <c r="B229" s="3">
        <v>1804</v>
      </c>
      <c r="C229" s="3">
        <v>1804</v>
      </c>
      <c r="D229" s="3">
        <v>0.5</v>
      </c>
      <c r="E229" s="67">
        <v>959600</v>
      </c>
      <c r="F229" s="3">
        <f t="shared" si="8"/>
        <v>5.2105043768236768E-4</v>
      </c>
      <c r="G229" s="3">
        <f t="shared" si="7"/>
        <v>5.2105043768236768E-4</v>
      </c>
      <c r="H229" s="3" t="s">
        <v>4</v>
      </c>
      <c r="I229" s="3" t="s">
        <v>405</v>
      </c>
      <c r="J229" s="3" t="s">
        <v>41</v>
      </c>
      <c r="K229" s="8"/>
      <c r="L229" s="1"/>
      <c r="M229" s="20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6" ht="15" thickBot="1" x14ac:dyDescent="0.4">
      <c r="A230" s="3" t="s">
        <v>133</v>
      </c>
      <c r="B230" s="3">
        <v>1804</v>
      </c>
      <c r="C230" s="3">
        <v>1828</v>
      </c>
      <c r="D230" s="3">
        <v>2</v>
      </c>
      <c r="E230" s="67">
        <v>959600</v>
      </c>
      <c r="F230" s="3">
        <f t="shared" si="8"/>
        <v>2.0842017507294707E-3</v>
      </c>
      <c r="G230" s="3">
        <f t="shared" si="7"/>
        <v>8.3368070029178832E-5</v>
      </c>
      <c r="H230" s="3" t="s">
        <v>4</v>
      </c>
      <c r="I230" s="3" t="s">
        <v>405</v>
      </c>
      <c r="J230" s="3" t="s">
        <v>41</v>
      </c>
      <c r="K230" s="8"/>
      <c r="L230" s="1"/>
      <c r="M230" s="20"/>
      <c r="N230" s="1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1"/>
      <c r="Z230" s="1"/>
      <c r="AA230" s="1"/>
      <c r="AB230" s="1"/>
      <c r="AC230" s="1"/>
      <c r="AD230" s="1"/>
    </row>
    <row r="231" spans="1:36" s="44" customFormat="1" ht="15" thickBot="1" x14ac:dyDescent="0.4">
      <c r="A231" s="3" t="s">
        <v>134</v>
      </c>
      <c r="B231" s="3">
        <v>1805</v>
      </c>
      <c r="C231" s="3">
        <v>1807</v>
      </c>
      <c r="D231" s="3">
        <v>10</v>
      </c>
      <c r="E231" s="67">
        <v>964750</v>
      </c>
      <c r="F231" s="3">
        <f t="shared" si="8"/>
        <v>1.0365379632029022E-2</v>
      </c>
      <c r="G231" s="3">
        <f t="shared" si="7"/>
        <v>3.4551265440096739E-3</v>
      </c>
      <c r="H231" s="3" t="s">
        <v>22</v>
      </c>
      <c r="I231" s="3" t="s">
        <v>405</v>
      </c>
      <c r="J231" s="3" t="s">
        <v>467</v>
      </c>
      <c r="K231" s="8"/>
      <c r="L231" s="1"/>
      <c r="M231" s="20"/>
      <c r="N231" s="1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1"/>
      <c r="Z231" s="1"/>
      <c r="AA231" s="1"/>
      <c r="AB231" s="1"/>
      <c r="AC231" s="1"/>
      <c r="AD231" s="1"/>
      <c r="AE231"/>
      <c r="AF231"/>
      <c r="AG231"/>
      <c r="AH231"/>
      <c r="AI231"/>
      <c r="AJ231"/>
    </row>
    <row r="232" spans="1:36" ht="15" thickBot="1" x14ac:dyDescent="0.4">
      <c r="A232" s="3" t="s">
        <v>368</v>
      </c>
      <c r="B232" s="3">
        <v>1806</v>
      </c>
      <c r="C232" s="3">
        <v>1806</v>
      </c>
      <c r="D232" s="3">
        <v>-999</v>
      </c>
      <c r="E232" s="67">
        <v>969900</v>
      </c>
      <c r="F232" s="3">
        <f t="shared" si="8"/>
        <v>-1.0300030931023818</v>
      </c>
      <c r="G232" s="3">
        <f t="shared" si="7"/>
        <v>-1.0300030931023818</v>
      </c>
      <c r="H232" s="3" t="s">
        <v>398</v>
      </c>
      <c r="I232" s="3" t="s">
        <v>400</v>
      </c>
      <c r="J232" s="3" t="s">
        <v>41</v>
      </c>
      <c r="K232" s="8"/>
      <c r="L232" s="1"/>
      <c r="M232" s="20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3"/>
      <c r="Z232" s="3"/>
      <c r="AA232" s="3"/>
      <c r="AB232" s="3"/>
      <c r="AC232" s="3"/>
      <c r="AD232" s="3"/>
    </row>
    <row r="233" spans="1:36" ht="15" thickBot="1" x14ac:dyDescent="0.4">
      <c r="A233" s="3" t="s">
        <v>100</v>
      </c>
      <c r="B233" s="3">
        <v>1807</v>
      </c>
      <c r="C233" s="3">
        <v>1807</v>
      </c>
      <c r="D233" s="3">
        <v>-999</v>
      </c>
      <c r="E233" s="67">
        <v>975050</v>
      </c>
      <c r="F233" s="3">
        <f t="shared" si="8"/>
        <v>-1.0245628429311318</v>
      </c>
      <c r="G233" s="3">
        <f t="shared" si="7"/>
        <v>-1.0245628429311318</v>
      </c>
      <c r="H233" s="3" t="s">
        <v>22</v>
      </c>
      <c r="I233" s="3" t="s">
        <v>405</v>
      </c>
      <c r="J233" s="3" t="s">
        <v>41</v>
      </c>
      <c r="K233" s="8"/>
      <c r="L233" s="1"/>
      <c r="M233" s="1"/>
      <c r="N233" s="3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3"/>
      <c r="Z233" s="3"/>
      <c r="AA233" s="3"/>
      <c r="AB233" s="3"/>
      <c r="AC233" s="3"/>
      <c r="AD233" s="3"/>
    </row>
    <row r="234" spans="1:36" ht="15" thickBot="1" x14ac:dyDescent="0.4">
      <c r="A234" s="3" t="s">
        <v>135</v>
      </c>
      <c r="B234" s="3">
        <v>1810</v>
      </c>
      <c r="C234" s="3">
        <v>1810</v>
      </c>
      <c r="D234" s="3">
        <v>3</v>
      </c>
      <c r="E234" s="67">
        <v>990500</v>
      </c>
      <c r="F234" s="3">
        <f t="shared" si="8"/>
        <v>3.0287733467945482E-3</v>
      </c>
      <c r="G234" s="3">
        <f t="shared" si="7"/>
        <v>3.0287733467945482E-3</v>
      </c>
      <c r="H234" s="3" t="s">
        <v>4</v>
      </c>
      <c r="I234" s="3" t="s">
        <v>405</v>
      </c>
      <c r="J234" s="3" t="s">
        <v>41</v>
      </c>
      <c r="K234" s="8"/>
      <c r="L234" s="1"/>
      <c r="M234" s="1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4"/>
      <c r="AF234" s="4"/>
      <c r="AG234" s="4"/>
      <c r="AH234" s="4"/>
      <c r="AI234" s="4"/>
      <c r="AJ234" s="4"/>
    </row>
    <row r="235" spans="1:36" ht="15" thickBot="1" x14ac:dyDescent="0.4">
      <c r="A235" s="3" t="s">
        <v>348</v>
      </c>
      <c r="B235" s="3">
        <v>1811</v>
      </c>
      <c r="C235" s="3">
        <v>1811</v>
      </c>
      <c r="D235" s="3">
        <v>-999</v>
      </c>
      <c r="E235" s="67">
        <v>995650</v>
      </c>
      <c r="F235" s="3">
        <f t="shared" si="8"/>
        <v>-1.0033646361673279</v>
      </c>
      <c r="G235" s="3">
        <f t="shared" si="7"/>
        <v>-1.0033646361673279</v>
      </c>
      <c r="H235" s="3" t="s">
        <v>398</v>
      </c>
      <c r="I235" s="3" t="s">
        <v>400</v>
      </c>
      <c r="J235" s="3" t="s">
        <v>41</v>
      </c>
      <c r="K235" s="8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5"/>
      <c r="Z235" s="5"/>
      <c r="AA235" s="5"/>
      <c r="AB235" s="5"/>
      <c r="AC235" s="5"/>
      <c r="AD235" s="5"/>
      <c r="AE235" s="4"/>
      <c r="AF235" s="4"/>
      <c r="AG235" s="4"/>
      <c r="AH235" s="4"/>
      <c r="AI235" s="4"/>
      <c r="AJ235" s="4"/>
    </row>
    <row r="236" spans="1:36" s="60" customFormat="1" ht="15" thickBot="1" x14ac:dyDescent="0.4">
      <c r="A236" s="3" t="s">
        <v>413</v>
      </c>
      <c r="B236" s="3">
        <v>1812</v>
      </c>
      <c r="C236" s="3">
        <v>1819</v>
      </c>
      <c r="D236" s="3">
        <v>365</v>
      </c>
      <c r="E236" s="67">
        <v>1005950</v>
      </c>
      <c r="F236" s="3">
        <f t="shared" si="8"/>
        <v>0.36284109548188281</v>
      </c>
      <c r="G236" s="3">
        <f t="shared" si="7"/>
        <v>4.5355136935235352E-2</v>
      </c>
      <c r="H236" s="3" t="s">
        <v>21</v>
      </c>
      <c r="I236" s="3" t="s">
        <v>468</v>
      </c>
      <c r="J236" s="3" t="s">
        <v>41</v>
      </c>
      <c r="K236" s="63"/>
      <c r="L236" s="59"/>
      <c r="M236" s="59"/>
      <c r="N236" s="23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24"/>
      <c r="Z236" s="24"/>
      <c r="AA236" s="24"/>
      <c r="AB236" s="24"/>
      <c r="AC236" s="24"/>
      <c r="AD236" s="24"/>
      <c r="AE236" s="25"/>
      <c r="AF236" s="25"/>
      <c r="AG236" s="25"/>
      <c r="AH236" s="25"/>
      <c r="AI236" s="25"/>
      <c r="AJ236" s="25"/>
    </row>
    <row r="237" spans="1:36" ht="15" thickBot="1" x14ac:dyDescent="0.4">
      <c r="A237" s="3" t="s">
        <v>414</v>
      </c>
      <c r="B237" s="3">
        <v>1812</v>
      </c>
      <c r="C237" s="3">
        <v>1812</v>
      </c>
      <c r="D237" s="3">
        <v>612</v>
      </c>
      <c r="E237" s="67">
        <v>1000800</v>
      </c>
      <c r="F237" s="3">
        <f t="shared" si="8"/>
        <v>0.61151079136690645</v>
      </c>
      <c r="G237" s="3">
        <f t="shared" si="7"/>
        <v>0.61151079136690645</v>
      </c>
      <c r="H237" s="3" t="s">
        <v>22</v>
      </c>
      <c r="I237" s="3" t="s">
        <v>403</v>
      </c>
      <c r="J237" s="3" t="s">
        <v>41</v>
      </c>
      <c r="K237" s="8"/>
      <c r="L237" s="1"/>
      <c r="M237" s="1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5"/>
      <c r="Z237" s="5"/>
      <c r="AA237" s="5"/>
      <c r="AB237" s="5"/>
      <c r="AC237" s="5"/>
      <c r="AD237" s="5"/>
      <c r="AE237" s="4"/>
      <c r="AF237" s="4"/>
      <c r="AG237" s="4"/>
      <c r="AH237" s="4"/>
      <c r="AI237" s="4"/>
      <c r="AJ237" s="4"/>
    </row>
    <row r="238" spans="1:36" ht="15" thickBot="1" x14ac:dyDescent="0.4">
      <c r="A238" s="3" t="s">
        <v>58</v>
      </c>
      <c r="B238" s="3">
        <v>1813</v>
      </c>
      <c r="C238" s="3">
        <v>1815</v>
      </c>
      <c r="D238" s="3">
        <v>150</v>
      </c>
      <c r="E238" s="67">
        <v>1005950</v>
      </c>
      <c r="F238" s="3">
        <f t="shared" si="8"/>
        <v>0.14911277896515732</v>
      </c>
      <c r="G238" s="3">
        <f t="shared" si="7"/>
        <v>4.9704259655052437E-2</v>
      </c>
      <c r="H238" s="3" t="s">
        <v>24</v>
      </c>
      <c r="I238" s="3" t="s">
        <v>469</v>
      </c>
      <c r="J238" s="3" t="s">
        <v>40</v>
      </c>
      <c r="K238" s="21"/>
      <c r="L238" s="42" t="s">
        <v>41</v>
      </c>
      <c r="M238" s="1"/>
      <c r="N238" s="1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1"/>
      <c r="Z238" s="1"/>
      <c r="AA238" s="1"/>
      <c r="AB238" s="1"/>
      <c r="AC238" s="1"/>
      <c r="AD238" s="1"/>
    </row>
    <row r="239" spans="1:36" ht="15" thickBot="1" x14ac:dyDescent="0.4">
      <c r="A239" s="3" t="s">
        <v>46</v>
      </c>
      <c r="B239" s="3">
        <v>1813</v>
      </c>
      <c r="C239" s="3">
        <v>1814</v>
      </c>
      <c r="D239" s="3">
        <v>2000</v>
      </c>
      <c r="E239" s="67">
        <v>1005950</v>
      </c>
      <c r="F239" s="3">
        <f t="shared" si="8"/>
        <v>1.9881703862020976</v>
      </c>
      <c r="G239" s="3">
        <f t="shared" si="7"/>
        <v>0.99408519310104881</v>
      </c>
      <c r="H239" s="3" t="s">
        <v>22</v>
      </c>
      <c r="I239" s="3" t="s">
        <v>403</v>
      </c>
      <c r="J239" s="3" t="s">
        <v>41</v>
      </c>
      <c r="K239" s="8"/>
      <c r="L239" s="1"/>
      <c r="M239" s="1"/>
      <c r="N239" s="3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9"/>
      <c r="Z239" s="9"/>
      <c r="AA239" s="9"/>
      <c r="AB239" s="9"/>
      <c r="AC239" s="9"/>
      <c r="AD239" s="9"/>
      <c r="AE239" s="6"/>
      <c r="AF239" s="6"/>
      <c r="AG239" s="6"/>
      <c r="AH239" s="6"/>
      <c r="AI239" s="6"/>
      <c r="AJ239" s="6"/>
    </row>
    <row r="240" spans="1:36" ht="15" thickBot="1" x14ac:dyDescent="0.4">
      <c r="A240" s="3" t="s">
        <v>45</v>
      </c>
      <c r="B240" s="3">
        <v>1813</v>
      </c>
      <c r="C240" s="3">
        <v>1813</v>
      </c>
      <c r="D240" s="3">
        <v>219</v>
      </c>
      <c r="E240" s="67">
        <v>1005950</v>
      </c>
      <c r="F240" s="3">
        <f t="shared" si="8"/>
        <v>0.21770465728912969</v>
      </c>
      <c r="G240" s="3">
        <f t="shared" si="7"/>
        <v>0.21770465728912969</v>
      </c>
      <c r="H240" s="3" t="s">
        <v>22</v>
      </c>
      <c r="I240" s="3" t="s">
        <v>18</v>
      </c>
      <c r="J240" s="3" t="s">
        <v>41</v>
      </c>
      <c r="K240" s="8"/>
      <c r="L240" s="1"/>
      <c r="M240" s="1"/>
      <c r="N240" s="5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5"/>
      <c r="Z240" s="5"/>
      <c r="AA240" s="5"/>
      <c r="AB240" s="5"/>
      <c r="AC240" s="5"/>
      <c r="AD240" s="5"/>
      <c r="AE240" s="4"/>
      <c r="AF240" s="4"/>
      <c r="AG240" s="4"/>
      <c r="AH240" s="4"/>
      <c r="AI240" s="4"/>
      <c r="AJ240" s="4"/>
    </row>
    <row r="241" spans="1:36" ht="15" thickBot="1" x14ac:dyDescent="0.4">
      <c r="A241" s="3" t="s">
        <v>121</v>
      </c>
      <c r="B241" s="3">
        <v>1813</v>
      </c>
      <c r="C241" s="3">
        <v>1813</v>
      </c>
      <c r="D241" s="3">
        <v>20</v>
      </c>
      <c r="E241" s="67">
        <v>1005950</v>
      </c>
      <c r="F241" s="3">
        <f t="shared" si="8"/>
        <v>1.9881703862020976E-2</v>
      </c>
      <c r="G241" s="3">
        <f t="shared" si="7"/>
        <v>1.9881703862020976E-2</v>
      </c>
      <c r="H241" s="3" t="s">
        <v>22</v>
      </c>
      <c r="I241" s="3" t="s">
        <v>405</v>
      </c>
      <c r="J241" s="3" t="s">
        <v>41</v>
      </c>
      <c r="K241" s="8"/>
      <c r="L241" s="1"/>
      <c r="M241" s="1"/>
      <c r="N241" s="1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1"/>
      <c r="Z241" s="1"/>
      <c r="AA241" s="1"/>
      <c r="AB241" s="1"/>
      <c r="AC241" s="1"/>
      <c r="AD241" s="1"/>
    </row>
    <row r="242" spans="1:36" ht="15" thickBot="1" x14ac:dyDescent="0.4">
      <c r="A242" s="3" t="s">
        <v>369</v>
      </c>
      <c r="B242" s="3">
        <v>1814</v>
      </c>
      <c r="C242" s="3">
        <v>1816</v>
      </c>
      <c r="D242" s="3">
        <v>-999</v>
      </c>
      <c r="E242" s="67">
        <v>1011100</v>
      </c>
      <c r="F242" s="3">
        <f t="shared" si="8"/>
        <v>-0.98803283552566512</v>
      </c>
      <c r="G242" s="3">
        <f t="shared" si="7"/>
        <v>-0.32934427850855502</v>
      </c>
      <c r="H242" s="3" t="s">
        <v>398</v>
      </c>
      <c r="I242" s="3" t="s">
        <v>400</v>
      </c>
      <c r="J242" s="3" t="s">
        <v>41</v>
      </c>
      <c r="K242" s="21"/>
      <c r="L242" s="4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6" s="18" customFormat="1" ht="15" thickBot="1" x14ac:dyDescent="0.4">
      <c r="A243" s="3" t="s">
        <v>75</v>
      </c>
      <c r="B243" s="3">
        <v>1814</v>
      </c>
      <c r="C243" s="3">
        <v>1814</v>
      </c>
      <c r="D243" s="3">
        <v>-999</v>
      </c>
      <c r="E243" s="67">
        <v>1011100</v>
      </c>
      <c r="F243" s="3">
        <f t="shared" si="8"/>
        <v>-0.98803283552566512</v>
      </c>
      <c r="G243" s="3">
        <f t="shared" si="7"/>
        <v>-0.98803283552566512</v>
      </c>
      <c r="H243" s="3" t="s">
        <v>23</v>
      </c>
      <c r="I243" s="3" t="s">
        <v>405</v>
      </c>
      <c r="J243" s="3" t="s">
        <v>41</v>
      </c>
      <c r="K243" s="21"/>
      <c r="L243" s="42"/>
      <c r="M243" s="1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1"/>
      <c r="Z243" s="1"/>
      <c r="AA243" s="1"/>
      <c r="AB243" s="1"/>
      <c r="AC243" s="1"/>
      <c r="AD243" s="1"/>
      <c r="AE243"/>
      <c r="AF243"/>
      <c r="AG243"/>
      <c r="AH243"/>
      <c r="AI243"/>
      <c r="AJ243"/>
    </row>
    <row r="244" spans="1:36" s="18" customFormat="1" ht="15" thickBot="1" x14ac:dyDescent="0.4">
      <c r="A244" s="3" t="s">
        <v>138</v>
      </c>
      <c r="B244" s="3">
        <v>1815</v>
      </c>
      <c r="C244" s="3">
        <v>1815</v>
      </c>
      <c r="D244" s="3">
        <v>0</v>
      </c>
      <c r="E244" s="67">
        <v>1016250</v>
      </c>
      <c r="F244" s="3">
        <f t="shared" si="8"/>
        <v>0</v>
      </c>
      <c r="G244" s="3">
        <f t="shared" si="7"/>
        <v>0</v>
      </c>
      <c r="H244" s="3" t="s">
        <v>139</v>
      </c>
      <c r="I244" s="3" t="s">
        <v>405</v>
      </c>
      <c r="J244" s="3" t="s">
        <v>41</v>
      </c>
      <c r="K244" s="21"/>
      <c r="L244" s="42"/>
      <c r="M244" s="1"/>
      <c r="N244" s="1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1"/>
      <c r="Z244" s="1"/>
      <c r="AA244" s="1"/>
      <c r="AB244" s="1"/>
      <c r="AC244" s="1"/>
      <c r="AD244" s="1"/>
      <c r="AE244"/>
      <c r="AF244"/>
      <c r="AG244"/>
      <c r="AH244"/>
      <c r="AI244"/>
      <c r="AJ244"/>
    </row>
    <row r="245" spans="1:36" s="18" customFormat="1" ht="15" thickBot="1" x14ac:dyDescent="0.4">
      <c r="A245" s="3" t="s">
        <v>140</v>
      </c>
      <c r="B245" s="3">
        <v>1815</v>
      </c>
      <c r="C245" s="3">
        <v>1885</v>
      </c>
      <c r="D245" s="3">
        <v>-999</v>
      </c>
      <c r="E245" s="67">
        <v>1016250</v>
      </c>
      <c r="F245" s="3">
        <f t="shared" si="8"/>
        <v>-0.9830258302583027</v>
      </c>
      <c r="G245" s="3">
        <f t="shared" si="7"/>
        <v>-1.3845434228990179E-2</v>
      </c>
      <c r="H245" s="3" t="s">
        <v>4</v>
      </c>
      <c r="I245" s="3" t="s">
        <v>405</v>
      </c>
      <c r="J245" s="3" t="s">
        <v>41</v>
      </c>
      <c r="K245" s="21"/>
      <c r="L245" s="42"/>
      <c r="M245" s="1"/>
      <c r="N245" s="1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"/>
      <c r="Z245" s="1"/>
      <c r="AA245" s="1"/>
      <c r="AB245" s="1"/>
      <c r="AC245" s="1"/>
      <c r="AD245" s="1"/>
      <c r="AE245"/>
      <c r="AF245"/>
      <c r="AG245"/>
      <c r="AH245"/>
      <c r="AI245"/>
      <c r="AJ245"/>
    </row>
    <row r="246" spans="1:36" s="18" customFormat="1" ht="15" thickBot="1" x14ac:dyDescent="0.4">
      <c r="A246" s="3" t="s">
        <v>137</v>
      </c>
      <c r="B246" s="3">
        <v>1815</v>
      </c>
      <c r="C246" s="3">
        <v>1815</v>
      </c>
      <c r="D246" s="3">
        <v>-999</v>
      </c>
      <c r="E246" s="67">
        <v>1016250</v>
      </c>
      <c r="F246" s="3">
        <f t="shared" si="8"/>
        <v>-0.9830258302583027</v>
      </c>
      <c r="G246" s="3">
        <f t="shared" si="7"/>
        <v>-0.9830258302583027</v>
      </c>
      <c r="H246" s="3" t="s">
        <v>4</v>
      </c>
      <c r="I246" s="3" t="s">
        <v>405</v>
      </c>
      <c r="J246" s="3" t="s">
        <v>41</v>
      </c>
      <c r="K246" s="21"/>
      <c r="L246" s="42"/>
      <c r="M246" s="1"/>
      <c r="N246" s="3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1"/>
      <c r="Z246" s="1"/>
      <c r="AA246" s="1"/>
      <c r="AB246" s="1"/>
      <c r="AC246" s="1"/>
      <c r="AD246" s="1"/>
      <c r="AE246"/>
      <c r="AF246"/>
      <c r="AG246"/>
      <c r="AH246"/>
      <c r="AI246"/>
      <c r="AJ246"/>
    </row>
    <row r="247" spans="1:36" s="18" customFormat="1" ht="15" thickBot="1" x14ac:dyDescent="0.4">
      <c r="A247" s="3" t="s">
        <v>311</v>
      </c>
      <c r="B247" s="3">
        <v>1816</v>
      </c>
      <c r="C247" s="3">
        <v>1819</v>
      </c>
      <c r="D247" s="3">
        <v>700</v>
      </c>
      <c r="E247" s="67">
        <v>1021400</v>
      </c>
      <c r="F247" s="3">
        <f t="shared" si="8"/>
        <v>0.6853338554924614</v>
      </c>
      <c r="G247" s="3">
        <f t="shared" si="7"/>
        <v>0.17133346387311535</v>
      </c>
      <c r="H247" s="3" t="s">
        <v>22</v>
      </c>
      <c r="I247" s="3" t="s">
        <v>403</v>
      </c>
      <c r="J247" s="3" t="s">
        <v>41</v>
      </c>
      <c r="K247" s="21"/>
      <c r="L247" s="20"/>
      <c r="M247" s="1"/>
      <c r="N247" s="20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1"/>
      <c r="Z247" s="1"/>
      <c r="AA247" s="1"/>
      <c r="AB247" s="1"/>
      <c r="AC247" s="1"/>
      <c r="AD247" s="1"/>
      <c r="AE247"/>
      <c r="AF247"/>
      <c r="AG247"/>
      <c r="AH247"/>
      <c r="AI247"/>
      <c r="AJ247"/>
    </row>
    <row r="248" spans="1:36" s="18" customFormat="1" ht="15" thickBot="1" x14ac:dyDescent="0.4">
      <c r="A248" s="3" t="s">
        <v>143</v>
      </c>
      <c r="B248" s="3">
        <v>1817</v>
      </c>
      <c r="C248" s="3">
        <v>1824</v>
      </c>
      <c r="D248" s="3">
        <v>2031</v>
      </c>
      <c r="E248" s="67">
        <v>1026550</v>
      </c>
      <c r="F248" s="3">
        <f t="shared" si="8"/>
        <v>1.9784715795626127</v>
      </c>
      <c r="G248" s="3">
        <f t="shared" si="7"/>
        <v>0.24730894744532658</v>
      </c>
      <c r="H248" s="3" t="s">
        <v>25</v>
      </c>
      <c r="I248" s="3" t="s">
        <v>13</v>
      </c>
      <c r="J248" s="3" t="s">
        <v>41</v>
      </c>
      <c r="K248" s="9"/>
      <c r="L248" s="1"/>
      <c r="M248" s="1"/>
      <c r="N248" s="1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1"/>
      <c r="Z248" s="1"/>
      <c r="AA248" s="1"/>
      <c r="AB248" s="1"/>
      <c r="AC248" s="1"/>
      <c r="AD248" s="1"/>
      <c r="AE248"/>
      <c r="AF248"/>
      <c r="AG248"/>
      <c r="AH248"/>
      <c r="AI248"/>
      <c r="AJ248"/>
    </row>
    <row r="249" spans="1:36" s="18" customFormat="1" ht="15" thickBot="1" x14ac:dyDescent="0.4">
      <c r="A249" s="3" t="s">
        <v>56</v>
      </c>
      <c r="B249" s="3">
        <v>1817</v>
      </c>
      <c r="C249" s="3">
        <v>1819</v>
      </c>
      <c r="D249" s="3">
        <v>45</v>
      </c>
      <c r="E249" s="67">
        <v>1026550</v>
      </c>
      <c r="F249" s="3">
        <f t="shared" si="8"/>
        <v>4.3836150211874723E-2</v>
      </c>
      <c r="G249" s="3">
        <f t="shared" si="7"/>
        <v>1.4612050070624908E-2</v>
      </c>
      <c r="H249" s="3" t="s">
        <v>106</v>
      </c>
      <c r="I249" s="3" t="s">
        <v>405</v>
      </c>
      <c r="J249" s="3" t="s">
        <v>41</v>
      </c>
      <c r="K249" s="21"/>
      <c r="L249" s="20"/>
      <c r="M249" s="1"/>
      <c r="N249" s="3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10"/>
      <c r="Z249" s="10"/>
      <c r="AA249" s="10"/>
      <c r="AB249" s="10"/>
      <c r="AC249" s="10"/>
      <c r="AD249" s="10"/>
      <c r="AE249" s="7"/>
      <c r="AF249" s="7"/>
      <c r="AG249" s="7"/>
      <c r="AH249" s="7"/>
      <c r="AI249" s="7"/>
      <c r="AJ249" s="7"/>
    </row>
    <row r="250" spans="1:36" s="18" customFormat="1" ht="15" thickBot="1" x14ac:dyDescent="0.4">
      <c r="A250" s="3" t="s">
        <v>142</v>
      </c>
      <c r="B250" s="3">
        <v>1817</v>
      </c>
      <c r="C250" s="3">
        <v>1818</v>
      </c>
      <c r="D250" s="3">
        <v>-999</v>
      </c>
      <c r="E250" s="67">
        <v>1026550</v>
      </c>
      <c r="F250" s="3">
        <f t="shared" si="8"/>
        <v>-0.97316253470361891</v>
      </c>
      <c r="G250" s="3">
        <f t="shared" si="7"/>
        <v>-0.48658126735180945</v>
      </c>
      <c r="H250" s="3" t="s">
        <v>23</v>
      </c>
      <c r="I250" s="3" t="s">
        <v>405</v>
      </c>
      <c r="J250" s="3" t="s">
        <v>41</v>
      </c>
      <c r="K250" s="21"/>
      <c r="L250" s="20"/>
      <c r="M250" s="1"/>
      <c r="N250" s="1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10"/>
      <c r="Z250" s="10"/>
      <c r="AA250" s="10"/>
      <c r="AB250" s="10"/>
      <c r="AC250" s="10"/>
      <c r="AD250" s="10"/>
      <c r="AE250" s="7"/>
      <c r="AF250" s="7"/>
      <c r="AG250" s="7"/>
      <c r="AH250" s="7"/>
      <c r="AI250" s="7"/>
      <c r="AJ250" s="7"/>
    </row>
    <row r="251" spans="1:36" ht="15" thickBot="1" x14ac:dyDescent="0.4">
      <c r="A251" s="3" t="s">
        <v>144</v>
      </c>
      <c r="B251" s="3">
        <v>1818</v>
      </c>
      <c r="C251" s="3">
        <v>1821</v>
      </c>
      <c r="D251" s="3">
        <v>0</v>
      </c>
      <c r="E251" s="67">
        <v>1031700</v>
      </c>
      <c r="F251" s="3">
        <f t="shared" si="8"/>
        <v>0</v>
      </c>
      <c r="G251" s="3">
        <f t="shared" si="7"/>
        <v>0</v>
      </c>
      <c r="H251" s="3" t="s">
        <v>38</v>
      </c>
      <c r="I251" s="3" t="s">
        <v>405</v>
      </c>
      <c r="J251" s="3" t="s">
        <v>41</v>
      </c>
      <c r="K251" s="9"/>
      <c r="L251" s="1"/>
      <c r="M251" s="1"/>
      <c r="N251" s="1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10"/>
      <c r="Z251" s="10"/>
      <c r="AA251" s="10"/>
      <c r="AB251" s="10"/>
      <c r="AC251" s="10"/>
      <c r="AD251" s="10"/>
      <c r="AE251" s="7"/>
      <c r="AF251" s="7"/>
      <c r="AG251" s="7"/>
      <c r="AH251" s="7"/>
      <c r="AI251" s="7"/>
      <c r="AJ251" s="7"/>
    </row>
    <row r="252" spans="1:36" ht="15" thickBot="1" x14ac:dyDescent="0.4">
      <c r="A252" s="3" t="s">
        <v>349</v>
      </c>
      <c r="B252" s="3">
        <v>1818</v>
      </c>
      <c r="C252" s="3">
        <v>1818</v>
      </c>
      <c r="D252" s="3">
        <v>-999</v>
      </c>
      <c r="E252" s="67">
        <v>1031700</v>
      </c>
      <c r="F252" s="3">
        <f t="shared" si="8"/>
        <v>-0.96830473974992737</v>
      </c>
      <c r="G252" s="3">
        <f t="shared" si="7"/>
        <v>-0.96830473974992737</v>
      </c>
      <c r="H252" s="3" t="s">
        <v>398</v>
      </c>
      <c r="I252" s="3" t="s">
        <v>400</v>
      </c>
      <c r="J252" s="3" t="s">
        <v>41</v>
      </c>
      <c r="K252" s="21"/>
      <c r="L252" s="20"/>
      <c r="M252" s="1"/>
      <c r="N252" s="1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"/>
      <c r="Z252" s="1"/>
      <c r="AA252" s="1"/>
      <c r="AB252" s="1"/>
      <c r="AC252" s="1"/>
      <c r="AD252" s="1"/>
    </row>
    <row r="253" spans="1:36" ht="15" thickBot="1" x14ac:dyDescent="0.4">
      <c r="A253" s="3" t="s">
        <v>370</v>
      </c>
      <c r="B253" s="3">
        <v>1820</v>
      </c>
      <c r="C253" s="3">
        <v>1824</v>
      </c>
      <c r="D253" s="3">
        <v>-999</v>
      </c>
      <c r="E253" s="67">
        <v>1040133.3333333333</v>
      </c>
      <c r="F253" s="3">
        <f t="shared" si="8"/>
        <v>-0.96045378797590053</v>
      </c>
      <c r="G253" s="3">
        <f t="shared" si="7"/>
        <v>-0.1920907575951801</v>
      </c>
      <c r="H253" s="3" t="s">
        <v>398</v>
      </c>
      <c r="I253" s="3" t="s">
        <v>400</v>
      </c>
      <c r="J253" s="3" t="s">
        <v>41</v>
      </c>
      <c r="K253" s="9"/>
      <c r="L253" s="1"/>
      <c r="M253" s="1"/>
      <c r="N253" s="1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"/>
      <c r="Z253" s="1"/>
      <c r="AA253" s="1"/>
      <c r="AB253" s="1"/>
      <c r="AC253" s="1"/>
      <c r="AD253" s="1"/>
    </row>
    <row r="254" spans="1:36" ht="15" thickBot="1" x14ac:dyDescent="0.4">
      <c r="A254" s="3" t="s">
        <v>56</v>
      </c>
      <c r="B254" s="3">
        <v>1821</v>
      </c>
      <c r="C254" s="3">
        <v>1821</v>
      </c>
      <c r="D254" s="3">
        <v>-999</v>
      </c>
      <c r="E254" s="67">
        <v>1048566.6666666666</v>
      </c>
      <c r="F254" s="3">
        <f t="shared" si="8"/>
        <v>-0.95272912229392515</v>
      </c>
      <c r="G254" s="3">
        <f t="shared" si="7"/>
        <v>-0.95272912229392515</v>
      </c>
      <c r="H254" s="3" t="s">
        <v>22</v>
      </c>
      <c r="I254" s="3" t="s">
        <v>416</v>
      </c>
      <c r="J254" s="3"/>
      <c r="K254" s="9"/>
      <c r="L254" s="1"/>
      <c r="M254" s="1"/>
      <c r="N254" s="1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"/>
      <c r="Z254" s="1"/>
      <c r="AA254" s="1"/>
      <c r="AB254" s="1"/>
      <c r="AC254" s="1"/>
      <c r="AD254" s="1"/>
    </row>
    <row r="255" spans="1:36" ht="15" thickBot="1" x14ac:dyDescent="0.4">
      <c r="A255" s="3" t="s">
        <v>105</v>
      </c>
      <c r="B255" s="3">
        <v>1821</v>
      </c>
      <c r="C255" s="3">
        <v>1821</v>
      </c>
      <c r="D255" s="3">
        <v>0</v>
      </c>
      <c r="E255" s="67">
        <v>1048566.6666666666</v>
      </c>
      <c r="F255" s="3">
        <f t="shared" si="8"/>
        <v>0</v>
      </c>
      <c r="G255" s="3">
        <f t="shared" si="7"/>
        <v>0</v>
      </c>
      <c r="H255" s="3" t="s">
        <v>151</v>
      </c>
      <c r="I255" s="3" t="s">
        <v>405</v>
      </c>
      <c r="J255" s="3" t="s">
        <v>41</v>
      </c>
      <c r="K255" s="9"/>
      <c r="L255" s="1"/>
      <c r="M255" s="1"/>
      <c r="N255" s="1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1"/>
      <c r="Z255" s="1"/>
      <c r="AA255" s="1"/>
      <c r="AB255" s="1"/>
      <c r="AC255" s="1"/>
      <c r="AD255" s="1"/>
    </row>
    <row r="256" spans="1:36" ht="15" thickBot="1" x14ac:dyDescent="0.4">
      <c r="A256" s="3" t="s">
        <v>317</v>
      </c>
      <c r="B256" s="3">
        <v>1821</v>
      </c>
      <c r="C256" s="3">
        <v>1821</v>
      </c>
      <c r="D256" s="3">
        <v>12.5</v>
      </c>
      <c r="E256" s="67">
        <v>1048566.6666666666</v>
      </c>
      <c r="F256" s="3">
        <f t="shared" si="8"/>
        <v>1.1921035063737801E-2</v>
      </c>
      <c r="G256" s="3">
        <f t="shared" si="7"/>
        <v>1.1921035063737801E-2</v>
      </c>
      <c r="H256" s="3" t="s">
        <v>4</v>
      </c>
      <c r="I256" s="3" t="s">
        <v>470</v>
      </c>
      <c r="J256" s="3"/>
      <c r="K256" s="9"/>
      <c r="L256" s="1"/>
      <c r="M256" s="1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6" ht="15" thickBot="1" x14ac:dyDescent="0.4">
      <c r="A257" s="3" t="s">
        <v>92</v>
      </c>
      <c r="B257" s="3">
        <v>1823</v>
      </c>
      <c r="C257" s="3">
        <v>1824</v>
      </c>
      <c r="D257" s="3">
        <v>-999</v>
      </c>
      <c r="E257" s="67">
        <v>1061700.0740740742</v>
      </c>
      <c r="F257" s="3">
        <f t="shared" si="8"/>
        <v>-0.94094370377740066</v>
      </c>
      <c r="G257" s="3">
        <f t="shared" si="7"/>
        <v>-0.47047185188870033</v>
      </c>
      <c r="H257" s="3" t="s">
        <v>27</v>
      </c>
      <c r="I257" s="3" t="s">
        <v>405</v>
      </c>
      <c r="J257" s="3" t="s">
        <v>41</v>
      </c>
      <c r="K257" s="9"/>
      <c r="L257" s="1"/>
      <c r="M257" s="1"/>
      <c r="N257" s="1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1"/>
      <c r="Z257" s="1"/>
      <c r="AA257" s="1"/>
      <c r="AB257" s="1"/>
      <c r="AC257" s="1"/>
      <c r="AD257" s="1"/>
    </row>
    <row r="258" spans="1:36" ht="15" thickBot="1" x14ac:dyDescent="0.4">
      <c r="A258" s="3" t="s">
        <v>86</v>
      </c>
      <c r="B258" s="3">
        <v>1823</v>
      </c>
      <c r="C258" s="3">
        <v>1831</v>
      </c>
      <c r="D258" s="3">
        <v>-999</v>
      </c>
      <c r="E258" s="67">
        <v>1061700.0740740742</v>
      </c>
      <c r="F258" s="3">
        <f t="shared" si="8"/>
        <v>-0.94094370377740066</v>
      </c>
      <c r="G258" s="3">
        <f t="shared" si="7"/>
        <v>-0.10454930041971118</v>
      </c>
      <c r="H258" s="3" t="s">
        <v>23</v>
      </c>
      <c r="I258" s="3" t="s">
        <v>405</v>
      </c>
      <c r="J258" s="3" t="s">
        <v>41</v>
      </c>
      <c r="K258" s="14"/>
      <c r="L258" s="2"/>
      <c r="M258" s="2"/>
      <c r="N258" s="16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2"/>
      <c r="Z258" s="2"/>
      <c r="AA258" s="2"/>
      <c r="AB258" s="2"/>
      <c r="AC258" s="2"/>
      <c r="AD258" s="2"/>
    </row>
    <row r="259" spans="1:36" ht="15" thickBot="1" x14ac:dyDescent="0.4">
      <c r="A259" s="3" t="s">
        <v>122</v>
      </c>
      <c r="B259" s="3">
        <v>1824</v>
      </c>
      <c r="C259" s="3">
        <v>1824</v>
      </c>
      <c r="D259" s="3">
        <v>75</v>
      </c>
      <c r="E259" s="67">
        <v>1068266.7777777778</v>
      </c>
      <c r="F259" s="3">
        <f t="shared" si="8"/>
        <v>7.0207181913881062E-2</v>
      </c>
      <c r="G259" s="3">
        <f t="shared" ref="G259:G322" si="9">F259/(C259-B259+1)</f>
        <v>7.0207181913881062E-2</v>
      </c>
      <c r="H259" s="3" t="s">
        <v>393</v>
      </c>
      <c r="I259" s="3" t="s">
        <v>405</v>
      </c>
      <c r="J259" s="3" t="s">
        <v>41</v>
      </c>
      <c r="K259" s="14"/>
      <c r="L259" s="2"/>
      <c r="M259" s="2"/>
      <c r="N259" s="2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15"/>
      <c r="Z259" s="15"/>
      <c r="AA259" s="15"/>
      <c r="AB259" s="15"/>
      <c r="AC259" s="15"/>
      <c r="AD259" s="15"/>
      <c r="AE259" s="4"/>
      <c r="AF259" s="4"/>
      <c r="AG259" s="4"/>
      <c r="AH259" s="4"/>
      <c r="AI259" s="4"/>
      <c r="AJ259" s="4"/>
    </row>
    <row r="260" spans="1:36" ht="15" thickBot="1" x14ac:dyDescent="0.4">
      <c r="A260" s="3" t="s">
        <v>68</v>
      </c>
      <c r="B260" s="3">
        <v>1825</v>
      </c>
      <c r="C260" s="3">
        <v>1826</v>
      </c>
      <c r="D260" s="3">
        <v>-999</v>
      </c>
      <c r="E260" s="67">
        <v>1074833.4814814813</v>
      </c>
      <c r="F260" s="3">
        <f t="shared" si="8"/>
        <v>-0.92944629769352061</v>
      </c>
      <c r="G260" s="3">
        <f t="shared" si="9"/>
        <v>-0.4647231488467603</v>
      </c>
      <c r="H260" s="3" t="s">
        <v>23</v>
      </c>
      <c r="I260" s="3" t="s">
        <v>405</v>
      </c>
      <c r="J260" s="3" t="s">
        <v>41</v>
      </c>
      <c r="K260" s="14"/>
      <c r="L260" s="2"/>
      <c r="M260" s="2"/>
      <c r="N260" s="2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29"/>
      <c r="Z260" s="29"/>
      <c r="AA260" s="29"/>
      <c r="AB260" s="29"/>
      <c r="AC260" s="29"/>
      <c r="AD260" s="29"/>
    </row>
    <row r="261" spans="1:36" ht="15" thickBot="1" x14ac:dyDescent="0.4">
      <c r="A261" s="3" t="s">
        <v>31</v>
      </c>
      <c r="B261" s="3">
        <v>1826</v>
      </c>
      <c r="C261" s="3">
        <v>1837</v>
      </c>
      <c r="D261" s="3">
        <v>960</v>
      </c>
      <c r="E261" s="67">
        <v>1081400.1851851852</v>
      </c>
      <c r="F261" s="3">
        <f t="shared" si="8"/>
        <v>0.88773796523403048</v>
      </c>
      <c r="G261" s="3">
        <f t="shared" si="9"/>
        <v>7.3978163769502545E-2</v>
      </c>
      <c r="H261" s="3" t="s">
        <v>25</v>
      </c>
      <c r="I261" s="3" t="s">
        <v>405</v>
      </c>
      <c r="J261" s="3" t="s">
        <v>471</v>
      </c>
      <c r="K261" s="1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9"/>
      <c r="Z261" s="29"/>
      <c r="AA261" s="29"/>
      <c r="AB261" s="29"/>
      <c r="AC261" s="29"/>
      <c r="AD261" s="29"/>
    </row>
    <row r="262" spans="1:36" ht="15" thickBot="1" x14ac:dyDescent="0.4">
      <c r="A262" s="3" t="s">
        <v>145</v>
      </c>
      <c r="B262" s="3">
        <v>1826</v>
      </c>
      <c r="C262" s="3">
        <v>1828</v>
      </c>
      <c r="D262" s="3">
        <v>-999</v>
      </c>
      <c r="E262" s="67">
        <v>1081400.1851851852</v>
      </c>
      <c r="F262" s="3">
        <f t="shared" ref="F262:F325" si="10">D262/E262*1000</f>
        <v>-0.92380232007166285</v>
      </c>
      <c r="G262" s="3">
        <f t="shared" si="9"/>
        <v>-0.30793410669055427</v>
      </c>
      <c r="H262" s="3" t="s">
        <v>30</v>
      </c>
      <c r="I262" s="3" t="s">
        <v>405</v>
      </c>
      <c r="J262" s="3" t="s">
        <v>41</v>
      </c>
      <c r="K262" s="14"/>
      <c r="L262" s="2"/>
      <c r="M262" s="2"/>
      <c r="N262" s="2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29"/>
      <c r="Z262" s="29"/>
      <c r="AA262" s="29"/>
      <c r="AB262" s="29"/>
      <c r="AC262" s="29"/>
      <c r="AD262" s="29"/>
    </row>
    <row r="263" spans="1:36" ht="15" thickBot="1" x14ac:dyDescent="0.4">
      <c r="A263" s="3" t="s">
        <v>292</v>
      </c>
      <c r="B263" s="3">
        <v>1829</v>
      </c>
      <c r="C263" s="3">
        <v>1835</v>
      </c>
      <c r="D263" s="3">
        <v>230</v>
      </c>
      <c r="E263" s="67">
        <v>1101100.2962962962</v>
      </c>
      <c r="F263" s="3">
        <f t="shared" si="10"/>
        <v>0.20888197085554963</v>
      </c>
      <c r="G263" s="3">
        <f t="shared" si="9"/>
        <v>2.9840281550792803E-2</v>
      </c>
      <c r="H263" s="3" t="s">
        <v>21</v>
      </c>
      <c r="I263" s="3" t="s">
        <v>456</v>
      </c>
      <c r="J263" s="3" t="s">
        <v>472</v>
      </c>
      <c r="K263" s="14"/>
      <c r="L263" s="2"/>
      <c r="M263" s="2"/>
      <c r="N263" s="15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 spans="1:36" ht="15" thickBot="1" x14ac:dyDescent="0.4">
      <c r="A264" s="3" t="s">
        <v>146</v>
      </c>
      <c r="B264" s="3">
        <v>1830</v>
      </c>
      <c r="C264" s="3">
        <v>1831</v>
      </c>
      <c r="D264" s="3">
        <v>-999</v>
      </c>
      <c r="E264" s="67">
        <v>1107667</v>
      </c>
      <c r="F264" s="3">
        <f t="shared" si="10"/>
        <v>-0.90189560580932715</v>
      </c>
      <c r="G264" s="3">
        <f t="shared" si="9"/>
        <v>-0.45094780290466357</v>
      </c>
      <c r="H264" s="3" t="s">
        <v>26</v>
      </c>
      <c r="I264" s="3" t="s">
        <v>405</v>
      </c>
      <c r="J264" s="3" t="s">
        <v>41</v>
      </c>
      <c r="K264" s="14"/>
      <c r="L264" s="2"/>
      <c r="M264" s="2"/>
      <c r="N264" s="2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4"/>
      <c r="AF264" s="4"/>
      <c r="AG264" s="4"/>
      <c r="AH264" s="4"/>
      <c r="AI264" s="4"/>
      <c r="AJ264" s="4"/>
    </row>
    <row r="265" spans="1:36" ht="15" thickBot="1" x14ac:dyDescent="0.4">
      <c r="A265" s="3" t="s">
        <v>17</v>
      </c>
      <c r="B265" s="3">
        <v>1830</v>
      </c>
      <c r="C265" s="3">
        <v>1852</v>
      </c>
      <c r="D265" s="3">
        <v>16</v>
      </c>
      <c r="E265" s="67">
        <v>1107667</v>
      </c>
      <c r="F265" s="3">
        <f t="shared" si="10"/>
        <v>1.4444774467416651E-2</v>
      </c>
      <c r="G265" s="3">
        <f t="shared" si="9"/>
        <v>6.2803367249637614E-4</v>
      </c>
      <c r="H265" s="3" t="s">
        <v>23</v>
      </c>
      <c r="I265" s="3" t="s">
        <v>473</v>
      </c>
      <c r="J265" s="3" t="s">
        <v>41</v>
      </c>
      <c r="K265" s="14"/>
      <c r="L265" s="2"/>
      <c r="M265" s="2"/>
      <c r="N265" s="15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5"/>
      <c r="Z265" s="15"/>
      <c r="AA265" s="15"/>
      <c r="AB265" s="15"/>
      <c r="AC265" s="15"/>
      <c r="AD265" s="15"/>
      <c r="AE265" s="4"/>
      <c r="AF265" s="4"/>
      <c r="AG265" s="4"/>
      <c r="AH265" s="4"/>
      <c r="AI265" s="4"/>
      <c r="AJ265" s="4"/>
    </row>
    <row r="266" spans="1:36" ht="15" thickBot="1" x14ac:dyDescent="0.4">
      <c r="A266" s="3" t="s">
        <v>56</v>
      </c>
      <c r="B266" s="3">
        <v>1836</v>
      </c>
      <c r="C266" s="3">
        <v>1840</v>
      </c>
      <c r="D266" s="3">
        <v>-999</v>
      </c>
      <c r="E266" s="67">
        <v>1107667</v>
      </c>
      <c r="F266" s="3">
        <f t="shared" si="10"/>
        <v>-0.90189560580932715</v>
      </c>
      <c r="G266" s="3">
        <f t="shared" si="9"/>
        <v>-0.18037912116186544</v>
      </c>
      <c r="H266" s="3" t="s">
        <v>22</v>
      </c>
      <c r="I266" s="3" t="s">
        <v>416</v>
      </c>
      <c r="J266" s="3" t="s">
        <v>41</v>
      </c>
      <c r="K266" s="14"/>
      <c r="L266" s="2"/>
      <c r="M266" s="2"/>
      <c r="N266" s="2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15"/>
      <c r="Z266" s="15"/>
      <c r="AA266" s="15"/>
      <c r="AB266" s="15"/>
      <c r="AC266" s="15"/>
      <c r="AD266" s="15"/>
      <c r="AE266" s="4"/>
      <c r="AF266" s="4"/>
      <c r="AG266" s="4"/>
      <c r="AH266" s="4"/>
      <c r="AI266" s="4"/>
      <c r="AJ266" s="4"/>
    </row>
    <row r="267" spans="1:36" ht="15" thickBot="1" x14ac:dyDescent="0.4">
      <c r="A267" s="3" t="s">
        <v>147</v>
      </c>
      <c r="B267" s="3">
        <v>1833</v>
      </c>
      <c r="C267" s="3">
        <v>1833</v>
      </c>
      <c r="D267" s="3">
        <v>-999</v>
      </c>
      <c r="E267" s="67">
        <v>1127367.111111111</v>
      </c>
      <c r="F267" s="3">
        <f t="shared" si="10"/>
        <v>-0.88613548342332349</v>
      </c>
      <c r="G267" s="3">
        <f t="shared" si="9"/>
        <v>-0.88613548342332349</v>
      </c>
      <c r="H267" s="3" t="s">
        <v>26</v>
      </c>
      <c r="I267" s="3" t="s">
        <v>405</v>
      </c>
      <c r="J267" s="3" t="s">
        <v>41</v>
      </c>
      <c r="K267" s="14"/>
      <c r="L267" s="2"/>
      <c r="M267" s="2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15"/>
      <c r="Z267" s="15"/>
      <c r="AA267" s="15"/>
      <c r="AB267" s="15"/>
      <c r="AC267" s="15"/>
      <c r="AD267" s="15"/>
      <c r="AE267" s="4"/>
      <c r="AF267" s="4"/>
      <c r="AG267" s="4"/>
      <c r="AH267" s="4"/>
      <c r="AI267" s="4"/>
      <c r="AJ267" s="4"/>
    </row>
    <row r="268" spans="1:36" ht="15" thickBot="1" x14ac:dyDescent="0.4">
      <c r="A268" s="3" t="s">
        <v>148</v>
      </c>
      <c r="B268" s="3">
        <v>1834</v>
      </c>
      <c r="C268" s="3">
        <v>1834</v>
      </c>
      <c r="D268" s="3">
        <v>0</v>
      </c>
      <c r="E268" s="67">
        <v>1133933.8148148148</v>
      </c>
      <c r="F268" s="3">
        <f t="shared" si="10"/>
        <v>0</v>
      </c>
      <c r="G268" s="3">
        <f t="shared" si="9"/>
        <v>0</v>
      </c>
      <c r="H268" s="3" t="s">
        <v>27</v>
      </c>
      <c r="I268" s="3" t="s">
        <v>405</v>
      </c>
      <c r="J268" s="3" t="s">
        <v>41</v>
      </c>
      <c r="K268" s="14"/>
      <c r="L268" s="2"/>
      <c r="M268" s="2"/>
      <c r="N268" s="2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15"/>
      <c r="Z268" s="15"/>
      <c r="AA268" s="15"/>
      <c r="AB268" s="15"/>
      <c r="AC268" s="15"/>
      <c r="AD268" s="15"/>
      <c r="AE268" s="4"/>
      <c r="AF268" s="4"/>
      <c r="AG268" s="4"/>
      <c r="AH268" s="4"/>
      <c r="AI268" s="4"/>
      <c r="AJ268" s="4"/>
    </row>
    <row r="269" spans="1:36" ht="15" thickBot="1" x14ac:dyDescent="0.4">
      <c r="A269" s="3" t="s">
        <v>125</v>
      </c>
      <c r="B269" s="3">
        <v>1835</v>
      </c>
      <c r="C269" s="3">
        <v>1835</v>
      </c>
      <c r="D269" s="3">
        <v>0</v>
      </c>
      <c r="E269" s="67">
        <v>1140500.5185185187</v>
      </c>
      <c r="F269" s="3">
        <f t="shared" si="10"/>
        <v>0</v>
      </c>
      <c r="G269" s="3">
        <f t="shared" si="9"/>
        <v>0</v>
      </c>
      <c r="H269" s="3" t="s">
        <v>27</v>
      </c>
      <c r="I269" s="3" t="s">
        <v>405</v>
      </c>
      <c r="J269" s="3" t="s">
        <v>41</v>
      </c>
      <c r="K269" s="1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5"/>
      <c r="Z269" s="15"/>
      <c r="AA269" s="15"/>
      <c r="AB269" s="15"/>
      <c r="AC269" s="15"/>
      <c r="AD269" s="15"/>
      <c r="AE269" s="4"/>
      <c r="AF269" s="4"/>
      <c r="AG269" s="4"/>
      <c r="AH269" s="4"/>
      <c r="AI269" s="4"/>
      <c r="AJ269" s="4"/>
    </row>
    <row r="270" spans="1:36" ht="15" thickBot="1" x14ac:dyDescent="0.4">
      <c r="A270" s="3" t="s">
        <v>16</v>
      </c>
      <c r="B270" s="3">
        <v>1836</v>
      </c>
      <c r="C270" s="3">
        <v>1837</v>
      </c>
      <c r="D270" s="3">
        <v>8</v>
      </c>
      <c r="E270" s="67">
        <v>1147067</v>
      </c>
      <c r="F270" s="3">
        <f t="shared" si="10"/>
        <v>6.9743092600519415E-3</v>
      </c>
      <c r="G270" s="3">
        <f t="shared" si="9"/>
        <v>3.4871546300259708E-3</v>
      </c>
      <c r="H270" s="3" t="s">
        <v>26</v>
      </c>
      <c r="I270" s="3" t="s">
        <v>458</v>
      </c>
      <c r="J270" s="3"/>
      <c r="K270" s="14"/>
      <c r="L270" s="2"/>
      <c r="M270" s="2"/>
      <c r="N270" s="14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5"/>
      <c r="Z270" s="15"/>
      <c r="AA270" s="15"/>
      <c r="AB270" s="15"/>
      <c r="AC270" s="15"/>
      <c r="AD270" s="15"/>
      <c r="AE270" s="4"/>
      <c r="AF270" s="4"/>
      <c r="AG270" s="4"/>
      <c r="AH270" s="4"/>
      <c r="AI270" s="4"/>
      <c r="AJ270" s="4"/>
    </row>
    <row r="271" spans="1:36" ht="15" thickBot="1" x14ac:dyDescent="0.4">
      <c r="A271" s="3" t="s">
        <v>149</v>
      </c>
      <c r="B271" s="3">
        <v>1836</v>
      </c>
      <c r="C271" s="3">
        <v>1837</v>
      </c>
      <c r="D271" s="3">
        <v>-999</v>
      </c>
      <c r="E271" s="67">
        <v>1147067.2222222222</v>
      </c>
      <c r="F271" s="3">
        <f t="shared" si="10"/>
        <v>-0.87091670012558597</v>
      </c>
      <c r="G271" s="3">
        <f t="shared" si="9"/>
        <v>-0.43545835006279299</v>
      </c>
      <c r="H271" s="3" t="s">
        <v>26</v>
      </c>
      <c r="I271" s="3" t="s">
        <v>405</v>
      </c>
      <c r="J271" s="3" t="s">
        <v>41</v>
      </c>
      <c r="K271" s="14"/>
      <c r="L271" s="2"/>
      <c r="M271" s="2"/>
      <c r="N271" s="2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15"/>
      <c r="Z271" s="15"/>
      <c r="AA271" s="15"/>
      <c r="AB271" s="15"/>
      <c r="AC271" s="15"/>
      <c r="AD271" s="15"/>
      <c r="AE271" s="4"/>
      <c r="AF271" s="4"/>
      <c r="AG271" s="4"/>
      <c r="AH271" s="4"/>
      <c r="AI271" s="4"/>
      <c r="AJ271" s="4"/>
    </row>
    <row r="272" spans="1:36" ht="15" thickBot="1" x14ac:dyDescent="0.4">
      <c r="A272" s="3" t="s">
        <v>322</v>
      </c>
      <c r="B272" s="3">
        <v>1837</v>
      </c>
      <c r="C272" s="3">
        <v>1840</v>
      </c>
      <c r="D272" s="3">
        <v>50</v>
      </c>
      <c r="E272" s="67">
        <v>1153633</v>
      </c>
      <c r="F272" s="3">
        <f t="shared" si="10"/>
        <v>4.3341339923528538E-2</v>
      </c>
      <c r="G272" s="3">
        <f t="shared" si="9"/>
        <v>1.0835334980882134E-2</v>
      </c>
      <c r="H272" s="3" t="s">
        <v>23</v>
      </c>
      <c r="I272" s="3" t="s">
        <v>15</v>
      </c>
      <c r="J272" s="3"/>
      <c r="K272" s="14"/>
      <c r="L272" s="2"/>
      <c r="M272" s="2"/>
      <c r="N272" s="29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4"/>
      <c r="AF272" s="4"/>
      <c r="AG272" s="4"/>
      <c r="AH272" s="4"/>
      <c r="AI272" s="4"/>
      <c r="AJ272" s="4"/>
    </row>
    <row r="273" spans="1:36" ht="15" thickBot="1" x14ac:dyDescent="0.4">
      <c r="A273" s="3" t="s">
        <v>150</v>
      </c>
      <c r="B273" s="3">
        <v>1837</v>
      </c>
      <c r="C273" s="3">
        <v>1840</v>
      </c>
      <c r="D273" s="3">
        <v>42</v>
      </c>
      <c r="E273" s="67">
        <v>1153633.9259259258</v>
      </c>
      <c r="F273" s="3">
        <f t="shared" si="10"/>
        <v>3.6406696315115818E-2</v>
      </c>
      <c r="G273" s="3">
        <f t="shared" si="9"/>
        <v>9.1016740787789544E-3</v>
      </c>
      <c r="H273" s="3" t="s">
        <v>23</v>
      </c>
      <c r="I273" s="3" t="s">
        <v>405</v>
      </c>
      <c r="J273" s="3" t="s">
        <v>41</v>
      </c>
      <c r="K273" s="14"/>
      <c r="L273" s="2"/>
      <c r="M273" s="2"/>
      <c r="N273" s="15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15"/>
      <c r="Z273" s="15"/>
      <c r="AA273" s="15"/>
      <c r="AB273" s="15"/>
      <c r="AC273" s="15"/>
      <c r="AD273" s="15"/>
      <c r="AE273" s="4"/>
      <c r="AF273" s="4"/>
      <c r="AG273" s="4"/>
      <c r="AH273" s="4"/>
      <c r="AI273" s="4"/>
      <c r="AJ273" s="4"/>
    </row>
    <row r="274" spans="1:36" ht="15" thickBot="1" x14ac:dyDescent="0.4">
      <c r="A274" s="3" t="s">
        <v>115</v>
      </c>
      <c r="B274" s="3">
        <v>1837</v>
      </c>
      <c r="C274" s="3">
        <v>1838</v>
      </c>
      <c r="D274" s="3">
        <v>28</v>
      </c>
      <c r="E274" s="67">
        <v>1153633.9259259258</v>
      </c>
      <c r="F274" s="3">
        <f t="shared" si="10"/>
        <v>2.4271130876743877E-2</v>
      </c>
      <c r="G274" s="3">
        <f t="shared" si="9"/>
        <v>1.2135565438371939E-2</v>
      </c>
      <c r="H274" s="3" t="s">
        <v>22</v>
      </c>
      <c r="I274" s="3" t="s">
        <v>405</v>
      </c>
      <c r="J274" s="3" t="s">
        <v>41</v>
      </c>
      <c r="K274" s="14"/>
      <c r="L274" s="2"/>
      <c r="M274" s="2"/>
      <c r="N274" s="2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4"/>
      <c r="AF274" s="4"/>
      <c r="AG274" s="4"/>
      <c r="AH274" s="4"/>
      <c r="AI274" s="4"/>
      <c r="AJ274" s="4"/>
    </row>
    <row r="275" spans="1:36" ht="15" thickBot="1" x14ac:dyDescent="0.4">
      <c r="A275" s="3" t="s">
        <v>371</v>
      </c>
      <c r="B275" s="3">
        <v>1839</v>
      </c>
      <c r="C275" s="3">
        <v>1839</v>
      </c>
      <c r="D275" s="3">
        <v>-999</v>
      </c>
      <c r="E275" s="67">
        <v>1166767.3333333333</v>
      </c>
      <c r="F275" s="3">
        <f t="shared" si="10"/>
        <v>-0.85621183543591384</v>
      </c>
      <c r="G275" s="3">
        <f t="shared" si="9"/>
        <v>-0.85621183543591384</v>
      </c>
      <c r="H275" s="3" t="s">
        <v>398</v>
      </c>
      <c r="I275" s="3" t="s">
        <v>400</v>
      </c>
      <c r="J275" s="3" t="s">
        <v>41</v>
      </c>
      <c r="K275" s="1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1"/>
      <c r="Z275" s="31"/>
      <c r="AA275" s="31"/>
      <c r="AB275" s="31"/>
      <c r="AC275" s="31"/>
      <c r="AD275" s="31"/>
      <c r="AE275" s="19"/>
      <c r="AF275" s="19"/>
      <c r="AG275" s="19"/>
      <c r="AH275" s="19"/>
      <c r="AI275" s="19"/>
      <c r="AJ275" s="19"/>
    </row>
    <row r="276" spans="1:36" ht="15" thickBot="1" x14ac:dyDescent="0.4">
      <c r="A276" s="3" t="s">
        <v>105</v>
      </c>
      <c r="B276" s="3">
        <v>1841</v>
      </c>
      <c r="C276" s="3">
        <v>1842</v>
      </c>
      <c r="D276" s="3">
        <v>-999</v>
      </c>
      <c r="E276" s="67">
        <v>1179900.7407407407</v>
      </c>
      <c r="F276" s="3">
        <f t="shared" si="10"/>
        <v>-0.84668139065056325</v>
      </c>
      <c r="G276" s="3">
        <f t="shared" si="9"/>
        <v>-0.42334069532528162</v>
      </c>
      <c r="H276" s="3" t="s">
        <v>151</v>
      </c>
      <c r="I276" s="3" t="s">
        <v>405</v>
      </c>
      <c r="J276" s="3" t="s">
        <v>41</v>
      </c>
      <c r="K276" s="14"/>
      <c r="L276" s="2"/>
      <c r="M276" s="2"/>
      <c r="N276" s="2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31"/>
      <c r="Z276" s="31"/>
      <c r="AA276" s="31"/>
      <c r="AB276" s="31"/>
      <c r="AC276" s="31"/>
      <c r="AD276" s="31"/>
      <c r="AE276" s="19"/>
      <c r="AF276" s="19"/>
      <c r="AG276" s="19"/>
      <c r="AH276" s="19"/>
      <c r="AI276" s="19"/>
      <c r="AJ276" s="19"/>
    </row>
    <row r="277" spans="1:36" ht="15" thickBot="1" x14ac:dyDescent="0.4">
      <c r="A277" s="3" t="s">
        <v>116</v>
      </c>
      <c r="B277" s="3">
        <v>1841</v>
      </c>
      <c r="C277" s="3">
        <v>1841</v>
      </c>
      <c r="D277" s="3">
        <v>0</v>
      </c>
      <c r="E277" s="67">
        <v>1179900.7407407407</v>
      </c>
      <c r="F277" s="3">
        <f t="shared" si="10"/>
        <v>0</v>
      </c>
      <c r="G277" s="3">
        <f t="shared" si="9"/>
        <v>0</v>
      </c>
      <c r="H277" s="3" t="s">
        <v>23</v>
      </c>
      <c r="I277" s="3" t="s">
        <v>405</v>
      </c>
      <c r="J277" s="3" t="s">
        <v>41</v>
      </c>
      <c r="K277" s="14"/>
      <c r="L277" s="2"/>
      <c r="M277" s="2"/>
      <c r="N277" s="2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31"/>
      <c r="Z277" s="31"/>
      <c r="AA277" s="31"/>
      <c r="AB277" s="31"/>
      <c r="AC277" s="31"/>
      <c r="AD277" s="31"/>
      <c r="AE277" s="19"/>
      <c r="AF277" s="19"/>
      <c r="AG277" s="19"/>
      <c r="AH277" s="19"/>
      <c r="AI277" s="19"/>
      <c r="AJ277" s="19"/>
    </row>
    <row r="278" spans="1:36" ht="15" thickBot="1" x14ac:dyDescent="0.4">
      <c r="A278" s="3" t="s">
        <v>372</v>
      </c>
      <c r="B278" s="3">
        <v>1842</v>
      </c>
      <c r="C278" s="3">
        <v>1843</v>
      </c>
      <c r="D278" s="3">
        <v>-999</v>
      </c>
      <c r="E278" s="67">
        <v>1186467.4444444445</v>
      </c>
      <c r="F278" s="3">
        <f t="shared" si="10"/>
        <v>-0.84199529003324247</v>
      </c>
      <c r="G278" s="3">
        <f t="shared" si="9"/>
        <v>-0.42099764501662124</v>
      </c>
      <c r="H278" s="3" t="s">
        <v>398</v>
      </c>
      <c r="I278" s="3" t="s">
        <v>400</v>
      </c>
      <c r="J278" s="3" t="s">
        <v>41</v>
      </c>
      <c r="K278" s="1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5"/>
      <c r="Z278" s="15"/>
      <c r="AA278" s="15"/>
      <c r="AB278" s="15"/>
      <c r="AC278" s="15"/>
      <c r="AD278" s="15"/>
      <c r="AE278" s="4"/>
      <c r="AF278" s="4"/>
      <c r="AG278" s="4"/>
      <c r="AH278" s="4"/>
      <c r="AI278" s="4"/>
      <c r="AJ278" s="4"/>
    </row>
    <row r="279" spans="1:36" ht="15" thickBot="1" x14ac:dyDescent="0.4">
      <c r="A279" s="3" t="s">
        <v>152</v>
      </c>
      <c r="B279" s="3">
        <v>1842</v>
      </c>
      <c r="C279" s="3">
        <v>1842</v>
      </c>
      <c r="D279" s="3">
        <v>-999</v>
      </c>
      <c r="E279" s="67">
        <v>1186467.4444444445</v>
      </c>
      <c r="F279" s="3">
        <f t="shared" si="10"/>
        <v>-0.84199529003324247</v>
      </c>
      <c r="G279" s="3">
        <f t="shared" si="9"/>
        <v>-0.84199529003324247</v>
      </c>
      <c r="H279" s="3" t="s">
        <v>4</v>
      </c>
      <c r="I279" s="3" t="s">
        <v>405</v>
      </c>
      <c r="J279" s="3" t="s">
        <v>41</v>
      </c>
      <c r="K279" s="14"/>
      <c r="L279" s="2"/>
      <c r="M279" s="2"/>
      <c r="N279" s="15"/>
      <c r="O279" s="29" t="s">
        <v>41</v>
      </c>
      <c r="P279" s="29" t="s">
        <v>41</v>
      </c>
      <c r="Q279" s="29"/>
      <c r="R279" s="29"/>
      <c r="S279" s="29"/>
      <c r="T279" s="29"/>
      <c r="U279" s="29"/>
      <c r="V279" s="29"/>
      <c r="W279" s="29"/>
      <c r="X279" s="29"/>
      <c r="Y279" s="15"/>
      <c r="Z279" s="15"/>
      <c r="AA279" s="15"/>
      <c r="AB279" s="15"/>
      <c r="AC279" s="15"/>
      <c r="AD279" s="15"/>
      <c r="AE279" s="4"/>
      <c r="AF279" s="4"/>
      <c r="AG279" s="4"/>
      <c r="AH279" s="4"/>
      <c r="AI279" s="4"/>
      <c r="AJ279" s="4"/>
    </row>
    <row r="280" spans="1:36" ht="15" thickBot="1" x14ac:dyDescent="0.4">
      <c r="A280" s="3" t="s">
        <v>153</v>
      </c>
      <c r="B280" s="3">
        <v>1843</v>
      </c>
      <c r="C280" s="3">
        <v>1843</v>
      </c>
      <c r="D280" s="3">
        <v>0</v>
      </c>
      <c r="E280" s="67">
        <v>1193034.1481481483</v>
      </c>
      <c r="F280" s="3">
        <f t="shared" si="10"/>
        <v>0</v>
      </c>
      <c r="G280" s="3">
        <f t="shared" si="9"/>
        <v>0</v>
      </c>
      <c r="H280" s="3" t="s">
        <v>106</v>
      </c>
      <c r="I280" s="3" t="s">
        <v>405</v>
      </c>
      <c r="J280" s="3" t="s">
        <v>41</v>
      </c>
      <c r="K280" s="14"/>
      <c r="L280" s="2"/>
      <c r="M280" s="2"/>
      <c r="N280" s="2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15"/>
      <c r="Z280" s="15"/>
      <c r="AA280" s="15"/>
      <c r="AB280" s="15"/>
      <c r="AC280" s="15"/>
      <c r="AD280" s="15"/>
      <c r="AE280" s="4"/>
      <c r="AF280" s="4"/>
      <c r="AG280" s="4"/>
      <c r="AH280" s="4"/>
      <c r="AI280" s="4"/>
      <c r="AJ280" s="4"/>
    </row>
    <row r="281" spans="1:36" ht="15" thickBot="1" x14ac:dyDescent="0.4">
      <c r="A281" s="3" t="s">
        <v>35</v>
      </c>
      <c r="B281" s="3">
        <v>1843</v>
      </c>
      <c r="C281" s="3">
        <v>1864</v>
      </c>
      <c r="D281" s="3">
        <v>13</v>
      </c>
      <c r="E281" s="67">
        <v>1193034</v>
      </c>
      <c r="F281" s="3">
        <f t="shared" si="10"/>
        <v>1.0896588026829076E-2</v>
      </c>
      <c r="G281" s="3">
        <f t="shared" si="9"/>
        <v>4.9529945576495804E-4</v>
      </c>
      <c r="H281" s="3" t="s">
        <v>4</v>
      </c>
      <c r="I281" s="3" t="s">
        <v>34</v>
      </c>
      <c r="J281" s="3" t="s">
        <v>41</v>
      </c>
      <c r="K281" s="14"/>
      <c r="L281" s="2"/>
      <c r="M281" s="2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4"/>
      <c r="AF281" s="4"/>
      <c r="AG281" s="4"/>
      <c r="AH281" s="4"/>
      <c r="AI281" s="4"/>
      <c r="AJ281" s="4"/>
    </row>
    <row r="282" spans="1:36" ht="15" thickBot="1" x14ac:dyDescent="0.4">
      <c r="A282" s="3" t="s">
        <v>162</v>
      </c>
      <c r="B282" s="3">
        <v>1846</v>
      </c>
      <c r="C282" s="3">
        <v>1863</v>
      </c>
      <c r="D282" s="3">
        <v>4232</v>
      </c>
      <c r="E282" s="67">
        <v>1212734</v>
      </c>
      <c r="F282" s="3">
        <f t="shared" si="10"/>
        <v>3.4896358146139219</v>
      </c>
      <c r="G282" s="3">
        <f t="shared" si="9"/>
        <v>0.19386865636744011</v>
      </c>
      <c r="H282" s="3" t="s">
        <v>25</v>
      </c>
      <c r="I282" s="3" t="s">
        <v>405</v>
      </c>
      <c r="J282" s="3" t="s">
        <v>474</v>
      </c>
      <c r="K282" s="14"/>
      <c r="L282" s="2"/>
      <c r="M282" s="2"/>
      <c r="N282" s="29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29"/>
      <c r="Z282" s="29"/>
      <c r="AA282" s="29"/>
      <c r="AB282" s="29"/>
      <c r="AC282" s="29"/>
      <c r="AD282" s="29"/>
    </row>
    <row r="283" spans="1:36" ht="15" thickBot="1" x14ac:dyDescent="0.4">
      <c r="A283" s="3" t="s">
        <v>56</v>
      </c>
      <c r="B283" s="3">
        <v>1846</v>
      </c>
      <c r="C283" s="3">
        <v>1850</v>
      </c>
      <c r="D283" s="3">
        <v>10</v>
      </c>
      <c r="E283" s="67">
        <v>1212734.2592592593</v>
      </c>
      <c r="F283" s="3">
        <f t="shared" si="10"/>
        <v>8.245829557176048E-3</v>
      </c>
      <c r="G283" s="3">
        <f t="shared" si="9"/>
        <v>1.6491659114352096E-3</v>
      </c>
      <c r="H283" s="3" t="s">
        <v>106</v>
      </c>
      <c r="I283" s="3" t="s">
        <v>405</v>
      </c>
      <c r="J283" s="3" t="s">
        <v>475</v>
      </c>
      <c r="K283" s="14"/>
      <c r="L283" s="2"/>
      <c r="M283" s="2"/>
      <c r="N283" s="2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29"/>
      <c r="Z283" s="29"/>
      <c r="AA283" s="29"/>
      <c r="AB283" s="29"/>
      <c r="AC283" s="29"/>
      <c r="AD283" s="29"/>
    </row>
    <row r="284" spans="1:36" s="44" customFormat="1" ht="15" thickBot="1" x14ac:dyDescent="0.4">
      <c r="A284" s="3" t="s">
        <v>112</v>
      </c>
      <c r="B284" s="3">
        <v>1846</v>
      </c>
      <c r="C284" s="3">
        <v>1847</v>
      </c>
      <c r="D284" s="3">
        <v>0</v>
      </c>
      <c r="E284" s="67">
        <v>1212734.2592592593</v>
      </c>
      <c r="F284" s="3">
        <f t="shared" si="10"/>
        <v>0</v>
      </c>
      <c r="G284" s="3">
        <f t="shared" si="9"/>
        <v>0</v>
      </c>
      <c r="H284" s="3" t="s">
        <v>27</v>
      </c>
      <c r="I284" s="3" t="s">
        <v>405</v>
      </c>
      <c r="J284" s="3" t="s">
        <v>41</v>
      </c>
      <c r="K284" s="14"/>
      <c r="L284" s="2"/>
      <c r="M284" s="2"/>
      <c r="N284" s="2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/>
      <c r="AF284"/>
      <c r="AG284"/>
      <c r="AH284"/>
      <c r="AI284"/>
      <c r="AJ284"/>
    </row>
    <row r="285" spans="1:36" ht="15" thickBot="1" x14ac:dyDescent="0.4">
      <c r="A285" s="3" t="s">
        <v>155</v>
      </c>
      <c r="B285" s="3">
        <v>1846</v>
      </c>
      <c r="C285" s="3">
        <v>1846</v>
      </c>
      <c r="D285" s="3">
        <v>0</v>
      </c>
      <c r="E285" s="67">
        <v>1212734.2592592593</v>
      </c>
      <c r="F285" s="3">
        <f t="shared" si="10"/>
        <v>0</v>
      </c>
      <c r="G285" s="3">
        <f t="shared" si="9"/>
        <v>0</v>
      </c>
      <c r="H285" s="3" t="s">
        <v>27</v>
      </c>
      <c r="I285" s="3" t="s">
        <v>405</v>
      </c>
      <c r="J285" s="3" t="s">
        <v>41</v>
      </c>
      <c r="K285" s="14"/>
      <c r="L285" s="2"/>
      <c r="M285" s="2"/>
      <c r="N285" s="2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29"/>
      <c r="Z285" s="29"/>
      <c r="AA285" s="29"/>
      <c r="AB285" s="29"/>
      <c r="AC285" s="29"/>
      <c r="AD285" s="29"/>
      <c r="AG285" s="4"/>
      <c r="AH285" s="4"/>
      <c r="AI285" s="4"/>
      <c r="AJ285" s="4"/>
    </row>
    <row r="286" spans="1:36" ht="15" thickBot="1" x14ac:dyDescent="0.4">
      <c r="A286" s="3" t="s">
        <v>156</v>
      </c>
      <c r="B286" s="3">
        <v>1846</v>
      </c>
      <c r="C286" s="3">
        <v>1850</v>
      </c>
      <c r="D286" s="3">
        <v>-999</v>
      </c>
      <c r="E286" s="67">
        <v>1212734.2592592593</v>
      </c>
      <c r="F286" s="3">
        <f t="shared" si="10"/>
        <v>-0.82375837276188701</v>
      </c>
      <c r="G286" s="3">
        <f t="shared" si="9"/>
        <v>-0.16475167455237741</v>
      </c>
      <c r="H286" s="3" t="s">
        <v>157</v>
      </c>
      <c r="I286" s="3" t="s">
        <v>405</v>
      </c>
      <c r="J286" s="3" t="s">
        <v>41</v>
      </c>
      <c r="K286" s="14"/>
      <c r="L286" s="2"/>
      <c r="M286" s="15"/>
      <c r="N286" s="2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8"/>
      <c r="Z286" s="38"/>
      <c r="AA286" s="38"/>
      <c r="AB286" s="38"/>
      <c r="AC286" s="38"/>
      <c r="AD286" s="38"/>
      <c r="AE286" s="18"/>
      <c r="AF286" s="18"/>
      <c r="AG286" s="18"/>
      <c r="AH286" s="18"/>
      <c r="AI286" s="18"/>
      <c r="AJ286" s="18"/>
    </row>
    <row r="287" spans="1:36" ht="15" thickBot="1" x14ac:dyDescent="0.4">
      <c r="A287" s="3" t="s">
        <v>312</v>
      </c>
      <c r="B287" s="3">
        <v>1846</v>
      </c>
      <c r="C287" s="3">
        <v>1846</v>
      </c>
      <c r="D287" s="3">
        <v>190</v>
      </c>
      <c r="E287" s="67">
        <v>1212734</v>
      </c>
      <c r="F287" s="3">
        <f t="shared" si="10"/>
        <v>0.15667079507954754</v>
      </c>
      <c r="G287" s="3">
        <f t="shared" si="9"/>
        <v>0.15667079507954754</v>
      </c>
      <c r="H287" s="3" t="s">
        <v>22</v>
      </c>
      <c r="I287" s="3" t="s">
        <v>416</v>
      </c>
      <c r="J287" s="3"/>
      <c r="K287" s="14"/>
      <c r="L287" s="2"/>
      <c r="M287" s="15"/>
      <c r="N287" s="2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2"/>
      <c r="Z287" s="2"/>
      <c r="AA287" s="2"/>
      <c r="AB287" s="2"/>
      <c r="AC287" s="2"/>
      <c r="AD287" s="2"/>
    </row>
    <row r="288" spans="1:36" ht="15" thickBot="1" x14ac:dyDescent="0.4">
      <c r="A288" s="3" t="s">
        <v>99</v>
      </c>
      <c r="B288" s="3">
        <v>1847</v>
      </c>
      <c r="C288" s="3">
        <v>1848</v>
      </c>
      <c r="D288" s="3">
        <v>-999</v>
      </c>
      <c r="E288" s="67">
        <v>1219300.9629629632</v>
      </c>
      <c r="F288" s="3">
        <f t="shared" si="10"/>
        <v>-0.81932191505235863</v>
      </c>
      <c r="G288" s="3">
        <f t="shared" si="9"/>
        <v>-0.40966095752617931</v>
      </c>
      <c r="H288" s="3" t="s">
        <v>26</v>
      </c>
      <c r="I288" s="3" t="s">
        <v>405</v>
      </c>
      <c r="J288" s="3"/>
      <c r="K288" s="14"/>
      <c r="L288" s="2"/>
      <c r="M288" s="15"/>
      <c r="N288" s="2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15"/>
      <c r="Z288" s="15"/>
      <c r="AA288" s="15"/>
      <c r="AB288" s="15"/>
      <c r="AC288" s="15"/>
      <c r="AD288" s="15"/>
      <c r="AE288" s="4"/>
      <c r="AF288" s="4"/>
      <c r="AG288" s="4"/>
      <c r="AH288" s="4"/>
      <c r="AI288" s="4"/>
      <c r="AJ288" s="4"/>
    </row>
    <row r="289" spans="1:36" s="60" customFormat="1" ht="15" thickBot="1" x14ac:dyDescent="0.4">
      <c r="A289" s="3" t="s">
        <v>309</v>
      </c>
      <c r="B289" s="3">
        <v>1847</v>
      </c>
      <c r="C289" s="3">
        <v>1848</v>
      </c>
      <c r="D289" s="3">
        <v>-999</v>
      </c>
      <c r="E289" s="67">
        <v>1219301</v>
      </c>
      <c r="F289" s="3">
        <f t="shared" si="10"/>
        <v>-0.81932189016493873</v>
      </c>
      <c r="G289" s="3">
        <f t="shared" si="9"/>
        <v>-0.40966094508246936</v>
      </c>
      <c r="H289" s="3" t="s">
        <v>27</v>
      </c>
      <c r="I289" s="3" t="s">
        <v>476</v>
      </c>
      <c r="J289" s="3" t="s">
        <v>41</v>
      </c>
      <c r="K289" s="37"/>
      <c r="L289" s="51"/>
      <c r="M289" s="50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47"/>
      <c r="Z289" s="47"/>
      <c r="AA289" s="47"/>
      <c r="AB289" s="47"/>
      <c r="AC289" s="47"/>
      <c r="AD289" s="47"/>
    </row>
    <row r="290" spans="1:36" ht="15" thickBot="1" x14ac:dyDescent="0.4">
      <c r="A290" s="3" t="s">
        <v>373</v>
      </c>
      <c r="B290" s="3">
        <v>1847</v>
      </c>
      <c r="C290" s="3">
        <v>1849</v>
      </c>
      <c r="D290" s="3">
        <v>-999</v>
      </c>
      <c r="E290" s="67">
        <v>1219300.9629629632</v>
      </c>
      <c r="F290" s="3">
        <f t="shared" si="10"/>
        <v>-0.81932191505235863</v>
      </c>
      <c r="G290" s="3">
        <f t="shared" si="9"/>
        <v>-0.27310730501745289</v>
      </c>
      <c r="H290" s="3" t="s">
        <v>398</v>
      </c>
      <c r="I290" s="3" t="s">
        <v>400</v>
      </c>
      <c r="J290" s="3" t="s">
        <v>41</v>
      </c>
      <c r="K290" s="14"/>
      <c r="L290" s="2"/>
      <c r="M290" s="15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5"/>
      <c r="Z290" s="15"/>
      <c r="AA290" s="15"/>
      <c r="AB290" s="15"/>
      <c r="AC290" s="15"/>
      <c r="AD290" s="15"/>
      <c r="AE290" s="4"/>
      <c r="AF290" s="4"/>
      <c r="AG290" s="4"/>
      <c r="AH290" s="4"/>
      <c r="AI290" s="4"/>
      <c r="AJ290" s="4"/>
    </row>
    <row r="291" spans="1:36" ht="15" thickBot="1" x14ac:dyDescent="0.4">
      <c r="A291" s="3" t="s">
        <v>313</v>
      </c>
      <c r="B291" s="3">
        <v>1847</v>
      </c>
      <c r="C291" s="3">
        <v>1848</v>
      </c>
      <c r="D291" s="3">
        <v>20</v>
      </c>
      <c r="E291" s="67">
        <v>1219301</v>
      </c>
      <c r="F291" s="3">
        <f t="shared" si="10"/>
        <v>1.6402840643942717E-2</v>
      </c>
      <c r="G291" s="3">
        <f t="shared" si="9"/>
        <v>8.2014203219713585E-3</v>
      </c>
      <c r="H291" s="3" t="s">
        <v>22</v>
      </c>
      <c r="I291" s="3" t="s">
        <v>477</v>
      </c>
      <c r="J291" s="3" t="s">
        <v>478</v>
      </c>
      <c r="K291" s="14"/>
      <c r="L291" s="2"/>
      <c r="M291" s="15"/>
      <c r="N291" s="14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15"/>
      <c r="Z291" s="15"/>
      <c r="AA291" s="15"/>
      <c r="AB291" s="15"/>
      <c r="AC291" s="15"/>
      <c r="AD291" s="15"/>
      <c r="AE291" s="4"/>
      <c r="AF291" s="4"/>
      <c r="AG291" s="4"/>
      <c r="AH291" s="4"/>
      <c r="AI291" s="4"/>
      <c r="AJ291" s="4"/>
    </row>
    <row r="292" spans="1:36" ht="15" thickBot="1" x14ac:dyDescent="0.4">
      <c r="A292" s="3" t="s">
        <v>158</v>
      </c>
      <c r="B292" s="3">
        <v>1847</v>
      </c>
      <c r="C292" s="3">
        <v>1847</v>
      </c>
      <c r="D292" s="3">
        <v>0</v>
      </c>
      <c r="E292" s="67">
        <v>1219300.9629629632</v>
      </c>
      <c r="F292" s="3">
        <f t="shared" si="10"/>
        <v>0</v>
      </c>
      <c r="G292" s="3">
        <f t="shared" si="9"/>
        <v>0</v>
      </c>
      <c r="H292" s="3" t="s">
        <v>4</v>
      </c>
      <c r="I292" s="3" t="s">
        <v>405</v>
      </c>
      <c r="J292" s="3" t="s">
        <v>41</v>
      </c>
      <c r="K292" s="14"/>
      <c r="L292" s="2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2"/>
      <c r="Z292" s="2"/>
      <c r="AA292" s="2"/>
      <c r="AB292" s="2"/>
      <c r="AC292" s="2"/>
      <c r="AD292" s="2"/>
    </row>
    <row r="293" spans="1:36" ht="15" thickBot="1" x14ac:dyDescent="0.4">
      <c r="A293" s="3" t="s">
        <v>159</v>
      </c>
      <c r="B293" s="3">
        <v>1848</v>
      </c>
      <c r="C293" s="3">
        <v>1902</v>
      </c>
      <c r="D293" s="3">
        <v>70</v>
      </c>
      <c r="E293" s="67">
        <v>1225867.6666666667</v>
      </c>
      <c r="F293" s="3">
        <f t="shared" si="10"/>
        <v>5.7102411543605978E-2</v>
      </c>
      <c r="G293" s="3">
        <f t="shared" si="9"/>
        <v>1.0382256644291996E-3</v>
      </c>
      <c r="H293" s="3" t="s">
        <v>4</v>
      </c>
      <c r="I293" s="3" t="s">
        <v>405</v>
      </c>
      <c r="J293" s="3" t="s">
        <v>41</v>
      </c>
      <c r="K293" s="14"/>
      <c r="L293" s="2"/>
      <c r="M293" s="15"/>
      <c r="N293" s="29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9"/>
      <c r="Z293" s="29"/>
      <c r="AA293" s="29"/>
      <c r="AB293" s="29"/>
      <c r="AC293" s="29"/>
      <c r="AD293" s="29"/>
    </row>
    <row r="294" spans="1:36" ht="15" thickBot="1" x14ac:dyDescent="0.4">
      <c r="A294" s="3" t="s">
        <v>160</v>
      </c>
      <c r="B294" s="3">
        <v>1850</v>
      </c>
      <c r="C294" s="3">
        <v>1851</v>
      </c>
      <c r="D294" s="3">
        <v>-999</v>
      </c>
      <c r="E294" s="67">
        <v>1239000</v>
      </c>
      <c r="F294" s="3">
        <f t="shared" si="10"/>
        <v>-0.80629539951573848</v>
      </c>
      <c r="G294" s="3">
        <f t="shared" si="9"/>
        <v>-0.40314769975786924</v>
      </c>
      <c r="H294" s="3" t="s">
        <v>30</v>
      </c>
      <c r="I294" s="3" t="s">
        <v>405</v>
      </c>
      <c r="J294" s="3" t="s">
        <v>41</v>
      </c>
      <c r="K294" s="14"/>
      <c r="L294" s="2"/>
      <c r="M294" s="15"/>
      <c r="N294" s="2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6"/>
      <c r="Z294" s="16"/>
      <c r="AA294" s="16"/>
      <c r="AB294" s="16"/>
      <c r="AC294" s="16"/>
      <c r="AD294" s="16"/>
      <c r="AE294" s="7"/>
      <c r="AF294" s="7"/>
      <c r="AG294" s="7"/>
      <c r="AH294" s="7"/>
      <c r="AI294" s="7"/>
      <c r="AJ294" s="7"/>
    </row>
    <row r="295" spans="1:36" ht="15" thickBot="1" x14ac:dyDescent="0.4">
      <c r="A295" s="3" t="s">
        <v>105</v>
      </c>
      <c r="B295" s="3">
        <v>1850</v>
      </c>
      <c r="C295" s="3">
        <v>1850</v>
      </c>
      <c r="D295" s="3">
        <v>-999</v>
      </c>
      <c r="E295" s="67">
        <v>1239000</v>
      </c>
      <c r="F295" s="3">
        <f t="shared" si="10"/>
        <v>-0.80629539951573848</v>
      </c>
      <c r="G295" s="3">
        <f t="shared" si="9"/>
        <v>-0.80629539951573848</v>
      </c>
      <c r="H295" s="3" t="s">
        <v>151</v>
      </c>
      <c r="I295" s="3" t="s">
        <v>405</v>
      </c>
      <c r="J295" s="3" t="s">
        <v>41</v>
      </c>
      <c r="K295" s="14"/>
      <c r="L295" s="2"/>
      <c r="M295" s="15"/>
      <c r="N295" s="15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 spans="1:36" ht="15" thickBot="1" x14ac:dyDescent="0.4">
      <c r="A296" s="3" t="s">
        <v>374</v>
      </c>
      <c r="B296" s="3">
        <v>1853</v>
      </c>
      <c r="C296" s="3">
        <v>1853</v>
      </c>
      <c r="D296" s="3">
        <v>10</v>
      </c>
      <c r="E296" s="67">
        <v>1244550</v>
      </c>
      <c r="F296" s="3">
        <f t="shared" si="10"/>
        <v>8.0350327427584269E-3</v>
      </c>
      <c r="G296" s="3">
        <f t="shared" si="9"/>
        <v>8.0350327427584269E-3</v>
      </c>
      <c r="H296" s="3" t="s">
        <v>398</v>
      </c>
      <c r="I296" s="3" t="s">
        <v>400</v>
      </c>
      <c r="J296" s="3" t="s">
        <v>41</v>
      </c>
      <c r="K296" s="14"/>
      <c r="L296" s="2"/>
      <c r="M296" s="29"/>
      <c r="N296" s="15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5"/>
      <c r="Z296" s="15"/>
      <c r="AA296" s="15"/>
      <c r="AB296" s="15"/>
      <c r="AC296" s="15"/>
      <c r="AD296" s="15"/>
      <c r="AE296" s="4"/>
      <c r="AF296" s="4"/>
      <c r="AG296" s="4"/>
      <c r="AH296" s="4"/>
      <c r="AI296" s="4"/>
      <c r="AJ296" s="4"/>
    </row>
    <row r="297" spans="1:36" ht="15" thickBot="1" x14ac:dyDescent="0.4">
      <c r="A297" s="3" t="s">
        <v>161</v>
      </c>
      <c r="B297" s="3">
        <v>1853</v>
      </c>
      <c r="C297" s="3">
        <v>1853</v>
      </c>
      <c r="D297" s="3">
        <v>4</v>
      </c>
      <c r="E297" s="67">
        <v>1244550</v>
      </c>
      <c r="F297" s="3">
        <f t="shared" si="10"/>
        <v>3.2140130971033709E-3</v>
      </c>
      <c r="G297" s="3">
        <f t="shared" si="9"/>
        <v>3.2140130971033709E-3</v>
      </c>
      <c r="H297" s="3" t="s">
        <v>23</v>
      </c>
      <c r="I297" s="3" t="s">
        <v>405</v>
      </c>
      <c r="J297" s="3" t="s">
        <v>41</v>
      </c>
      <c r="K297" s="14"/>
      <c r="L297" s="2"/>
      <c r="M297" s="29"/>
      <c r="N297" s="29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2"/>
      <c r="Z297" s="2"/>
      <c r="AA297" s="2"/>
      <c r="AB297" s="2"/>
      <c r="AC297" s="2"/>
      <c r="AD297" s="2"/>
    </row>
    <row r="298" spans="1:36" ht="15" thickBot="1" x14ac:dyDescent="0.4">
      <c r="A298" s="3" t="s">
        <v>318</v>
      </c>
      <c r="B298" s="3">
        <v>1853</v>
      </c>
      <c r="C298" s="3">
        <v>1853</v>
      </c>
      <c r="D298" s="3">
        <v>8</v>
      </c>
      <c r="E298" s="67">
        <v>1244550</v>
      </c>
      <c r="F298" s="3">
        <f t="shared" si="10"/>
        <v>6.4280261942067417E-3</v>
      </c>
      <c r="G298" s="3">
        <f t="shared" si="9"/>
        <v>6.4280261942067417E-3</v>
      </c>
      <c r="H298" s="3" t="s">
        <v>4</v>
      </c>
      <c r="I298" s="3" t="s">
        <v>34</v>
      </c>
      <c r="J298" s="3" t="s">
        <v>41</v>
      </c>
      <c r="K298" s="14"/>
      <c r="L298" s="2"/>
      <c r="M298" s="29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2"/>
      <c r="Z298" s="2"/>
      <c r="AA298" s="2"/>
      <c r="AB298" s="2"/>
      <c r="AC298" s="2"/>
      <c r="AD298" s="2"/>
    </row>
    <row r="299" spans="1:36" ht="15" thickBot="1" x14ac:dyDescent="0.4">
      <c r="A299" s="3" t="s">
        <v>163</v>
      </c>
      <c r="B299" s="3">
        <v>1854</v>
      </c>
      <c r="C299" s="3">
        <v>1854</v>
      </c>
      <c r="D299" s="3">
        <v>0</v>
      </c>
      <c r="E299" s="67">
        <v>1246400</v>
      </c>
      <c r="F299" s="3">
        <f t="shared" si="10"/>
        <v>0</v>
      </c>
      <c r="G299" s="3">
        <f t="shared" si="9"/>
        <v>0</v>
      </c>
      <c r="H299" s="3" t="s">
        <v>27</v>
      </c>
      <c r="I299" s="3" t="s">
        <v>405</v>
      </c>
      <c r="J299" s="3" t="s">
        <v>41</v>
      </c>
      <c r="K299" s="14"/>
      <c r="L299" s="2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"/>
      <c r="Z299" s="2"/>
      <c r="AA299" s="2"/>
      <c r="AB299" s="2"/>
      <c r="AC299" s="2"/>
      <c r="AD299" s="2"/>
    </row>
    <row r="300" spans="1:36" ht="15" thickBot="1" x14ac:dyDescent="0.4">
      <c r="A300" s="3" t="s">
        <v>47</v>
      </c>
      <c r="B300" s="3">
        <v>1854</v>
      </c>
      <c r="C300" s="3">
        <v>1856</v>
      </c>
      <c r="D300" s="3">
        <v>134</v>
      </c>
      <c r="E300" s="67">
        <v>1246400</v>
      </c>
      <c r="F300" s="3">
        <f t="shared" si="10"/>
        <v>0.10750962772785623</v>
      </c>
      <c r="G300" s="3">
        <f t="shared" si="9"/>
        <v>3.5836542575952077E-2</v>
      </c>
      <c r="H300" s="3" t="s">
        <v>22</v>
      </c>
      <c r="I300" s="3" t="s">
        <v>403</v>
      </c>
      <c r="J300" s="3" t="s">
        <v>41</v>
      </c>
      <c r="K300" s="14"/>
      <c r="L300" s="2"/>
      <c r="M300" s="2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4"/>
      <c r="Z300" s="14"/>
      <c r="AA300" s="14"/>
      <c r="AB300" s="14"/>
      <c r="AC300" s="14"/>
      <c r="AD300" s="14"/>
      <c r="AE300" s="6"/>
      <c r="AF300" s="6"/>
      <c r="AG300" s="6"/>
      <c r="AH300" s="6"/>
      <c r="AI300" s="6"/>
      <c r="AJ300" s="6"/>
    </row>
    <row r="301" spans="1:36" ht="15" thickBot="1" x14ac:dyDescent="0.4">
      <c r="A301" s="3" t="s">
        <v>99</v>
      </c>
      <c r="B301" s="3">
        <v>1855</v>
      </c>
      <c r="C301" s="3">
        <v>1858</v>
      </c>
      <c r="D301" s="3">
        <v>-999</v>
      </c>
      <c r="E301" s="67">
        <v>1248250</v>
      </c>
      <c r="F301" s="3">
        <f t="shared" si="10"/>
        <v>-0.80032044862807927</v>
      </c>
      <c r="G301" s="3">
        <f t="shared" si="9"/>
        <v>-0.20008011215701982</v>
      </c>
      <c r="H301" s="3" t="s">
        <v>38</v>
      </c>
      <c r="I301" s="3" t="s">
        <v>405</v>
      </c>
      <c r="J301" s="3" t="s">
        <v>41</v>
      </c>
      <c r="K301" s="14"/>
      <c r="L301" s="2"/>
      <c r="M301" s="29"/>
      <c r="N301" s="2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4"/>
      <c r="AF301" s="4"/>
      <c r="AG301" s="4"/>
      <c r="AH301" s="4"/>
      <c r="AI301" s="4"/>
      <c r="AJ301" s="4"/>
    </row>
    <row r="302" spans="1:36" ht="15" thickBot="1" x14ac:dyDescent="0.4">
      <c r="A302" s="3" t="s">
        <v>319</v>
      </c>
      <c r="B302" s="3">
        <v>1855</v>
      </c>
      <c r="C302" s="3">
        <v>1855</v>
      </c>
      <c r="D302" s="3">
        <v>3</v>
      </c>
      <c r="E302" s="67">
        <v>1248250</v>
      </c>
      <c r="F302" s="3">
        <f t="shared" si="10"/>
        <v>2.4033647105948328E-3</v>
      </c>
      <c r="G302" s="3">
        <f t="shared" si="9"/>
        <v>2.4033647105948328E-3</v>
      </c>
      <c r="H302" s="3" t="s">
        <v>4</v>
      </c>
      <c r="I302" s="3" t="s">
        <v>34</v>
      </c>
      <c r="J302" s="3" t="s">
        <v>41</v>
      </c>
      <c r="K302" s="14"/>
      <c r="L302" s="2"/>
      <c r="M302" s="29"/>
      <c r="N302" s="29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5"/>
      <c r="Z302" s="15"/>
      <c r="AA302" s="15"/>
      <c r="AB302" s="15"/>
      <c r="AC302" s="15"/>
      <c r="AD302" s="15"/>
      <c r="AE302" s="4"/>
      <c r="AF302" s="4"/>
      <c r="AG302" s="4"/>
      <c r="AH302" s="4"/>
      <c r="AI302" s="4"/>
      <c r="AJ302" s="4"/>
    </row>
    <row r="303" spans="1:36" ht="15" thickBot="1" x14ac:dyDescent="0.4">
      <c r="A303" s="3" t="s">
        <v>235</v>
      </c>
      <c r="B303" s="3">
        <v>1856</v>
      </c>
      <c r="C303" s="3">
        <v>1856</v>
      </c>
      <c r="D303" s="3">
        <v>5</v>
      </c>
      <c r="E303" s="67">
        <v>1250100</v>
      </c>
      <c r="F303" s="3">
        <f t="shared" si="10"/>
        <v>3.999680025597952E-3</v>
      </c>
      <c r="G303" s="3">
        <f t="shared" si="9"/>
        <v>3.999680025597952E-3</v>
      </c>
      <c r="H303" s="3" t="s">
        <v>23</v>
      </c>
      <c r="I303" s="3" t="s">
        <v>415</v>
      </c>
      <c r="J303" s="3" t="s">
        <v>41</v>
      </c>
      <c r="K303" s="2"/>
      <c r="L303" s="15"/>
      <c r="M303" s="29"/>
      <c r="N303" s="15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6" ht="15" thickBot="1" x14ac:dyDescent="0.4">
      <c r="A304" s="3" t="s">
        <v>154</v>
      </c>
      <c r="B304" s="3">
        <v>1857</v>
      </c>
      <c r="C304" s="3">
        <v>1857</v>
      </c>
      <c r="D304" s="3">
        <v>3</v>
      </c>
      <c r="E304" s="67">
        <v>1251950</v>
      </c>
      <c r="F304" s="3">
        <f t="shared" si="10"/>
        <v>2.3962618315427932E-3</v>
      </c>
      <c r="G304" s="3">
        <f t="shared" si="9"/>
        <v>2.3962618315427932E-3</v>
      </c>
      <c r="H304" s="3" t="s">
        <v>23</v>
      </c>
      <c r="I304" s="3" t="s">
        <v>405</v>
      </c>
      <c r="J304" s="3" t="s">
        <v>41</v>
      </c>
      <c r="K304" s="2"/>
      <c r="L304" s="15"/>
      <c r="M304" s="29"/>
      <c r="N304" s="2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15"/>
      <c r="Z304" s="15"/>
      <c r="AA304" s="15"/>
      <c r="AB304" s="15"/>
      <c r="AC304" s="15"/>
      <c r="AD304" s="15"/>
      <c r="AE304" s="4"/>
      <c r="AF304" s="4"/>
      <c r="AG304" s="4"/>
      <c r="AH304" s="4"/>
      <c r="AI304" s="4"/>
      <c r="AJ304" s="4"/>
    </row>
    <row r="305" spans="1:36" ht="15" thickBot="1" x14ac:dyDescent="0.4">
      <c r="A305" s="3" t="s">
        <v>164</v>
      </c>
      <c r="B305" s="3">
        <v>1860</v>
      </c>
      <c r="C305" s="3">
        <v>1865</v>
      </c>
      <c r="D305" s="3">
        <v>45</v>
      </c>
      <c r="E305" s="67">
        <v>1257500</v>
      </c>
      <c r="F305" s="3">
        <f t="shared" si="10"/>
        <v>3.5785288270377733E-2</v>
      </c>
      <c r="G305" s="3">
        <f t="shared" si="9"/>
        <v>5.9642147117296221E-3</v>
      </c>
      <c r="H305" s="3" t="s">
        <v>106</v>
      </c>
      <c r="I305" s="3" t="s">
        <v>405</v>
      </c>
      <c r="J305" s="3" t="s">
        <v>41</v>
      </c>
      <c r="K305" s="2"/>
      <c r="L305" s="15"/>
      <c r="M305" s="29"/>
      <c r="N305" s="15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9"/>
      <c r="Z305" s="29"/>
      <c r="AA305" s="29"/>
      <c r="AB305" s="29"/>
      <c r="AC305" s="29"/>
      <c r="AD305" s="29"/>
    </row>
    <row r="306" spans="1:36" s="7" customFormat="1" ht="15" thickBot="1" x14ac:dyDescent="0.4">
      <c r="A306" s="3" t="s">
        <v>164</v>
      </c>
      <c r="B306" s="3">
        <v>1860</v>
      </c>
      <c r="C306" s="3">
        <v>1865</v>
      </c>
      <c r="D306" s="3">
        <v>4</v>
      </c>
      <c r="E306" s="67">
        <v>1257500</v>
      </c>
      <c r="F306" s="3">
        <f t="shared" si="10"/>
        <v>3.1809145129224649E-3</v>
      </c>
      <c r="G306" s="3">
        <f t="shared" si="9"/>
        <v>5.3015241882041085E-4</v>
      </c>
      <c r="H306" s="3" t="s">
        <v>27</v>
      </c>
      <c r="I306" s="3" t="s">
        <v>405</v>
      </c>
      <c r="J306" s="3" t="s">
        <v>41</v>
      </c>
      <c r="K306" s="2"/>
      <c r="L306" s="15"/>
      <c r="M306" s="29"/>
      <c r="N306" s="29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4"/>
      <c r="Z306" s="14"/>
      <c r="AA306" s="14"/>
      <c r="AB306" s="14"/>
      <c r="AC306" s="14"/>
      <c r="AD306" s="14"/>
      <c r="AE306" s="6"/>
      <c r="AF306" s="6"/>
      <c r="AG306" s="6"/>
      <c r="AH306" s="6"/>
      <c r="AI306" s="6"/>
      <c r="AJ306" s="6"/>
    </row>
    <row r="307" spans="1:36" s="7" customFormat="1" ht="15" thickBot="1" x14ac:dyDescent="0.4">
      <c r="A307" s="3" t="s">
        <v>105</v>
      </c>
      <c r="B307" s="3">
        <v>1860</v>
      </c>
      <c r="C307" s="3">
        <v>1860</v>
      </c>
      <c r="D307" s="3">
        <v>-999</v>
      </c>
      <c r="E307" s="67">
        <v>1257500</v>
      </c>
      <c r="F307" s="3">
        <f t="shared" si="10"/>
        <v>-0.79443339960238568</v>
      </c>
      <c r="G307" s="3">
        <f t="shared" si="9"/>
        <v>-0.79443339960238568</v>
      </c>
      <c r="H307" s="3" t="s">
        <v>151</v>
      </c>
      <c r="I307" s="3" t="s">
        <v>405</v>
      </c>
      <c r="J307" s="3" t="s">
        <v>41</v>
      </c>
      <c r="K307" s="2"/>
      <c r="L307" s="15"/>
      <c r="M307" s="29"/>
      <c r="N307" s="15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9"/>
      <c r="Z307" s="29"/>
      <c r="AA307" s="29"/>
      <c r="AB307" s="29"/>
      <c r="AC307" s="29"/>
      <c r="AD307" s="29"/>
      <c r="AE307"/>
      <c r="AF307"/>
      <c r="AG307"/>
      <c r="AH307"/>
      <c r="AI307"/>
      <c r="AJ307"/>
    </row>
    <row r="308" spans="1:36" s="7" customFormat="1" ht="15" thickBot="1" x14ac:dyDescent="0.4">
      <c r="A308" s="3" t="s">
        <v>308</v>
      </c>
      <c r="B308" s="3">
        <v>1860</v>
      </c>
      <c r="C308" s="3">
        <v>1865</v>
      </c>
      <c r="D308" s="3">
        <v>8</v>
      </c>
      <c r="E308" s="67">
        <v>1257500</v>
      </c>
      <c r="F308" s="3">
        <f t="shared" si="10"/>
        <v>6.3618290258449298E-3</v>
      </c>
      <c r="G308" s="3">
        <f t="shared" si="9"/>
        <v>1.0603048376408217E-3</v>
      </c>
      <c r="H308" s="3" t="s">
        <v>23</v>
      </c>
      <c r="I308" s="3" t="s">
        <v>405</v>
      </c>
      <c r="J308" s="3" t="s">
        <v>41</v>
      </c>
      <c r="K308" s="2"/>
      <c r="L308" s="15"/>
      <c r="M308" s="29"/>
      <c r="N308" s="29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15"/>
      <c r="Z308" s="15"/>
      <c r="AA308" s="15"/>
      <c r="AB308" s="15"/>
      <c r="AC308" s="15"/>
      <c r="AD308" s="15"/>
      <c r="AE308" s="4"/>
      <c r="AF308" s="4"/>
      <c r="AG308" s="4"/>
      <c r="AH308" s="4"/>
      <c r="AI308" s="4"/>
      <c r="AJ308" s="4"/>
    </row>
    <row r="309" spans="1:36" s="7" customFormat="1" ht="15" thickBot="1" x14ac:dyDescent="0.4">
      <c r="A309" s="3" t="s">
        <v>164</v>
      </c>
      <c r="B309" s="3">
        <v>1860</v>
      </c>
      <c r="C309" s="3">
        <v>1865</v>
      </c>
      <c r="D309" s="3">
        <v>29</v>
      </c>
      <c r="E309" s="67">
        <v>1257500</v>
      </c>
      <c r="F309" s="3">
        <f t="shared" si="10"/>
        <v>2.3061630218687873E-2</v>
      </c>
      <c r="G309" s="3">
        <f t="shared" si="9"/>
        <v>3.8436050364479787E-3</v>
      </c>
      <c r="H309" s="3" t="s">
        <v>157</v>
      </c>
      <c r="I309" s="3" t="s">
        <v>405</v>
      </c>
      <c r="J309" s="3" t="s">
        <v>41</v>
      </c>
      <c r="K309" s="2"/>
      <c r="L309" s="15"/>
      <c r="M309" s="29"/>
      <c r="N309" s="2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14"/>
      <c r="Z309" s="14"/>
      <c r="AA309" s="14"/>
      <c r="AB309" s="14"/>
      <c r="AC309" s="14"/>
      <c r="AD309" s="14"/>
      <c r="AE309" s="6"/>
      <c r="AF309" s="6"/>
      <c r="AG309" s="6"/>
      <c r="AH309" s="6"/>
      <c r="AI309" s="6"/>
      <c r="AJ309" s="6"/>
    </row>
    <row r="310" spans="1:36" ht="15" thickBot="1" x14ac:dyDescent="0.4">
      <c r="A310" s="3" t="s">
        <v>164</v>
      </c>
      <c r="B310" s="3">
        <v>1860</v>
      </c>
      <c r="C310" s="3">
        <v>1865</v>
      </c>
      <c r="D310" s="3">
        <v>-999</v>
      </c>
      <c r="E310" s="67">
        <v>1257500</v>
      </c>
      <c r="F310" s="3">
        <f t="shared" si="10"/>
        <v>-0.79443339960238568</v>
      </c>
      <c r="G310" s="3">
        <f t="shared" si="9"/>
        <v>-0.13240556660039762</v>
      </c>
      <c r="H310" s="3" t="s">
        <v>22</v>
      </c>
      <c r="I310" s="3" t="s">
        <v>405</v>
      </c>
      <c r="J310" s="3" t="s">
        <v>41</v>
      </c>
      <c r="K310" s="2"/>
      <c r="L310" s="15"/>
      <c r="M310" s="29"/>
      <c r="N310" s="2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2"/>
      <c r="Z310" s="2"/>
      <c r="AA310" s="2"/>
      <c r="AB310" s="2"/>
      <c r="AC310" s="2"/>
      <c r="AD310" s="2"/>
    </row>
    <row r="311" spans="1:36" ht="15" thickBot="1" x14ac:dyDescent="0.4">
      <c r="A311" s="3" t="s">
        <v>375</v>
      </c>
      <c r="B311" s="3">
        <v>1861</v>
      </c>
      <c r="C311" s="3">
        <v>1864</v>
      </c>
      <c r="D311" s="3">
        <v>-999</v>
      </c>
      <c r="E311" s="67">
        <v>1259350</v>
      </c>
      <c r="F311" s="3">
        <f t="shared" si="10"/>
        <v>-0.79326636757057212</v>
      </c>
      <c r="G311" s="3">
        <f t="shared" si="9"/>
        <v>-0.19831659189264303</v>
      </c>
      <c r="H311" s="3" t="s">
        <v>398</v>
      </c>
      <c r="I311" s="3" t="s">
        <v>400</v>
      </c>
      <c r="J311" s="3" t="s">
        <v>41</v>
      </c>
      <c r="K311" s="2"/>
      <c r="L311" s="15"/>
      <c r="M311" s="29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5"/>
      <c r="Z311" s="15"/>
      <c r="AA311" s="15"/>
      <c r="AB311" s="15"/>
      <c r="AC311" s="15"/>
      <c r="AD311" s="15"/>
      <c r="AE311" s="4"/>
      <c r="AF311" s="4"/>
      <c r="AG311" s="4"/>
      <c r="AH311" s="4"/>
      <c r="AI311" s="4"/>
      <c r="AJ311" s="4"/>
    </row>
    <row r="312" spans="1:36" ht="15" thickBot="1" x14ac:dyDescent="0.4">
      <c r="A312" s="3" t="s">
        <v>309</v>
      </c>
      <c r="B312" s="3">
        <v>1862</v>
      </c>
      <c r="C312" s="3">
        <v>1863</v>
      </c>
      <c r="D312" s="3">
        <v>14</v>
      </c>
      <c r="E312" s="67">
        <v>1261200</v>
      </c>
      <c r="F312" s="3">
        <f t="shared" si="10"/>
        <v>1.1100539169045354E-2</v>
      </c>
      <c r="G312" s="3">
        <f t="shared" si="9"/>
        <v>5.5502695845226768E-3</v>
      </c>
      <c r="H312" s="3" t="s">
        <v>23</v>
      </c>
      <c r="I312" s="3" t="s">
        <v>479</v>
      </c>
      <c r="J312" s="3" t="s">
        <v>41</v>
      </c>
      <c r="K312" s="2"/>
      <c r="L312" s="15"/>
      <c r="M312" s="29"/>
      <c r="N312" s="31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"/>
      <c r="Z312" s="2"/>
      <c r="AA312" s="2"/>
      <c r="AB312" s="2"/>
      <c r="AC312" s="2"/>
      <c r="AD312" s="2"/>
    </row>
    <row r="313" spans="1:36" ht="15" thickBot="1" x14ac:dyDescent="0.4">
      <c r="A313" s="3" t="s">
        <v>166</v>
      </c>
      <c r="B313" s="3">
        <v>1862</v>
      </c>
      <c r="C313" s="3">
        <v>1865</v>
      </c>
      <c r="D313" s="3">
        <v>10</v>
      </c>
      <c r="E313" s="67">
        <v>1261200</v>
      </c>
      <c r="F313" s="3">
        <f t="shared" si="10"/>
        <v>7.9289565493181093E-3</v>
      </c>
      <c r="G313" s="3">
        <f t="shared" si="9"/>
        <v>1.9822391373295273E-3</v>
      </c>
      <c r="H313" s="3" t="s">
        <v>22</v>
      </c>
      <c r="I313" s="3" t="s">
        <v>405</v>
      </c>
      <c r="J313" s="3" t="s">
        <v>41</v>
      </c>
      <c r="K313" s="2"/>
      <c r="L313" s="15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"/>
      <c r="Z313" s="2"/>
      <c r="AA313" s="2"/>
      <c r="AB313" s="2"/>
      <c r="AC313" s="2"/>
      <c r="AD313" s="2"/>
    </row>
    <row r="314" spans="1:36" ht="15" thickBot="1" x14ac:dyDescent="0.4">
      <c r="A314" s="3" t="s">
        <v>165</v>
      </c>
      <c r="B314" s="3">
        <v>1862</v>
      </c>
      <c r="C314" s="3">
        <v>1864</v>
      </c>
      <c r="D314" s="3">
        <v>-999</v>
      </c>
      <c r="E314" s="67">
        <v>1261200</v>
      </c>
      <c r="F314" s="3">
        <f t="shared" si="10"/>
        <v>-0.79210275927687912</v>
      </c>
      <c r="G314" s="3">
        <f t="shared" si="9"/>
        <v>-0.26403425309229306</v>
      </c>
      <c r="H314" s="3" t="s">
        <v>4</v>
      </c>
      <c r="I314" s="3" t="s">
        <v>405</v>
      </c>
      <c r="J314" s="3" t="s">
        <v>41</v>
      </c>
      <c r="K314" s="2"/>
      <c r="L314" s="15"/>
      <c r="M314" s="29"/>
      <c r="N314" s="38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29"/>
      <c r="Z314" s="29"/>
      <c r="AA314" s="29"/>
      <c r="AB314" s="29"/>
      <c r="AC314" s="29"/>
      <c r="AD314" s="29"/>
    </row>
    <row r="315" spans="1:36" ht="15" thickBot="1" x14ac:dyDescent="0.4">
      <c r="A315" s="3" t="s">
        <v>125</v>
      </c>
      <c r="B315" s="3">
        <v>1863</v>
      </c>
      <c r="C315" s="3">
        <v>1864</v>
      </c>
      <c r="D315" s="3">
        <v>0</v>
      </c>
      <c r="E315" s="67">
        <v>1263050</v>
      </c>
      <c r="F315" s="3">
        <f t="shared" si="10"/>
        <v>0</v>
      </c>
      <c r="G315" s="3">
        <f t="shared" si="9"/>
        <v>0</v>
      </c>
      <c r="H315" s="3" t="s">
        <v>64</v>
      </c>
      <c r="I315" s="3" t="s">
        <v>405</v>
      </c>
      <c r="J315" s="3" t="s">
        <v>41</v>
      </c>
      <c r="K315" s="2"/>
      <c r="L315" s="15"/>
      <c r="M315" s="29"/>
      <c r="N315" s="29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6" ht="15" thickBot="1" x14ac:dyDescent="0.4">
      <c r="A316" s="3" t="s">
        <v>167</v>
      </c>
      <c r="B316" s="3">
        <v>1864</v>
      </c>
      <c r="C316" s="3">
        <v>1865</v>
      </c>
      <c r="D316" s="3">
        <v>25</v>
      </c>
      <c r="E316" s="67">
        <v>1264900</v>
      </c>
      <c r="F316" s="3">
        <f t="shared" si="10"/>
        <v>1.9764408253616885E-2</v>
      </c>
      <c r="G316" s="3">
        <f t="shared" si="9"/>
        <v>9.8822041268084426E-3</v>
      </c>
      <c r="H316" s="3" t="s">
        <v>23</v>
      </c>
      <c r="I316" s="3" t="s">
        <v>415</v>
      </c>
      <c r="J316" s="3" t="s">
        <v>41</v>
      </c>
      <c r="K316" s="16"/>
      <c r="L316" s="29"/>
      <c r="M316" s="29"/>
      <c r="N316" s="2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15"/>
      <c r="Z316" s="15"/>
      <c r="AA316" s="15"/>
      <c r="AB316" s="15"/>
      <c r="AC316" s="15"/>
      <c r="AD316" s="15"/>
      <c r="AE316" s="4"/>
      <c r="AF316" s="4"/>
      <c r="AG316" s="4"/>
      <c r="AH316" s="4"/>
      <c r="AI316" s="4"/>
      <c r="AJ316" s="4"/>
    </row>
    <row r="317" spans="1:36" ht="15" thickBot="1" x14ac:dyDescent="0.4">
      <c r="A317" s="3" t="s">
        <v>154</v>
      </c>
      <c r="B317" s="3">
        <v>1865</v>
      </c>
      <c r="C317" s="3">
        <v>1865</v>
      </c>
      <c r="D317" s="3">
        <v>5</v>
      </c>
      <c r="E317" s="67">
        <v>1266750</v>
      </c>
      <c r="F317" s="3">
        <f t="shared" si="10"/>
        <v>3.9471087428458651E-3</v>
      </c>
      <c r="G317" s="3">
        <f t="shared" si="9"/>
        <v>3.9471087428458651E-3</v>
      </c>
      <c r="H317" s="3" t="s">
        <v>23</v>
      </c>
      <c r="I317" s="3" t="s">
        <v>405</v>
      </c>
      <c r="J317" s="3" t="s">
        <v>41</v>
      </c>
      <c r="K317" s="16"/>
      <c r="L317" s="29"/>
      <c r="M317" s="29"/>
      <c r="N317" s="2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4"/>
      <c r="AF317" s="4"/>
      <c r="AG317" s="4"/>
      <c r="AH317" s="4"/>
      <c r="AI317" s="4"/>
      <c r="AJ317" s="4"/>
    </row>
    <row r="318" spans="1:36" ht="15" thickBot="1" x14ac:dyDescent="0.4">
      <c r="A318" s="3" t="s">
        <v>270</v>
      </c>
      <c r="B318" s="3">
        <v>1866</v>
      </c>
      <c r="C318" s="3">
        <v>1879</v>
      </c>
      <c r="D318" s="3">
        <v>1692</v>
      </c>
      <c r="E318" s="67">
        <v>1268600</v>
      </c>
      <c r="F318" s="3">
        <f t="shared" si="10"/>
        <v>1.3337537442850387</v>
      </c>
      <c r="G318" s="3">
        <f t="shared" si="9"/>
        <v>9.5268124591788475E-2</v>
      </c>
      <c r="H318" s="3" t="s">
        <v>25</v>
      </c>
      <c r="I318" s="3" t="s">
        <v>405</v>
      </c>
      <c r="J318" s="3" t="s">
        <v>480</v>
      </c>
      <c r="K318" s="2"/>
      <c r="L318" s="29"/>
      <c r="M318" s="29"/>
      <c r="N318" s="2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2"/>
      <c r="Z318" s="2"/>
      <c r="AA318" s="2"/>
      <c r="AB318" s="2"/>
      <c r="AC318" s="2"/>
      <c r="AD318" s="2"/>
    </row>
    <row r="319" spans="1:36" ht="15" thickBot="1" x14ac:dyDescent="0.4">
      <c r="A319" s="3" t="s">
        <v>122</v>
      </c>
      <c r="B319" s="3">
        <v>1868</v>
      </c>
      <c r="C319" s="3">
        <v>1884</v>
      </c>
      <c r="D319" s="3">
        <v>2898</v>
      </c>
      <c r="E319" s="67">
        <v>1272300</v>
      </c>
      <c r="F319" s="3">
        <f t="shared" si="10"/>
        <v>2.2777646781419478</v>
      </c>
      <c r="G319" s="3">
        <f t="shared" si="9"/>
        <v>0.13398615753776164</v>
      </c>
      <c r="H319" s="3" t="s">
        <v>23</v>
      </c>
      <c r="I319" s="3" t="s">
        <v>415</v>
      </c>
      <c r="J319" s="3" t="s">
        <v>41</v>
      </c>
      <c r="K319" s="14"/>
      <c r="L319" s="29"/>
      <c r="M319" s="29"/>
      <c r="N319" s="29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15"/>
      <c r="Z319" s="15"/>
      <c r="AA319" s="15"/>
      <c r="AB319" s="15"/>
      <c r="AC319" s="15"/>
      <c r="AD319" s="15"/>
      <c r="AE319" s="4"/>
      <c r="AF319" s="4"/>
      <c r="AG319" s="4"/>
      <c r="AH319" s="4"/>
      <c r="AI319" s="4"/>
      <c r="AJ319" s="4"/>
    </row>
    <row r="320" spans="1:36" ht="15" thickBot="1" x14ac:dyDescent="0.4">
      <c r="A320" s="3" t="s">
        <v>168</v>
      </c>
      <c r="B320" s="3">
        <v>1868</v>
      </c>
      <c r="C320" s="3">
        <v>1875</v>
      </c>
      <c r="D320" s="3">
        <v>0</v>
      </c>
      <c r="E320" s="67">
        <v>1272300</v>
      </c>
      <c r="F320" s="3">
        <f t="shared" si="10"/>
        <v>0</v>
      </c>
      <c r="G320" s="3">
        <f t="shared" si="9"/>
        <v>0</v>
      </c>
      <c r="H320" s="3" t="s">
        <v>23</v>
      </c>
      <c r="I320" s="3" t="s">
        <v>405</v>
      </c>
      <c r="J320" s="3" t="s">
        <v>41</v>
      </c>
      <c r="K320" s="2"/>
      <c r="L320" s="29"/>
      <c r="M320" s="29"/>
      <c r="N320" s="29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29"/>
      <c r="Z320" s="29"/>
      <c r="AA320" s="29"/>
      <c r="AB320" s="29"/>
      <c r="AC320" s="29"/>
      <c r="AD320" s="29"/>
    </row>
    <row r="321" spans="1:36" ht="15" thickBot="1" x14ac:dyDescent="0.4">
      <c r="A321" s="3" t="s">
        <v>122</v>
      </c>
      <c r="B321" s="3">
        <v>1868</v>
      </c>
      <c r="C321" s="3">
        <v>1868</v>
      </c>
      <c r="D321" s="3">
        <v>-999</v>
      </c>
      <c r="E321" s="67">
        <v>1272300</v>
      </c>
      <c r="F321" s="3">
        <f t="shared" si="10"/>
        <v>-0.78519217165762789</v>
      </c>
      <c r="G321" s="3">
        <f t="shared" si="9"/>
        <v>-0.78519217165762789</v>
      </c>
      <c r="H321" s="3" t="s">
        <v>393</v>
      </c>
      <c r="I321" s="3" t="s">
        <v>405</v>
      </c>
      <c r="J321" s="3" t="s">
        <v>41</v>
      </c>
      <c r="K321" s="2"/>
      <c r="L321" s="29"/>
      <c r="M321" s="29"/>
      <c r="N321" s="15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15"/>
      <c r="Z321" s="15"/>
      <c r="AA321" s="15"/>
      <c r="AB321" s="15"/>
      <c r="AC321" s="15"/>
      <c r="AD321" s="15"/>
      <c r="AE321" s="4"/>
      <c r="AF321" s="4"/>
      <c r="AG321" s="4"/>
      <c r="AH321" s="4"/>
      <c r="AI321" s="4"/>
      <c r="AJ321" s="4"/>
    </row>
    <row r="322" spans="1:36" ht="15" thickBot="1" x14ac:dyDescent="0.4">
      <c r="A322" s="3" t="s">
        <v>169</v>
      </c>
      <c r="B322" s="3">
        <v>1869</v>
      </c>
      <c r="C322" s="3">
        <v>1869</v>
      </c>
      <c r="D322" s="3">
        <v>0.7</v>
      </c>
      <c r="E322" s="67">
        <v>1274150</v>
      </c>
      <c r="F322" s="3">
        <f t="shared" si="10"/>
        <v>5.4938586508652824E-4</v>
      </c>
      <c r="G322" s="3">
        <f t="shared" si="9"/>
        <v>5.4938586508652824E-4</v>
      </c>
      <c r="H322" s="3" t="s">
        <v>23</v>
      </c>
      <c r="I322" s="3" t="s">
        <v>405</v>
      </c>
      <c r="J322" s="3" t="s">
        <v>41</v>
      </c>
      <c r="K322" s="2"/>
      <c r="L322" s="29"/>
      <c r="M322" s="29"/>
      <c r="N322" s="2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29"/>
      <c r="Z322" s="29"/>
      <c r="AA322" s="29"/>
      <c r="AB322" s="29"/>
      <c r="AC322" s="29"/>
      <c r="AD322" s="29"/>
    </row>
    <row r="323" spans="1:36" ht="15" thickBot="1" x14ac:dyDescent="0.4">
      <c r="A323" s="3" t="s">
        <v>171</v>
      </c>
      <c r="B323" s="3">
        <v>1870</v>
      </c>
      <c r="C323" s="3">
        <v>1875</v>
      </c>
      <c r="D323" s="3">
        <v>500</v>
      </c>
      <c r="E323" s="67">
        <v>1276000</v>
      </c>
      <c r="F323" s="3">
        <f t="shared" si="10"/>
        <v>0.39184952978056425</v>
      </c>
      <c r="G323" s="3">
        <f t="shared" ref="G323:G385" si="11">F323/(C323-B323+1)</f>
        <v>6.5308254963427376E-2</v>
      </c>
      <c r="H323" s="3" t="s">
        <v>23</v>
      </c>
      <c r="I323" s="3" t="s">
        <v>405</v>
      </c>
      <c r="J323" s="3" t="s">
        <v>41</v>
      </c>
      <c r="K323" s="15"/>
      <c r="L323" s="29"/>
      <c r="M323" s="29"/>
      <c r="N323" s="29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5"/>
      <c r="Z323" s="15"/>
      <c r="AA323" s="15"/>
      <c r="AB323" s="15"/>
      <c r="AC323" s="15"/>
      <c r="AD323" s="15"/>
      <c r="AE323" s="4"/>
      <c r="AF323" s="4"/>
      <c r="AG323" s="4"/>
      <c r="AH323" s="4"/>
      <c r="AI323" s="4"/>
      <c r="AJ323" s="4"/>
    </row>
    <row r="324" spans="1:36" ht="15" thickBot="1" x14ac:dyDescent="0.4">
      <c r="A324" s="3" t="s">
        <v>62</v>
      </c>
      <c r="B324" s="3">
        <v>1870</v>
      </c>
      <c r="C324" s="3">
        <v>1870</v>
      </c>
      <c r="D324" s="3">
        <v>36</v>
      </c>
      <c r="E324" s="67">
        <v>1276000</v>
      </c>
      <c r="F324" s="3">
        <f t="shared" si="10"/>
        <v>2.8213166144200628E-2</v>
      </c>
      <c r="G324" s="3">
        <f t="shared" si="11"/>
        <v>2.8213166144200628E-2</v>
      </c>
      <c r="H324" s="3" t="s">
        <v>63</v>
      </c>
      <c r="I324" s="3" t="s">
        <v>423</v>
      </c>
      <c r="J324" s="3" t="s">
        <v>41</v>
      </c>
      <c r="K324" s="14"/>
      <c r="L324" s="29"/>
      <c r="M324" s="29"/>
      <c r="N324" s="2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29"/>
      <c r="Z324" s="29"/>
      <c r="AA324" s="29"/>
      <c r="AB324" s="29"/>
      <c r="AC324" s="29"/>
      <c r="AD324" s="29"/>
    </row>
    <row r="325" spans="1:36" ht="15" thickBot="1" x14ac:dyDescent="0.4">
      <c r="A325" s="3" t="s">
        <v>170</v>
      </c>
      <c r="B325" s="3">
        <v>1870</v>
      </c>
      <c r="C325" s="3">
        <v>1880</v>
      </c>
      <c r="D325" s="3">
        <v>-999</v>
      </c>
      <c r="E325" s="67">
        <v>1276000</v>
      </c>
      <c r="F325" s="3">
        <f t="shared" si="10"/>
        <v>-0.7829153605015674</v>
      </c>
      <c r="G325" s="3">
        <f t="shared" si="11"/>
        <v>-7.1174123681960674E-2</v>
      </c>
      <c r="H325" s="3" t="s">
        <v>4</v>
      </c>
      <c r="I325" s="3" t="s">
        <v>405</v>
      </c>
      <c r="J325" s="3" t="s">
        <v>41</v>
      </c>
      <c r="K325" s="15"/>
      <c r="L325" s="29"/>
      <c r="M325" s="29"/>
      <c r="N325" s="16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16"/>
      <c r="Z325" s="16"/>
      <c r="AA325" s="16"/>
      <c r="AB325" s="16"/>
      <c r="AC325" s="16"/>
      <c r="AD325" s="16"/>
      <c r="AE325" s="7"/>
      <c r="AF325" s="7"/>
      <c r="AG325" s="7"/>
      <c r="AH325" s="7"/>
      <c r="AI325" s="7"/>
      <c r="AJ325" s="7"/>
    </row>
    <row r="326" spans="1:36" ht="15" thickBot="1" x14ac:dyDescent="0.4">
      <c r="A326" s="3" t="s">
        <v>115</v>
      </c>
      <c r="B326" s="3">
        <v>1871</v>
      </c>
      <c r="C326" s="3">
        <v>1872</v>
      </c>
      <c r="D326" s="3">
        <v>52</v>
      </c>
      <c r="E326" s="67">
        <v>1285800</v>
      </c>
      <c r="F326" s="3">
        <f t="shared" ref="F326:F389" si="12">D326/E326*1000</f>
        <v>4.044174832788925E-2</v>
      </c>
      <c r="G326" s="3">
        <f t="shared" si="11"/>
        <v>2.0220874163944625E-2</v>
      </c>
      <c r="H326" s="3" t="s">
        <v>23</v>
      </c>
      <c r="I326" s="3" t="s">
        <v>405</v>
      </c>
      <c r="J326" s="3" t="s">
        <v>41</v>
      </c>
      <c r="K326" s="15"/>
      <c r="L326" s="29"/>
      <c r="M326" s="29"/>
      <c r="N326" s="15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5"/>
      <c r="Z326" s="15"/>
      <c r="AA326" s="15"/>
      <c r="AB326" s="15"/>
      <c r="AC326" s="15"/>
      <c r="AD326" s="15"/>
      <c r="AE326" s="4"/>
      <c r="AF326" s="4"/>
      <c r="AG326" s="4"/>
      <c r="AH326" s="4"/>
      <c r="AI326" s="4"/>
      <c r="AJ326" s="4"/>
    </row>
    <row r="327" spans="1:36" ht="15" thickBot="1" x14ac:dyDescent="0.4">
      <c r="A327" s="3" t="s">
        <v>122</v>
      </c>
      <c r="B327" s="3">
        <v>1873</v>
      </c>
      <c r="C327" s="3">
        <v>1873</v>
      </c>
      <c r="D327" s="3">
        <v>-999</v>
      </c>
      <c r="E327" s="67">
        <v>1305400</v>
      </c>
      <c r="F327" s="3">
        <f t="shared" si="12"/>
        <v>-0.76528267197793776</v>
      </c>
      <c r="G327" s="3">
        <f t="shared" si="11"/>
        <v>-0.76528267197793776</v>
      </c>
      <c r="H327" s="3" t="s">
        <v>393</v>
      </c>
      <c r="I327" s="3" t="s">
        <v>405</v>
      </c>
      <c r="J327" s="3" t="s">
        <v>41</v>
      </c>
      <c r="K327" s="15"/>
      <c r="L327" s="29"/>
      <c r="M327" s="14"/>
      <c r="N327" s="2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29"/>
      <c r="Z327" s="29"/>
      <c r="AA327" s="29"/>
      <c r="AB327" s="29"/>
      <c r="AC327" s="29"/>
      <c r="AD327" s="29"/>
    </row>
    <row r="328" spans="1:36" ht="15" thickBot="1" x14ac:dyDescent="0.4">
      <c r="A328" s="3" t="s">
        <v>125</v>
      </c>
      <c r="B328" s="3">
        <v>1873</v>
      </c>
      <c r="C328" s="3">
        <v>1873</v>
      </c>
      <c r="D328" s="3">
        <v>0</v>
      </c>
      <c r="E328" s="67">
        <v>1305400</v>
      </c>
      <c r="F328" s="3">
        <f t="shared" si="12"/>
        <v>0</v>
      </c>
      <c r="G328" s="3">
        <f t="shared" si="11"/>
        <v>0</v>
      </c>
      <c r="H328" s="3" t="s">
        <v>63</v>
      </c>
      <c r="I328" s="3" t="s">
        <v>405</v>
      </c>
      <c r="J328" s="3" t="s">
        <v>41</v>
      </c>
      <c r="K328" s="15"/>
      <c r="L328" s="29"/>
      <c r="M328" s="14"/>
      <c r="N328" s="14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29"/>
      <c r="Z328" s="29"/>
      <c r="AA328" s="29"/>
      <c r="AB328" s="29"/>
      <c r="AC328" s="29"/>
      <c r="AD328" s="29"/>
    </row>
    <row r="329" spans="1:36" ht="15" thickBot="1" x14ac:dyDescent="0.4">
      <c r="A329" s="3" t="s">
        <v>62</v>
      </c>
      <c r="B329" s="3">
        <v>1874</v>
      </c>
      <c r="C329" s="3">
        <v>1874</v>
      </c>
      <c r="D329" s="3">
        <v>25</v>
      </c>
      <c r="E329" s="67">
        <v>1315200</v>
      </c>
      <c r="F329" s="3">
        <f t="shared" si="12"/>
        <v>1.9008515815085159E-2</v>
      </c>
      <c r="G329" s="3">
        <f t="shared" si="11"/>
        <v>1.9008515815085159E-2</v>
      </c>
      <c r="H329" s="3" t="s">
        <v>64</v>
      </c>
      <c r="I329" s="3" t="s">
        <v>481</v>
      </c>
      <c r="J329" s="3"/>
      <c r="K329" s="15"/>
      <c r="L329" s="29"/>
      <c r="M329" s="14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2"/>
      <c r="Z329" s="2"/>
      <c r="AA329" s="2"/>
      <c r="AB329" s="2"/>
      <c r="AC329" s="2"/>
      <c r="AD329" s="2"/>
    </row>
    <row r="330" spans="1:36" ht="15" thickBot="1" x14ac:dyDescent="0.4">
      <c r="A330" s="3" t="s">
        <v>3</v>
      </c>
      <c r="B330" s="3">
        <v>1875</v>
      </c>
      <c r="C330" s="3">
        <v>1875</v>
      </c>
      <c r="D330" s="3">
        <v>40</v>
      </c>
      <c r="E330" s="67">
        <v>1325000</v>
      </c>
      <c r="F330" s="3">
        <f t="shared" si="12"/>
        <v>3.0188679245283019E-2</v>
      </c>
      <c r="G330" s="3">
        <f t="shared" si="11"/>
        <v>3.0188679245283019E-2</v>
      </c>
      <c r="H330" s="3" t="s">
        <v>27</v>
      </c>
      <c r="I330" s="3" t="s">
        <v>405</v>
      </c>
      <c r="J330" s="3" t="s">
        <v>41</v>
      </c>
      <c r="K330" s="15"/>
      <c r="L330" s="29"/>
      <c r="M330" s="29"/>
      <c r="N330" s="2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14"/>
      <c r="Z330" s="14"/>
      <c r="AA330" s="14"/>
      <c r="AB330" s="14"/>
      <c r="AC330" s="14"/>
      <c r="AD330" s="14"/>
      <c r="AE330" s="6"/>
      <c r="AF330" s="6"/>
      <c r="AG330" s="6"/>
      <c r="AH330" s="6"/>
      <c r="AI330" s="6"/>
      <c r="AJ330" s="6"/>
    </row>
    <row r="331" spans="1:36" ht="15" thickBot="1" x14ac:dyDescent="0.4">
      <c r="A331" s="3" t="s">
        <v>123</v>
      </c>
      <c r="B331" s="3">
        <v>1875</v>
      </c>
      <c r="C331" s="3">
        <v>1876</v>
      </c>
      <c r="D331" s="3">
        <v>5</v>
      </c>
      <c r="E331" s="67">
        <v>1325000</v>
      </c>
      <c r="F331" s="3">
        <f t="shared" si="12"/>
        <v>3.7735849056603774E-3</v>
      </c>
      <c r="G331" s="3">
        <f t="shared" si="11"/>
        <v>1.8867924528301887E-3</v>
      </c>
      <c r="H331" s="3" t="s">
        <v>64</v>
      </c>
      <c r="I331" s="3" t="s">
        <v>405</v>
      </c>
      <c r="J331" s="3" t="s">
        <v>41</v>
      </c>
      <c r="K331" s="15"/>
      <c r="L331" s="29"/>
      <c r="M331" s="29"/>
      <c r="N331" s="29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2"/>
      <c r="Z331" s="2"/>
      <c r="AA331" s="2"/>
      <c r="AB331" s="2"/>
      <c r="AC331" s="2"/>
      <c r="AD331" s="2"/>
    </row>
    <row r="332" spans="1:36" ht="15" thickBot="1" x14ac:dyDescent="0.4">
      <c r="A332" s="3" t="s">
        <v>12</v>
      </c>
      <c r="B332" s="3">
        <v>1876</v>
      </c>
      <c r="C332" s="3">
        <v>1876</v>
      </c>
      <c r="D332" s="3">
        <v>1800</v>
      </c>
      <c r="E332" s="67">
        <v>1337320</v>
      </c>
      <c r="F332" s="3">
        <f t="shared" si="12"/>
        <v>1.345975533155864</v>
      </c>
      <c r="G332" s="3">
        <f t="shared" si="11"/>
        <v>1.345975533155864</v>
      </c>
      <c r="H332" s="3" t="s">
        <v>21</v>
      </c>
      <c r="I332" s="3" t="s">
        <v>482</v>
      </c>
      <c r="J332" s="3" t="s">
        <v>41</v>
      </c>
      <c r="K332" s="15"/>
      <c r="L332" s="29"/>
      <c r="M332" s="29"/>
      <c r="N332" s="2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37"/>
      <c r="Z332" s="37"/>
      <c r="AA332" s="37"/>
      <c r="AB332" s="37"/>
      <c r="AC332" s="37"/>
      <c r="AD332" s="37"/>
      <c r="AE332" s="25"/>
      <c r="AF332" s="25"/>
      <c r="AG332" s="25"/>
      <c r="AH332" s="25"/>
      <c r="AI332" s="25"/>
      <c r="AJ332" s="25"/>
    </row>
    <row r="333" spans="1:36" ht="15" thickBot="1" x14ac:dyDescent="0.4">
      <c r="A333" s="3" t="s">
        <v>125</v>
      </c>
      <c r="B333" s="3">
        <v>1876</v>
      </c>
      <c r="C333" s="3">
        <v>1877</v>
      </c>
      <c r="D333" s="3">
        <v>0</v>
      </c>
      <c r="E333" s="67">
        <v>1337320</v>
      </c>
      <c r="F333" s="3">
        <f t="shared" si="12"/>
        <v>0</v>
      </c>
      <c r="G333" s="3">
        <f t="shared" si="11"/>
        <v>0</v>
      </c>
      <c r="H333" s="3" t="s">
        <v>64</v>
      </c>
      <c r="I333" s="3" t="s">
        <v>405</v>
      </c>
      <c r="J333" s="3" t="s">
        <v>41</v>
      </c>
      <c r="K333" s="15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38"/>
      <c r="Z333" s="38"/>
      <c r="AA333" s="38"/>
      <c r="AB333" s="38"/>
      <c r="AC333" s="38"/>
      <c r="AD333" s="38"/>
      <c r="AE333" s="18"/>
      <c r="AF333" s="18"/>
      <c r="AG333" s="18"/>
      <c r="AH333" s="18"/>
      <c r="AI333" s="18"/>
      <c r="AJ333" s="18"/>
    </row>
    <row r="334" spans="1:36" ht="15" thickBot="1" x14ac:dyDescent="0.4">
      <c r="A334" s="3" t="s">
        <v>172</v>
      </c>
      <c r="B334" s="3">
        <v>1876</v>
      </c>
      <c r="C334" s="3">
        <v>1876</v>
      </c>
      <c r="D334" s="3">
        <v>5</v>
      </c>
      <c r="E334" s="67">
        <v>1337320</v>
      </c>
      <c r="F334" s="3">
        <f t="shared" si="12"/>
        <v>3.7388209254329554E-3</v>
      </c>
      <c r="G334" s="3">
        <f t="shared" si="11"/>
        <v>3.7388209254329554E-3</v>
      </c>
      <c r="H334" s="3" t="s">
        <v>22</v>
      </c>
      <c r="I334" s="3" t="s">
        <v>405</v>
      </c>
      <c r="J334" s="3" t="s">
        <v>41</v>
      </c>
      <c r="K334" s="15"/>
      <c r="L334" s="29"/>
      <c r="M334" s="29"/>
      <c r="N334" s="16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29"/>
      <c r="Z334" s="29"/>
      <c r="AA334" s="29"/>
      <c r="AB334" s="29"/>
      <c r="AC334" s="29"/>
      <c r="AD334" s="29"/>
    </row>
    <row r="335" spans="1:36" ht="15" thickBot="1" x14ac:dyDescent="0.4">
      <c r="A335" s="3" t="s">
        <v>160</v>
      </c>
      <c r="B335" s="3">
        <v>1878</v>
      </c>
      <c r="C335" s="3">
        <v>1880</v>
      </c>
      <c r="D335" s="3">
        <v>-999</v>
      </c>
      <c r="E335" s="67">
        <v>1361960</v>
      </c>
      <c r="F335" s="3">
        <f t="shared" si="12"/>
        <v>-0.73350171811213249</v>
      </c>
      <c r="G335" s="3">
        <f t="shared" si="11"/>
        <v>-0.24450057270404416</v>
      </c>
      <c r="H335" s="3" t="s">
        <v>30</v>
      </c>
      <c r="I335" s="3" t="s">
        <v>405</v>
      </c>
      <c r="J335" s="3" t="s">
        <v>41</v>
      </c>
      <c r="K335" s="29"/>
      <c r="L335" s="29"/>
      <c r="M335" s="29"/>
      <c r="N335" s="38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29"/>
      <c r="Z335" s="29"/>
      <c r="AA335" s="29"/>
      <c r="AB335" s="29"/>
      <c r="AC335" s="29"/>
      <c r="AD335" s="29"/>
    </row>
    <row r="336" spans="1:36" ht="15" thickBot="1" x14ac:dyDescent="0.4">
      <c r="A336" s="3" t="s">
        <v>69</v>
      </c>
      <c r="B336" s="3">
        <v>1878</v>
      </c>
      <c r="C336" s="3">
        <v>1878</v>
      </c>
      <c r="D336" s="3">
        <v>57</v>
      </c>
      <c r="E336" s="67">
        <v>1361960</v>
      </c>
      <c r="F336" s="3">
        <f t="shared" si="12"/>
        <v>4.1851449381773327E-2</v>
      </c>
      <c r="G336" s="3">
        <f t="shared" si="11"/>
        <v>4.1851449381773327E-2</v>
      </c>
      <c r="H336" s="3" t="s">
        <v>23</v>
      </c>
      <c r="I336" s="3" t="s">
        <v>405</v>
      </c>
      <c r="J336" s="3" t="s">
        <v>41</v>
      </c>
      <c r="K336" s="29"/>
      <c r="L336" s="29"/>
      <c r="M336" s="29"/>
      <c r="N336" s="29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2"/>
      <c r="Z336" s="2"/>
      <c r="AA336" s="2"/>
      <c r="AB336" s="2"/>
      <c r="AC336" s="2"/>
      <c r="AD336" s="2"/>
    </row>
    <row r="337" spans="1:36" ht="15" thickBot="1" x14ac:dyDescent="0.4">
      <c r="A337" s="3" t="s">
        <v>320</v>
      </c>
      <c r="B337" s="3">
        <v>1878</v>
      </c>
      <c r="C337" s="3">
        <v>1878</v>
      </c>
      <c r="D337" s="3">
        <v>20</v>
      </c>
      <c r="E337" s="67">
        <v>1361960</v>
      </c>
      <c r="F337" s="3">
        <f t="shared" si="12"/>
        <v>1.4684719081323974E-2</v>
      </c>
      <c r="G337" s="3">
        <f t="shared" si="11"/>
        <v>1.4684719081323974E-2</v>
      </c>
      <c r="H337" s="3" t="s">
        <v>4</v>
      </c>
      <c r="I337" s="3" t="s">
        <v>483</v>
      </c>
      <c r="J337" s="3" t="s">
        <v>41</v>
      </c>
      <c r="K337" s="29"/>
      <c r="L337" s="29"/>
      <c r="M337" s="29"/>
      <c r="N337" s="15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5"/>
      <c r="Z337" s="15"/>
      <c r="AA337" s="15"/>
      <c r="AB337" s="15"/>
      <c r="AC337" s="15"/>
      <c r="AD337" s="15"/>
      <c r="AE337" s="4"/>
      <c r="AF337" s="4"/>
      <c r="AG337" s="4"/>
      <c r="AH337" s="4"/>
      <c r="AI337" s="4"/>
      <c r="AJ337" s="4"/>
    </row>
    <row r="338" spans="1:36" ht="15" thickBot="1" x14ac:dyDescent="0.4">
      <c r="A338" s="3" t="s">
        <v>174</v>
      </c>
      <c r="B338" s="3">
        <v>1880</v>
      </c>
      <c r="C338" s="3">
        <v>1900</v>
      </c>
      <c r="D338" s="3">
        <v>-999</v>
      </c>
      <c r="E338" s="67">
        <v>1386600</v>
      </c>
      <c r="F338" s="3">
        <f t="shared" si="12"/>
        <v>-0.72046733016010378</v>
      </c>
      <c r="G338" s="3">
        <f t="shared" si="11"/>
        <v>-3.4307968102862088E-2</v>
      </c>
      <c r="H338" s="3" t="s">
        <v>4</v>
      </c>
      <c r="I338" s="3" t="s">
        <v>405</v>
      </c>
      <c r="J338" s="3" t="s">
        <v>41</v>
      </c>
      <c r="K338" s="29"/>
      <c r="L338" s="29"/>
      <c r="M338" s="29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9"/>
      <c r="Z338" s="29"/>
      <c r="AA338" s="29"/>
      <c r="AB338" s="29"/>
      <c r="AC338" s="29"/>
      <c r="AD338" s="29"/>
    </row>
    <row r="339" spans="1:36" ht="15" thickBot="1" x14ac:dyDescent="0.4">
      <c r="A339" s="3" t="s">
        <v>175</v>
      </c>
      <c r="B339" s="3">
        <v>1881</v>
      </c>
      <c r="C339" s="3">
        <v>1896</v>
      </c>
      <c r="D339" s="3">
        <v>2363</v>
      </c>
      <c r="E339" s="67">
        <v>1398920</v>
      </c>
      <c r="F339" s="3">
        <f t="shared" si="12"/>
        <v>1.6891602093043205</v>
      </c>
      <c r="G339" s="3">
        <f t="shared" si="11"/>
        <v>0.10557251308152003</v>
      </c>
      <c r="H339" s="3" t="s">
        <v>25</v>
      </c>
      <c r="I339" s="3" t="s">
        <v>405</v>
      </c>
      <c r="J339" s="3" t="s">
        <v>484</v>
      </c>
      <c r="K339" s="29"/>
      <c r="L339" s="29"/>
      <c r="M339" s="29"/>
      <c r="N339" s="29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29"/>
      <c r="Z339" s="29"/>
      <c r="AA339" s="29"/>
      <c r="AB339" s="29"/>
      <c r="AC339" s="29"/>
      <c r="AD339" s="29"/>
    </row>
    <row r="340" spans="1:36" ht="15" thickBot="1" x14ac:dyDescent="0.4">
      <c r="A340" s="3" t="s">
        <v>125</v>
      </c>
      <c r="B340" s="3">
        <v>1881</v>
      </c>
      <c r="C340" s="3">
        <v>1882</v>
      </c>
      <c r="D340" s="3">
        <v>0</v>
      </c>
      <c r="E340" s="67">
        <v>1398920</v>
      </c>
      <c r="F340" s="3">
        <f t="shared" si="12"/>
        <v>0</v>
      </c>
      <c r="G340" s="3">
        <f t="shared" si="11"/>
        <v>0</v>
      </c>
      <c r="H340" s="3" t="s">
        <v>64</v>
      </c>
      <c r="I340" s="3" t="s">
        <v>405</v>
      </c>
      <c r="J340" s="3"/>
      <c r="K340" s="29"/>
      <c r="L340" s="29"/>
      <c r="M340" s="29"/>
      <c r="N340" s="29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4"/>
      <c r="Z340" s="14"/>
      <c r="AA340" s="14"/>
      <c r="AB340" s="14"/>
      <c r="AC340" s="14"/>
      <c r="AD340" s="14"/>
      <c r="AE340" s="6"/>
      <c r="AF340" s="6"/>
      <c r="AG340" s="6"/>
      <c r="AH340" s="6"/>
      <c r="AI340" s="6"/>
      <c r="AJ340" s="6"/>
    </row>
    <row r="341" spans="1:36" ht="15" thickBot="1" x14ac:dyDescent="0.4">
      <c r="A341" s="3" t="s">
        <v>123</v>
      </c>
      <c r="B341" s="3">
        <v>1881</v>
      </c>
      <c r="C341" s="3">
        <v>1882</v>
      </c>
      <c r="D341" s="3">
        <v>0</v>
      </c>
      <c r="E341" s="67">
        <v>1398920</v>
      </c>
      <c r="F341" s="3">
        <f t="shared" si="12"/>
        <v>0</v>
      </c>
      <c r="G341" s="3">
        <f t="shared" si="11"/>
        <v>0</v>
      </c>
      <c r="H341" s="3" t="s">
        <v>23</v>
      </c>
      <c r="I341" s="3" t="s">
        <v>405</v>
      </c>
      <c r="J341" s="3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"/>
      <c r="Z341" s="2"/>
      <c r="AA341" s="2"/>
      <c r="AB341" s="2"/>
      <c r="AC341" s="2"/>
      <c r="AD341" s="2"/>
    </row>
    <row r="342" spans="1:36" ht="15" thickBot="1" x14ac:dyDescent="0.4">
      <c r="A342" s="3" t="s">
        <v>176</v>
      </c>
      <c r="B342" s="3">
        <v>1882</v>
      </c>
      <c r="C342" s="3">
        <v>1886</v>
      </c>
      <c r="D342" s="3">
        <v>3.5</v>
      </c>
      <c r="E342" s="67">
        <v>1411240</v>
      </c>
      <c r="F342" s="3">
        <f t="shared" si="12"/>
        <v>2.4800884328675492E-3</v>
      </c>
      <c r="G342" s="3">
        <f t="shared" si="11"/>
        <v>4.9601768657350981E-4</v>
      </c>
      <c r="H342" s="3" t="s">
        <v>38</v>
      </c>
      <c r="I342" s="3" t="s">
        <v>405</v>
      </c>
      <c r="J342" s="3"/>
      <c r="K342" s="29"/>
      <c r="L342" s="29"/>
      <c r="M342" s="29"/>
      <c r="N342" s="29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6"/>
      <c r="Z342" s="16"/>
      <c r="AA342" s="16"/>
      <c r="AB342" s="16"/>
      <c r="AC342" s="16"/>
      <c r="AD342" s="16"/>
      <c r="AE342" s="7"/>
      <c r="AF342" s="7"/>
      <c r="AG342" s="7"/>
      <c r="AH342" s="7"/>
      <c r="AI342" s="7"/>
      <c r="AJ342" s="7"/>
    </row>
    <row r="343" spans="1:36" ht="15" thickBot="1" x14ac:dyDescent="0.4">
      <c r="A343" s="3" t="s">
        <v>101</v>
      </c>
      <c r="B343" s="3">
        <v>1882</v>
      </c>
      <c r="C343" s="3">
        <v>1885</v>
      </c>
      <c r="D343" s="3">
        <v>0</v>
      </c>
      <c r="E343" s="67">
        <v>1411240</v>
      </c>
      <c r="F343" s="3">
        <f t="shared" si="12"/>
        <v>0</v>
      </c>
      <c r="G343" s="3">
        <f t="shared" si="11"/>
        <v>0</v>
      </c>
      <c r="H343" s="3" t="s">
        <v>23</v>
      </c>
      <c r="I343" s="3" t="s">
        <v>405</v>
      </c>
      <c r="J343" s="3"/>
      <c r="K343" s="29"/>
      <c r="L343" s="29"/>
      <c r="M343" s="29"/>
      <c r="N343" s="29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5"/>
      <c r="Z343" s="15"/>
      <c r="AA343" s="15"/>
      <c r="AB343" s="15"/>
      <c r="AC343" s="15"/>
      <c r="AD343" s="15"/>
      <c r="AE343" s="4"/>
      <c r="AF343" s="4"/>
      <c r="AG343" s="4"/>
      <c r="AH343" s="4"/>
      <c r="AI343" s="4"/>
      <c r="AJ343" s="4"/>
    </row>
    <row r="344" spans="1:36" ht="15" thickBot="1" x14ac:dyDescent="0.4">
      <c r="A344" s="3" t="s">
        <v>177</v>
      </c>
      <c r="B344" s="3">
        <v>1885</v>
      </c>
      <c r="C344" s="3">
        <v>1885</v>
      </c>
      <c r="D344" s="3">
        <v>3</v>
      </c>
      <c r="E344" s="67">
        <v>1448200</v>
      </c>
      <c r="F344" s="3">
        <f t="shared" si="12"/>
        <v>2.0715370805137415E-3</v>
      </c>
      <c r="G344" s="3">
        <f t="shared" si="11"/>
        <v>2.0715370805137415E-3</v>
      </c>
      <c r="H344" s="3" t="s">
        <v>23</v>
      </c>
      <c r="I344" s="3" t="s">
        <v>405</v>
      </c>
      <c r="J344" s="3"/>
      <c r="K344" s="29"/>
      <c r="L344" s="14"/>
      <c r="M344" s="29"/>
      <c r="N344" s="2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37"/>
      <c r="Z344" s="37"/>
      <c r="AA344" s="37"/>
      <c r="AB344" s="37"/>
      <c r="AC344" s="37"/>
      <c r="AD344" s="37"/>
      <c r="AE344" s="25"/>
      <c r="AF344" s="25"/>
      <c r="AG344" s="25"/>
      <c r="AH344" s="25"/>
      <c r="AI344" s="25"/>
      <c r="AJ344" s="25"/>
    </row>
    <row r="345" spans="1:36" ht="15" thickBot="1" x14ac:dyDescent="0.4">
      <c r="A345" s="3" t="s">
        <v>172</v>
      </c>
      <c r="B345" s="3">
        <v>1886</v>
      </c>
      <c r="C345" s="3">
        <v>1898</v>
      </c>
      <c r="D345" s="3">
        <v>0</v>
      </c>
      <c r="E345" s="67">
        <v>1460520</v>
      </c>
      <c r="F345" s="3">
        <f t="shared" si="12"/>
        <v>0</v>
      </c>
      <c r="G345" s="3">
        <f t="shared" si="11"/>
        <v>0</v>
      </c>
      <c r="H345" s="3" t="s">
        <v>23</v>
      </c>
      <c r="I345" s="3" t="s">
        <v>405</v>
      </c>
      <c r="J345" s="3"/>
      <c r="K345" s="29"/>
      <c r="L345" s="14"/>
      <c r="M345" s="29"/>
      <c r="N345" s="29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9"/>
      <c r="Z345" s="29"/>
      <c r="AA345" s="29"/>
      <c r="AB345" s="29"/>
      <c r="AC345" s="29"/>
      <c r="AD345" s="29"/>
    </row>
    <row r="346" spans="1:36" ht="15" thickBot="1" x14ac:dyDescent="0.4">
      <c r="A346" s="3" t="s">
        <v>105</v>
      </c>
      <c r="B346" s="3">
        <v>1887</v>
      </c>
      <c r="C346" s="3">
        <v>1887</v>
      </c>
      <c r="D346" s="3">
        <v>-999</v>
      </c>
      <c r="E346" s="67">
        <v>1472840</v>
      </c>
      <c r="F346" s="3">
        <f t="shared" si="12"/>
        <v>-0.6782814154965916</v>
      </c>
      <c r="G346" s="3">
        <f t="shared" si="11"/>
        <v>-0.6782814154965916</v>
      </c>
      <c r="H346" s="3" t="s">
        <v>151</v>
      </c>
      <c r="I346" s="3" t="s">
        <v>405</v>
      </c>
      <c r="J346" s="3"/>
      <c r="K346" s="29"/>
      <c r="L346" s="14"/>
      <c r="M346" s="29"/>
      <c r="N346" s="2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37"/>
      <c r="Z346" s="37"/>
      <c r="AA346" s="37"/>
      <c r="AB346" s="37"/>
      <c r="AC346" s="37"/>
      <c r="AD346" s="37"/>
      <c r="AE346" s="25"/>
      <c r="AF346" s="25"/>
      <c r="AG346" s="25"/>
      <c r="AH346" s="25"/>
      <c r="AI346" s="25"/>
      <c r="AJ346" s="25"/>
    </row>
    <row r="347" spans="1:36" ht="15" thickBot="1" x14ac:dyDescent="0.4">
      <c r="A347" s="3" t="s">
        <v>179</v>
      </c>
      <c r="B347" s="3">
        <v>1887</v>
      </c>
      <c r="C347" s="3">
        <v>1887</v>
      </c>
      <c r="D347" s="3">
        <v>0</v>
      </c>
      <c r="E347" s="67">
        <v>1472840</v>
      </c>
      <c r="F347" s="3">
        <f t="shared" si="12"/>
        <v>0</v>
      </c>
      <c r="G347" s="3">
        <f t="shared" si="11"/>
        <v>0</v>
      </c>
      <c r="H347" s="3" t="s">
        <v>28</v>
      </c>
      <c r="I347" s="3" t="s">
        <v>405</v>
      </c>
      <c r="J347" s="3"/>
      <c r="K347" s="29"/>
      <c r="L347" s="14"/>
      <c r="M347" s="29"/>
      <c r="N347" s="29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39"/>
      <c r="Z347" s="39"/>
      <c r="AA347" s="39"/>
      <c r="AB347" s="39"/>
      <c r="AC347" s="39"/>
      <c r="AD347" s="39"/>
      <c r="AE347" s="28"/>
      <c r="AF347" s="28"/>
      <c r="AG347" s="28"/>
      <c r="AH347" s="28"/>
      <c r="AI347" s="28"/>
      <c r="AJ347" s="28"/>
    </row>
    <row r="348" spans="1:36" ht="15" thickBot="1" x14ac:dyDescent="0.4">
      <c r="A348" s="3" t="s">
        <v>178</v>
      </c>
      <c r="B348" s="3">
        <v>1888</v>
      </c>
      <c r="C348" s="3">
        <v>1937</v>
      </c>
      <c r="D348" s="3">
        <v>4240</v>
      </c>
      <c r="E348" s="67">
        <v>1485160</v>
      </c>
      <c r="F348" s="3">
        <f t="shared" si="12"/>
        <v>2.8549112553529588</v>
      </c>
      <c r="G348" s="3">
        <f t="shared" si="11"/>
        <v>5.7098225107059176E-2</v>
      </c>
      <c r="H348" s="3" t="s">
        <v>23</v>
      </c>
      <c r="I348" s="3" t="s">
        <v>485</v>
      </c>
      <c r="J348" s="3" t="s">
        <v>36</v>
      </c>
      <c r="K348" s="15"/>
      <c r="L348" s="29"/>
      <c r="M348" s="29"/>
      <c r="N348" s="16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4"/>
      <c r="Z348" s="14"/>
      <c r="AA348" s="14"/>
      <c r="AB348" s="14"/>
      <c r="AC348" s="14"/>
      <c r="AD348" s="14"/>
      <c r="AE348" s="6"/>
      <c r="AF348" s="6"/>
      <c r="AG348" s="6"/>
      <c r="AH348" s="6"/>
      <c r="AI348" s="6"/>
      <c r="AJ348" s="6"/>
    </row>
    <row r="349" spans="1:36" ht="15" thickBot="1" x14ac:dyDescent="0.4">
      <c r="A349" s="3" t="s">
        <v>5</v>
      </c>
      <c r="B349" s="3">
        <v>1889</v>
      </c>
      <c r="C349" s="3">
        <v>1890</v>
      </c>
      <c r="D349" s="3">
        <v>1310</v>
      </c>
      <c r="E349" s="67">
        <v>1497480</v>
      </c>
      <c r="F349" s="3">
        <f t="shared" si="12"/>
        <v>0.87480300237732722</v>
      </c>
      <c r="G349" s="3">
        <f t="shared" si="11"/>
        <v>0.43740150118866361</v>
      </c>
      <c r="H349" s="3" t="s">
        <v>26</v>
      </c>
      <c r="I349" s="3" t="s">
        <v>405</v>
      </c>
      <c r="J349" s="3" t="s">
        <v>486</v>
      </c>
      <c r="K349" s="15"/>
      <c r="L349" s="29"/>
      <c r="M349" s="29"/>
      <c r="N349" s="29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4"/>
      <c r="Z349" s="14"/>
      <c r="AA349" s="14"/>
      <c r="AB349" s="14"/>
      <c r="AC349" s="14"/>
      <c r="AD349" s="14"/>
      <c r="AE349" s="6"/>
      <c r="AF349" s="6"/>
      <c r="AG349" s="6"/>
      <c r="AH349" s="6"/>
      <c r="AI349" s="6"/>
      <c r="AJ349" s="6"/>
    </row>
    <row r="350" spans="1:36" ht="15" thickBot="1" x14ac:dyDescent="0.4">
      <c r="A350" s="3" t="s">
        <v>181</v>
      </c>
      <c r="B350" s="3">
        <v>1890</v>
      </c>
      <c r="C350" s="3">
        <v>1891</v>
      </c>
      <c r="D350" s="3">
        <v>0</v>
      </c>
      <c r="E350" s="67">
        <v>1509800</v>
      </c>
      <c r="F350" s="3">
        <f t="shared" si="12"/>
        <v>0</v>
      </c>
      <c r="G350" s="3">
        <f t="shared" si="11"/>
        <v>0</v>
      </c>
      <c r="H350" s="3" t="s">
        <v>26</v>
      </c>
      <c r="I350" s="3" t="s">
        <v>405</v>
      </c>
      <c r="J350" s="3"/>
      <c r="K350" s="15"/>
      <c r="L350" s="29"/>
      <c r="M350" s="29"/>
      <c r="N350" s="29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6"/>
      <c r="AF350" s="6"/>
      <c r="AG350" s="6"/>
      <c r="AH350" s="6"/>
      <c r="AI350" s="6"/>
      <c r="AJ350" s="6"/>
    </row>
    <row r="351" spans="1:36" ht="15" thickBot="1" x14ac:dyDescent="0.4">
      <c r="A351" s="3" t="s">
        <v>180</v>
      </c>
      <c r="B351" s="3">
        <v>1890</v>
      </c>
      <c r="C351" s="3">
        <v>1890</v>
      </c>
      <c r="D351" s="3">
        <v>1.1000000000000001</v>
      </c>
      <c r="E351" s="67">
        <v>1509800</v>
      </c>
      <c r="F351" s="3">
        <f t="shared" si="12"/>
        <v>7.2857332096966485E-4</v>
      </c>
      <c r="G351" s="3">
        <f t="shared" si="11"/>
        <v>7.2857332096966485E-4</v>
      </c>
      <c r="H351" s="3" t="s">
        <v>27</v>
      </c>
      <c r="I351" s="3" t="s">
        <v>405</v>
      </c>
      <c r="J351" s="3"/>
      <c r="K351" s="15"/>
      <c r="L351" s="29"/>
      <c r="M351" s="29"/>
      <c r="N351" s="29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4"/>
      <c r="Z351" s="14"/>
      <c r="AA351" s="14"/>
      <c r="AB351" s="14"/>
      <c r="AC351" s="14"/>
      <c r="AD351" s="14"/>
      <c r="AE351" s="6"/>
      <c r="AF351" s="6"/>
      <c r="AG351" s="6"/>
      <c r="AH351" s="6"/>
      <c r="AI351" s="6"/>
      <c r="AJ351" s="6"/>
    </row>
    <row r="352" spans="1:36" ht="15" thickBot="1" x14ac:dyDescent="0.4">
      <c r="A352" s="3" t="s">
        <v>170</v>
      </c>
      <c r="B352" s="3">
        <v>1891</v>
      </c>
      <c r="C352" s="3">
        <v>1908</v>
      </c>
      <c r="D352" s="3">
        <v>17</v>
      </c>
      <c r="E352" s="67">
        <v>1522120</v>
      </c>
      <c r="F352" s="3">
        <f t="shared" si="12"/>
        <v>1.1168633222084987E-2</v>
      </c>
      <c r="G352" s="3">
        <f t="shared" si="11"/>
        <v>6.2047962344916594E-4</v>
      </c>
      <c r="H352" s="3" t="s">
        <v>23</v>
      </c>
      <c r="I352" s="3" t="s">
        <v>405</v>
      </c>
      <c r="J352" s="3"/>
      <c r="K352" s="15"/>
      <c r="L352" s="29"/>
      <c r="M352" s="29"/>
      <c r="N352" s="15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9"/>
      <c r="Z352" s="39"/>
      <c r="AA352" s="39"/>
      <c r="AB352" s="39"/>
      <c r="AC352" s="39"/>
      <c r="AD352" s="39"/>
      <c r="AE352" s="28"/>
      <c r="AF352" s="28"/>
      <c r="AG352" s="28"/>
      <c r="AH352" s="28"/>
      <c r="AI352" s="28"/>
      <c r="AJ352" s="28"/>
    </row>
    <row r="353" spans="1:36" ht="15" thickBot="1" x14ac:dyDescent="0.4">
      <c r="A353" s="3" t="s">
        <v>92</v>
      </c>
      <c r="B353" s="3">
        <v>1892</v>
      </c>
      <c r="C353" s="3">
        <v>1897</v>
      </c>
      <c r="D353" s="3">
        <v>39</v>
      </c>
      <c r="E353" s="67">
        <v>1534440</v>
      </c>
      <c r="F353" s="3">
        <f t="shared" si="12"/>
        <v>2.5416438570423087E-2</v>
      </c>
      <c r="G353" s="3">
        <f t="shared" si="11"/>
        <v>4.2360730950705148E-3</v>
      </c>
      <c r="H353" s="3" t="s">
        <v>23</v>
      </c>
      <c r="I353" s="3" t="s">
        <v>415</v>
      </c>
      <c r="J353" s="3" t="s">
        <v>41</v>
      </c>
      <c r="K353" s="15"/>
      <c r="L353" s="29"/>
      <c r="M353" s="29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39"/>
      <c r="Z353" s="39"/>
      <c r="AA353" s="39"/>
      <c r="AB353" s="39"/>
      <c r="AC353" s="39"/>
      <c r="AD353" s="39"/>
      <c r="AE353" s="28"/>
      <c r="AF353" s="28"/>
      <c r="AG353" s="28"/>
      <c r="AH353" s="28"/>
      <c r="AI353" s="28"/>
      <c r="AJ353" s="28"/>
    </row>
    <row r="354" spans="1:36" ht="15" thickBot="1" x14ac:dyDescent="0.4">
      <c r="A354" s="3" t="s">
        <v>182</v>
      </c>
      <c r="B354" s="3">
        <v>1893</v>
      </c>
      <c r="C354" s="3">
        <v>1893</v>
      </c>
      <c r="D354" s="3">
        <v>2</v>
      </c>
      <c r="E354" s="67">
        <v>1546760</v>
      </c>
      <c r="F354" s="3">
        <f t="shared" si="12"/>
        <v>1.2930254208797743E-3</v>
      </c>
      <c r="G354" s="3">
        <f t="shared" si="11"/>
        <v>1.2930254208797743E-3</v>
      </c>
      <c r="H354" s="3" t="s">
        <v>27</v>
      </c>
      <c r="I354" s="3" t="s">
        <v>405</v>
      </c>
      <c r="J354" s="3"/>
      <c r="K354" s="15"/>
      <c r="L354" s="29"/>
      <c r="M354" s="29"/>
      <c r="N354" s="14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4"/>
      <c r="Z354" s="14"/>
      <c r="AA354" s="14"/>
      <c r="AB354" s="14"/>
      <c r="AC354" s="14"/>
      <c r="AD354" s="14"/>
      <c r="AE354" s="6"/>
      <c r="AF354" s="6"/>
      <c r="AG354" s="6"/>
      <c r="AH354" s="6"/>
      <c r="AI354" s="6"/>
      <c r="AJ354" s="6"/>
    </row>
    <row r="355" spans="1:36" ht="15" thickBot="1" x14ac:dyDescent="0.4">
      <c r="A355" s="3" t="s">
        <v>184</v>
      </c>
      <c r="B355" s="3">
        <v>1894</v>
      </c>
      <c r="C355" s="3">
        <v>1894</v>
      </c>
      <c r="D355" s="3">
        <v>160</v>
      </c>
      <c r="E355" s="67">
        <v>1559080</v>
      </c>
      <c r="F355" s="3">
        <f t="shared" si="12"/>
        <v>0.10262462477871565</v>
      </c>
      <c r="G355" s="3">
        <f t="shared" si="11"/>
        <v>0.10262462477871565</v>
      </c>
      <c r="H355" s="3" t="s">
        <v>21</v>
      </c>
      <c r="I355" s="3" t="s">
        <v>405</v>
      </c>
      <c r="J355" s="3"/>
      <c r="K355" s="15"/>
      <c r="L355" s="29"/>
      <c r="M355" s="29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5"/>
      <c r="Z355" s="15"/>
      <c r="AA355" s="15"/>
      <c r="AB355" s="15"/>
      <c r="AC355" s="15"/>
      <c r="AD355" s="15"/>
      <c r="AE355" s="4"/>
      <c r="AF355" s="4"/>
      <c r="AG355" s="4"/>
      <c r="AH355" s="4"/>
      <c r="AI355" s="4"/>
      <c r="AJ355" s="4"/>
    </row>
    <row r="356" spans="1:36" ht="15" thickBot="1" x14ac:dyDescent="0.4">
      <c r="A356" s="3" t="s">
        <v>183</v>
      </c>
      <c r="B356" s="3">
        <v>1894</v>
      </c>
      <c r="C356" s="3">
        <v>1894</v>
      </c>
      <c r="D356" s="3">
        <v>0.1</v>
      </c>
      <c r="E356" s="67">
        <v>1559080</v>
      </c>
      <c r="F356" s="3">
        <f t="shared" si="12"/>
        <v>6.4140390486697291E-5</v>
      </c>
      <c r="G356" s="3">
        <f t="shared" si="11"/>
        <v>6.4140390486697291E-5</v>
      </c>
      <c r="H356" s="3" t="s">
        <v>28</v>
      </c>
      <c r="I356" s="3" t="s">
        <v>405</v>
      </c>
      <c r="J356" s="3"/>
      <c r="K356" s="15"/>
      <c r="L356" s="29"/>
      <c r="M356" s="29"/>
      <c r="N356" s="38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4"/>
      <c r="Z356" s="14"/>
      <c r="AA356" s="14"/>
      <c r="AB356" s="14"/>
      <c r="AC356" s="14"/>
      <c r="AD356" s="14"/>
      <c r="AE356" s="6"/>
      <c r="AF356" s="6"/>
      <c r="AG356" s="6"/>
      <c r="AH356" s="6"/>
      <c r="AI356" s="6"/>
      <c r="AJ356" s="6"/>
    </row>
    <row r="357" spans="1:36" ht="15" thickBot="1" x14ac:dyDescent="0.4">
      <c r="A357" s="3" t="s">
        <v>185</v>
      </c>
      <c r="B357" s="3">
        <v>1895</v>
      </c>
      <c r="C357" s="3">
        <v>1906</v>
      </c>
      <c r="D357" s="3">
        <v>500</v>
      </c>
      <c r="E357" s="67">
        <v>1571400</v>
      </c>
      <c r="F357" s="3">
        <f t="shared" si="12"/>
        <v>0.31818760341097108</v>
      </c>
      <c r="G357" s="3">
        <f t="shared" si="11"/>
        <v>2.6515633617580924E-2</v>
      </c>
      <c r="H357" s="3" t="s">
        <v>186</v>
      </c>
      <c r="I357" s="3" t="s">
        <v>405</v>
      </c>
      <c r="J357" s="3"/>
      <c r="K357" s="15"/>
      <c r="L357" s="29"/>
      <c r="M357" s="29"/>
      <c r="N357" s="15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4"/>
      <c r="Z357" s="14"/>
      <c r="AA357" s="14"/>
      <c r="AB357" s="14"/>
      <c r="AC357" s="14"/>
      <c r="AD357" s="14"/>
      <c r="AE357" s="6"/>
      <c r="AF357" s="6"/>
      <c r="AG357" s="6"/>
      <c r="AH357" s="6"/>
      <c r="AI357" s="6"/>
      <c r="AJ357" s="6"/>
    </row>
    <row r="358" spans="1:36" ht="15" thickBot="1" x14ac:dyDescent="0.4">
      <c r="A358" s="3" t="s">
        <v>122</v>
      </c>
      <c r="B358" s="3">
        <v>1896</v>
      </c>
      <c r="C358" s="3">
        <v>1897</v>
      </c>
      <c r="D358" s="3">
        <v>300</v>
      </c>
      <c r="E358" s="67">
        <v>1583720</v>
      </c>
      <c r="F358" s="3">
        <f t="shared" si="12"/>
        <v>0.18942742403960294</v>
      </c>
      <c r="G358" s="3">
        <f t="shared" si="11"/>
        <v>9.4713712019801471E-2</v>
      </c>
      <c r="H358" s="3" t="s">
        <v>21</v>
      </c>
      <c r="I358" s="3" t="s">
        <v>405</v>
      </c>
      <c r="J358" s="3"/>
      <c r="K358" s="15"/>
      <c r="L358" s="29"/>
      <c r="M358" s="29"/>
      <c r="N358" s="29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4"/>
      <c r="Z358" s="14"/>
      <c r="AA358" s="14"/>
      <c r="AB358" s="14"/>
      <c r="AC358" s="14"/>
      <c r="AD358" s="14"/>
      <c r="AE358" s="6"/>
      <c r="AF358" s="6"/>
      <c r="AG358" s="6"/>
      <c r="AH358" s="6"/>
      <c r="AI358" s="6"/>
      <c r="AJ358" s="6"/>
    </row>
    <row r="359" spans="1:36" ht="15" thickBot="1" x14ac:dyDescent="0.4">
      <c r="A359" s="3" t="s">
        <v>92</v>
      </c>
      <c r="B359" s="3">
        <v>1897</v>
      </c>
      <c r="C359" s="3">
        <v>1897</v>
      </c>
      <c r="D359" s="3">
        <v>20</v>
      </c>
      <c r="E359" s="67">
        <v>1596040</v>
      </c>
      <c r="F359" s="3">
        <f t="shared" si="12"/>
        <v>1.2531014260294229E-2</v>
      </c>
      <c r="G359" s="3">
        <f t="shared" si="11"/>
        <v>1.2531014260294229E-2</v>
      </c>
      <c r="H359" s="3" t="s">
        <v>106</v>
      </c>
      <c r="I359" s="3" t="s">
        <v>455</v>
      </c>
      <c r="J359" s="3" t="s">
        <v>41</v>
      </c>
      <c r="K359" s="15"/>
      <c r="L359" s="29"/>
      <c r="M359" s="29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4"/>
      <c r="Z359" s="14"/>
      <c r="AA359" s="14"/>
      <c r="AB359" s="14"/>
      <c r="AC359" s="14"/>
      <c r="AD359" s="14"/>
      <c r="AE359" s="6"/>
      <c r="AF359" s="6"/>
      <c r="AG359" s="6"/>
      <c r="AH359" s="6"/>
      <c r="AI359" s="6"/>
      <c r="AJ359" s="6"/>
    </row>
    <row r="360" spans="1:36" ht="15" thickBot="1" x14ac:dyDescent="0.4">
      <c r="A360" s="3" t="s">
        <v>187</v>
      </c>
      <c r="B360" s="3">
        <v>1897</v>
      </c>
      <c r="C360" s="3">
        <v>1899</v>
      </c>
      <c r="D360" s="3">
        <v>-999</v>
      </c>
      <c r="E360" s="67">
        <v>1596040</v>
      </c>
      <c r="F360" s="3">
        <f t="shared" si="12"/>
        <v>-0.62592416230169678</v>
      </c>
      <c r="G360" s="3">
        <f t="shared" si="11"/>
        <v>-0.20864138743389893</v>
      </c>
      <c r="H360" s="3" t="s">
        <v>23</v>
      </c>
      <c r="I360" s="3" t="s">
        <v>405</v>
      </c>
      <c r="J360" s="3"/>
      <c r="K360" s="15"/>
      <c r="L360" s="29"/>
      <c r="M360" s="29"/>
      <c r="N360" s="2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4"/>
      <c r="AF360" s="4"/>
      <c r="AG360" s="4"/>
      <c r="AH360" s="4"/>
      <c r="AI360" s="4"/>
      <c r="AJ360" s="4"/>
    </row>
    <row r="361" spans="1:36" ht="15" thickBot="1" x14ac:dyDescent="0.4">
      <c r="A361" s="3" t="s">
        <v>188</v>
      </c>
      <c r="B361" s="3">
        <v>1898</v>
      </c>
      <c r="C361" s="3">
        <v>1913</v>
      </c>
      <c r="D361" s="3">
        <v>0</v>
      </c>
      <c r="E361" s="67">
        <v>1608360</v>
      </c>
      <c r="F361" s="3">
        <f t="shared" si="12"/>
        <v>0</v>
      </c>
      <c r="G361" s="3">
        <f t="shared" si="11"/>
        <v>0</v>
      </c>
      <c r="H361" s="3" t="s">
        <v>186</v>
      </c>
      <c r="I361" s="3" t="s">
        <v>405</v>
      </c>
      <c r="J361" s="3"/>
      <c r="K361" s="15"/>
      <c r="L361" s="29"/>
      <c r="M361" s="29"/>
      <c r="N361" s="29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4"/>
      <c r="Z361" s="14"/>
      <c r="AA361" s="14"/>
      <c r="AB361" s="14"/>
      <c r="AC361" s="14"/>
      <c r="AD361" s="14"/>
      <c r="AE361" s="6"/>
      <c r="AF361" s="6"/>
      <c r="AG361" s="6"/>
      <c r="AH361" s="6"/>
      <c r="AI361" s="6"/>
      <c r="AJ361" s="6"/>
    </row>
    <row r="362" spans="1:36" ht="15" thickBot="1" x14ac:dyDescent="0.4">
      <c r="A362" s="3" t="s">
        <v>32</v>
      </c>
      <c r="B362" s="3">
        <v>1899</v>
      </c>
      <c r="C362" s="3">
        <v>1926</v>
      </c>
      <c r="D362" s="3">
        <v>4976</v>
      </c>
      <c r="E362" s="67">
        <v>1620680</v>
      </c>
      <c r="F362" s="3">
        <f t="shared" si="12"/>
        <v>3.0703161635856553</v>
      </c>
      <c r="G362" s="3">
        <f t="shared" si="11"/>
        <v>0.10965414869948768</v>
      </c>
      <c r="H362" s="3" t="s">
        <v>25</v>
      </c>
      <c r="I362" s="3" t="s">
        <v>405</v>
      </c>
      <c r="J362" s="3" t="s">
        <v>487</v>
      </c>
      <c r="K362" s="15"/>
      <c r="L362" s="29"/>
      <c r="M362" s="29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5"/>
      <c r="Z362" s="15"/>
      <c r="AA362" s="15"/>
      <c r="AB362" s="15"/>
      <c r="AC362" s="15"/>
      <c r="AD362" s="15"/>
      <c r="AE362" s="4"/>
      <c r="AF362" s="4"/>
      <c r="AG362" s="4"/>
      <c r="AH362" s="4"/>
      <c r="AI362" s="4"/>
      <c r="AJ362" s="4"/>
    </row>
    <row r="363" spans="1:36" ht="15" thickBot="1" x14ac:dyDescent="0.4">
      <c r="A363" s="3" t="s">
        <v>293</v>
      </c>
      <c r="B363" s="3">
        <v>1899</v>
      </c>
      <c r="C363" s="3">
        <v>1904</v>
      </c>
      <c r="D363" s="3">
        <v>0.1</v>
      </c>
      <c r="E363" s="67">
        <v>1620680</v>
      </c>
      <c r="F363" s="3">
        <f t="shared" si="12"/>
        <v>6.1702495248907869E-5</v>
      </c>
      <c r="G363" s="3">
        <f t="shared" si="11"/>
        <v>1.0283749208151312E-5</v>
      </c>
      <c r="H363" s="3" t="s">
        <v>21</v>
      </c>
      <c r="I363" s="3" t="s">
        <v>405</v>
      </c>
      <c r="J363" s="3"/>
      <c r="K363" s="15"/>
      <c r="L363" s="29"/>
      <c r="M363" s="29"/>
      <c r="N363" s="15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5"/>
      <c r="Z363" s="15"/>
      <c r="AA363" s="15"/>
      <c r="AB363" s="15"/>
      <c r="AC363" s="15"/>
      <c r="AD363" s="15"/>
      <c r="AE363" s="4"/>
      <c r="AF363" s="4"/>
      <c r="AG363" s="4"/>
      <c r="AH363" s="4"/>
      <c r="AI363" s="4"/>
      <c r="AJ363" s="4"/>
    </row>
    <row r="364" spans="1:36" ht="15" thickBot="1" x14ac:dyDescent="0.4">
      <c r="A364" s="3" t="s">
        <v>190</v>
      </c>
      <c r="B364" s="3">
        <v>1899</v>
      </c>
      <c r="C364" s="3">
        <v>1902</v>
      </c>
      <c r="D364" s="3">
        <v>13</v>
      </c>
      <c r="E364" s="67">
        <v>1620680</v>
      </c>
      <c r="F364" s="3">
        <f t="shared" si="12"/>
        <v>8.0213243823580218E-3</v>
      </c>
      <c r="G364" s="3">
        <f t="shared" si="11"/>
        <v>2.0053310955895054E-3</v>
      </c>
      <c r="H364" s="3" t="s">
        <v>157</v>
      </c>
      <c r="I364" s="3" t="s">
        <v>405</v>
      </c>
      <c r="J364" s="3"/>
      <c r="K364" s="15"/>
      <c r="L364" s="29"/>
      <c r="M364" s="29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4"/>
      <c r="AF364" s="4"/>
      <c r="AG364" s="4"/>
      <c r="AH364" s="4"/>
      <c r="AI364" s="4"/>
      <c r="AJ364" s="4"/>
    </row>
    <row r="365" spans="1:36" ht="15" thickBot="1" x14ac:dyDescent="0.4">
      <c r="A365" s="3" t="s">
        <v>189</v>
      </c>
      <c r="B365" s="3">
        <v>1899</v>
      </c>
      <c r="C365" s="3">
        <v>1900</v>
      </c>
      <c r="D365" s="3">
        <v>0</v>
      </c>
      <c r="E365" s="67">
        <v>1620680</v>
      </c>
      <c r="F365" s="3">
        <f t="shared" si="12"/>
        <v>0</v>
      </c>
      <c r="G365" s="3">
        <f t="shared" si="11"/>
        <v>0</v>
      </c>
      <c r="H365" s="3" t="s">
        <v>4</v>
      </c>
      <c r="I365" s="3" t="s">
        <v>405</v>
      </c>
      <c r="J365" s="3"/>
      <c r="K365" s="15"/>
      <c r="L365" s="29"/>
      <c r="M365" s="29"/>
      <c r="N365" s="29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4"/>
      <c r="AF365" s="4"/>
      <c r="AG365" s="4"/>
      <c r="AH365" s="4"/>
      <c r="AI365" s="4"/>
      <c r="AJ365" s="4"/>
    </row>
    <row r="366" spans="1:36" ht="15" thickBot="1" x14ac:dyDescent="0.4">
      <c r="A366" s="3" t="s">
        <v>191</v>
      </c>
      <c r="B366" s="3">
        <v>1900</v>
      </c>
      <c r="C366" s="3">
        <v>1900</v>
      </c>
      <c r="D366" s="3">
        <v>0.1</v>
      </c>
      <c r="E366" s="67">
        <v>1633000</v>
      </c>
      <c r="F366" s="3">
        <f t="shared" si="12"/>
        <v>6.1236987140232709E-5</v>
      </c>
      <c r="G366" s="3">
        <f t="shared" si="11"/>
        <v>6.1236987140232709E-5</v>
      </c>
      <c r="H366" s="3" t="s">
        <v>26</v>
      </c>
      <c r="I366" s="3" t="s">
        <v>405</v>
      </c>
      <c r="J366" s="3"/>
      <c r="K366" s="15"/>
      <c r="L366" s="29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2"/>
      <c r="Z366" s="2"/>
      <c r="AA366" s="2"/>
      <c r="AB366" s="2"/>
      <c r="AC366" s="2"/>
      <c r="AD366" s="2"/>
    </row>
    <row r="367" spans="1:36" ht="15" thickBot="1" x14ac:dyDescent="0.4">
      <c r="A367" s="3" t="s">
        <v>192</v>
      </c>
      <c r="B367" s="3">
        <v>1900</v>
      </c>
      <c r="C367" s="3">
        <v>1904</v>
      </c>
      <c r="D367" s="3">
        <v>40</v>
      </c>
      <c r="E367" s="67">
        <v>1633000</v>
      </c>
      <c r="F367" s="3">
        <f t="shared" si="12"/>
        <v>2.4494794856093082E-2</v>
      </c>
      <c r="G367" s="3">
        <f t="shared" si="11"/>
        <v>4.8989589712186161E-3</v>
      </c>
      <c r="H367" s="3" t="s">
        <v>193</v>
      </c>
      <c r="I367" s="3" t="s">
        <v>405</v>
      </c>
      <c r="J367" s="3"/>
      <c r="K367" s="15"/>
      <c r="L367" s="29"/>
      <c r="M367" s="15"/>
      <c r="N367" s="31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2"/>
      <c r="Z367" s="2"/>
      <c r="AA367" s="2"/>
      <c r="AB367" s="2"/>
      <c r="AC367" s="2"/>
      <c r="AD367" s="2"/>
    </row>
    <row r="368" spans="1:36" ht="15" thickBot="1" x14ac:dyDescent="0.4">
      <c r="A368" s="3" t="s">
        <v>194</v>
      </c>
      <c r="B368" s="3">
        <v>1900</v>
      </c>
      <c r="C368" s="3">
        <v>1909</v>
      </c>
      <c r="D368" s="3">
        <v>100</v>
      </c>
      <c r="E368" s="67">
        <v>1633000</v>
      </c>
      <c r="F368" s="3">
        <f t="shared" si="12"/>
        <v>6.1236987140232693E-2</v>
      </c>
      <c r="G368" s="3">
        <f t="shared" si="11"/>
        <v>6.1236987140232697E-3</v>
      </c>
      <c r="H368" s="3" t="s">
        <v>186</v>
      </c>
      <c r="I368" s="3" t="s">
        <v>405</v>
      </c>
      <c r="J368" s="3"/>
      <c r="K368" s="15"/>
      <c r="L368" s="29"/>
      <c r="M368" s="15"/>
      <c r="N368" s="2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4"/>
      <c r="AF368" s="4"/>
      <c r="AG368" s="4"/>
      <c r="AH368" s="4"/>
      <c r="AI368" s="4"/>
      <c r="AJ368" s="4"/>
    </row>
    <row r="369" spans="1:36" ht="15" thickBot="1" x14ac:dyDescent="0.4">
      <c r="A369" s="3" t="s">
        <v>489</v>
      </c>
      <c r="B369" s="3">
        <v>1900</v>
      </c>
      <c r="C369" s="3">
        <v>1950</v>
      </c>
      <c r="D369" s="3">
        <v>1510</v>
      </c>
      <c r="E369" s="67">
        <v>1633000</v>
      </c>
      <c r="F369" s="3">
        <f t="shared" si="12"/>
        <v>0.92467850581751376</v>
      </c>
      <c r="G369" s="3">
        <f t="shared" si="11"/>
        <v>1.8130951094461053E-2</v>
      </c>
      <c r="H369" s="3" t="s">
        <v>23</v>
      </c>
      <c r="I369" s="3" t="s">
        <v>415</v>
      </c>
      <c r="J369" s="3" t="s">
        <v>488</v>
      </c>
      <c r="K369" s="15"/>
      <c r="L369" s="29"/>
      <c r="M369" s="15"/>
      <c r="N369" s="2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4"/>
      <c r="AF369" s="4"/>
      <c r="AG369" s="4"/>
      <c r="AH369" s="4"/>
      <c r="AI369" s="4"/>
      <c r="AJ369" s="4"/>
    </row>
    <row r="370" spans="1:36" ht="15" thickBot="1" x14ac:dyDescent="0.4">
      <c r="A370" s="3" t="s">
        <v>75</v>
      </c>
      <c r="B370" s="3">
        <v>1901</v>
      </c>
      <c r="C370" s="3">
        <v>1905</v>
      </c>
      <c r="D370" s="3">
        <v>60</v>
      </c>
      <c r="E370" s="67">
        <v>1646050</v>
      </c>
      <c r="F370" s="3">
        <f t="shared" si="12"/>
        <v>3.6450897603353481E-2</v>
      </c>
      <c r="G370" s="3">
        <f t="shared" si="11"/>
        <v>7.2901795206706966E-3</v>
      </c>
      <c r="H370" s="3" t="s">
        <v>63</v>
      </c>
      <c r="I370" s="3" t="s">
        <v>405</v>
      </c>
      <c r="J370" s="3"/>
      <c r="K370" s="15"/>
      <c r="L370" s="29"/>
      <c r="M370" s="15"/>
      <c r="N370" s="15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2"/>
      <c r="Z370" s="2"/>
      <c r="AA370" s="2"/>
      <c r="AB370" s="2"/>
      <c r="AC370" s="2"/>
      <c r="AD370" s="2"/>
    </row>
    <row r="371" spans="1:36" ht="15" thickBot="1" x14ac:dyDescent="0.4">
      <c r="A371" s="3" t="s">
        <v>195</v>
      </c>
      <c r="B371" s="3">
        <v>1903</v>
      </c>
      <c r="C371" s="3">
        <v>1903</v>
      </c>
      <c r="D371" s="3">
        <v>48</v>
      </c>
      <c r="E371" s="67">
        <v>1672150</v>
      </c>
      <c r="F371" s="3">
        <f t="shared" si="12"/>
        <v>2.8705558711838053E-2</v>
      </c>
      <c r="G371" s="3">
        <f t="shared" si="11"/>
        <v>2.8705558711838053E-2</v>
      </c>
      <c r="H371" s="3" t="s">
        <v>27</v>
      </c>
      <c r="I371" s="3" t="s">
        <v>405</v>
      </c>
      <c r="J371" s="3"/>
      <c r="K371" s="15"/>
      <c r="L371" s="29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2"/>
      <c r="Z371" s="2"/>
      <c r="AA371" s="2"/>
      <c r="AB371" s="2"/>
      <c r="AC371" s="2"/>
      <c r="AD371" s="2"/>
    </row>
    <row r="372" spans="1:36" ht="15" thickBot="1" x14ac:dyDescent="0.4">
      <c r="A372" s="3" t="s">
        <v>122</v>
      </c>
      <c r="B372" s="3">
        <v>1903</v>
      </c>
      <c r="C372" s="3">
        <v>1907</v>
      </c>
      <c r="D372" s="3">
        <v>5521</v>
      </c>
      <c r="E372" s="67">
        <v>1672150</v>
      </c>
      <c r="F372" s="3">
        <f t="shared" si="12"/>
        <v>3.3017372843345392</v>
      </c>
      <c r="G372" s="3">
        <f t="shared" si="11"/>
        <v>0.66034745686690788</v>
      </c>
      <c r="H372" s="3" t="s">
        <v>21</v>
      </c>
      <c r="I372" s="3" t="s">
        <v>405</v>
      </c>
      <c r="J372" s="3"/>
      <c r="K372" s="15"/>
      <c r="L372" s="29"/>
      <c r="M372" s="15"/>
      <c r="N372" s="16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2"/>
      <c r="Z372" s="2"/>
      <c r="AA372" s="2"/>
      <c r="AB372" s="2"/>
      <c r="AC372" s="2"/>
      <c r="AD372" s="2"/>
    </row>
    <row r="373" spans="1:36" ht="15" thickBot="1" x14ac:dyDescent="0.4">
      <c r="A373" s="3" t="s">
        <v>125</v>
      </c>
      <c r="B373" s="3">
        <v>1903</v>
      </c>
      <c r="C373" s="3">
        <v>1903</v>
      </c>
      <c r="D373" s="3">
        <v>0</v>
      </c>
      <c r="E373" s="67">
        <v>1672150</v>
      </c>
      <c r="F373" s="3">
        <f t="shared" si="12"/>
        <v>0</v>
      </c>
      <c r="G373" s="3">
        <f t="shared" si="11"/>
        <v>0</v>
      </c>
      <c r="H373" s="3" t="s">
        <v>64</v>
      </c>
      <c r="I373" s="3" t="s">
        <v>405</v>
      </c>
      <c r="J373" s="3"/>
      <c r="K373" s="15"/>
      <c r="L373" s="29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2"/>
      <c r="Z373" s="2"/>
      <c r="AA373" s="2"/>
      <c r="AB373" s="2"/>
      <c r="AC373" s="2"/>
      <c r="AD373" s="2"/>
    </row>
    <row r="374" spans="1:36" ht="15" thickBot="1" x14ac:dyDescent="0.4">
      <c r="A374" s="3" t="s">
        <v>196</v>
      </c>
      <c r="B374" s="3">
        <v>1904</v>
      </c>
      <c r="C374" s="3">
        <v>1907</v>
      </c>
      <c r="D374" s="3">
        <v>0</v>
      </c>
      <c r="E374" s="67">
        <v>1685200</v>
      </c>
      <c r="F374" s="3">
        <f t="shared" si="12"/>
        <v>0</v>
      </c>
      <c r="G374" s="3">
        <f t="shared" si="11"/>
        <v>0</v>
      </c>
      <c r="H374" s="3" t="s">
        <v>157</v>
      </c>
      <c r="I374" s="3" t="s">
        <v>405</v>
      </c>
      <c r="J374" s="3"/>
      <c r="K374" s="15"/>
      <c r="L374" s="29"/>
      <c r="M374" s="15"/>
      <c r="N374" s="15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6" ht="15" thickBot="1" x14ac:dyDescent="0.4">
      <c r="A375" s="3" t="s">
        <v>107</v>
      </c>
      <c r="B375" s="3">
        <v>1905</v>
      </c>
      <c r="C375" s="3">
        <v>1905</v>
      </c>
      <c r="D375" s="3">
        <v>0</v>
      </c>
      <c r="E375" s="67">
        <v>1698250</v>
      </c>
      <c r="F375" s="3">
        <f t="shared" si="12"/>
        <v>0</v>
      </c>
      <c r="G375" s="3">
        <f t="shared" si="11"/>
        <v>0</v>
      </c>
      <c r="H375" s="3" t="s">
        <v>28</v>
      </c>
      <c r="I375" s="3" t="s">
        <v>405</v>
      </c>
      <c r="J375" s="3"/>
      <c r="K375" s="15"/>
      <c r="L375" s="29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6"/>
      <c r="Z375" s="16"/>
      <c r="AA375" s="16"/>
      <c r="AB375" s="16"/>
      <c r="AC375" s="16"/>
      <c r="AD375" s="16"/>
      <c r="AE375" s="7"/>
      <c r="AF375" s="7"/>
      <c r="AG375" s="7"/>
      <c r="AH375" s="7"/>
      <c r="AI375" s="7"/>
      <c r="AJ375" s="7"/>
    </row>
    <row r="376" spans="1:36" ht="15" thickBot="1" x14ac:dyDescent="0.4">
      <c r="A376" s="3" t="s">
        <v>156</v>
      </c>
      <c r="B376" s="3">
        <v>1906</v>
      </c>
      <c r="C376" s="3">
        <v>1906</v>
      </c>
      <c r="D376" s="3">
        <v>0</v>
      </c>
      <c r="E376" s="67">
        <v>1711300</v>
      </c>
      <c r="F376" s="3">
        <f t="shared" si="12"/>
        <v>0</v>
      </c>
      <c r="G376" s="3">
        <f t="shared" si="11"/>
        <v>0</v>
      </c>
      <c r="H376" s="3" t="s">
        <v>26</v>
      </c>
      <c r="I376" s="3" t="s">
        <v>405</v>
      </c>
      <c r="J376" s="3"/>
      <c r="K376" s="15"/>
      <c r="L376" s="15"/>
      <c r="M376" s="15"/>
      <c r="N376" s="15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"/>
      <c r="Z376" s="2"/>
      <c r="AA376" s="2"/>
      <c r="AB376" s="2"/>
      <c r="AC376" s="2"/>
      <c r="AD376" s="2"/>
    </row>
    <row r="377" spans="1:36" ht="15" thickBot="1" x14ac:dyDescent="0.4">
      <c r="A377" s="3" t="s">
        <v>192</v>
      </c>
      <c r="B377" s="3">
        <v>1906</v>
      </c>
      <c r="C377" s="3">
        <v>1914</v>
      </c>
      <c r="D377" s="3">
        <v>5</v>
      </c>
      <c r="E377" s="67">
        <v>1711300</v>
      </c>
      <c r="F377" s="3">
        <f t="shared" si="12"/>
        <v>2.9217553906386957E-3</v>
      </c>
      <c r="G377" s="3">
        <f t="shared" si="11"/>
        <v>3.2463948784874398E-4</v>
      </c>
      <c r="H377" s="3" t="s">
        <v>197</v>
      </c>
      <c r="I377" s="3" t="s">
        <v>405</v>
      </c>
      <c r="J377" s="3"/>
      <c r="K377" s="15"/>
      <c r="L377" s="15"/>
      <c r="M377" s="15"/>
      <c r="N377" s="15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6" ht="15" thickBot="1" x14ac:dyDescent="0.4">
      <c r="A378" s="3" t="s">
        <v>199</v>
      </c>
      <c r="B378" s="3">
        <v>1907</v>
      </c>
      <c r="C378" s="3">
        <v>1907</v>
      </c>
      <c r="D378" s="3">
        <v>0</v>
      </c>
      <c r="E378" s="67">
        <v>1724350</v>
      </c>
      <c r="F378" s="3">
        <f t="shared" si="12"/>
        <v>0</v>
      </c>
      <c r="G378" s="3">
        <f t="shared" si="11"/>
        <v>0</v>
      </c>
      <c r="H378" s="3" t="s">
        <v>28</v>
      </c>
      <c r="I378" s="3" t="s">
        <v>405</v>
      </c>
      <c r="J378" s="3"/>
      <c r="K378" s="15"/>
      <c r="L378" s="15"/>
      <c r="M378" s="15"/>
      <c r="N378" s="15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38"/>
      <c r="Z378" s="38"/>
      <c r="AA378" s="38"/>
      <c r="AB378" s="38"/>
      <c r="AC378" s="38"/>
      <c r="AD378" s="38"/>
      <c r="AE378" s="18"/>
      <c r="AF378" s="18"/>
      <c r="AG378" s="18"/>
      <c r="AH378" s="18"/>
      <c r="AI378" s="18"/>
      <c r="AJ378" s="18"/>
    </row>
    <row r="379" spans="1:36" ht="15" thickBot="1" x14ac:dyDescent="0.4">
      <c r="A379" s="3" t="s">
        <v>198</v>
      </c>
      <c r="B379" s="3">
        <v>1907</v>
      </c>
      <c r="C379" s="3">
        <v>1907</v>
      </c>
      <c r="D379" s="3">
        <v>0</v>
      </c>
      <c r="E379" s="67">
        <v>1724350</v>
      </c>
      <c r="F379" s="3">
        <f t="shared" si="12"/>
        <v>0</v>
      </c>
      <c r="G379" s="3">
        <f t="shared" si="11"/>
        <v>0</v>
      </c>
      <c r="H379" s="3" t="s">
        <v>63</v>
      </c>
      <c r="I379" s="3" t="s">
        <v>405</v>
      </c>
      <c r="J379" s="3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2"/>
      <c r="Z379" s="2"/>
      <c r="AA379" s="2"/>
      <c r="AB379" s="2"/>
      <c r="AC379" s="2"/>
      <c r="AD379" s="2"/>
    </row>
    <row r="380" spans="1:36" ht="15" thickBot="1" x14ac:dyDescent="0.4">
      <c r="A380" s="3" t="s">
        <v>92</v>
      </c>
      <c r="B380" s="3">
        <v>1908</v>
      </c>
      <c r="C380" s="3">
        <v>1908</v>
      </c>
      <c r="D380" s="3">
        <v>5.8</v>
      </c>
      <c r="E380" s="67">
        <v>1737400</v>
      </c>
      <c r="F380" s="3">
        <f t="shared" si="12"/>
        <v>3.3383216300218719E-3</v>
      </c>
      <c r="G380" s="3">
        <f t="shared" si="11"/>
        <v>3.3383216300218719E-3</v>
      </c>
      <c r="H380" s="3" t="s">
        <v>23</v>
      </c>
      <c r="I380" s="3" t="s">
        <v>415</v>
      </c>
      <c r="J380" s="3"/>
      <c r="K380" s="2"/>
      <c r="L380" s="15"/>
      <c r="M380" s="29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29"/>
      <c r="Z380" s="29"/>
      <c r="AA380" s="29"/>
      <c r="AB380" s="29"/>
      <c r="AC380" s="29"/>
      <c r="AD380" s="29"/>
    </row>
    <row r="381" spans="1:36" ht="15" thickBot="1" x14ac:dyDescent="0.4">
      <c r="A381" s="3" t="s">
        <v>201</v>
      </c>
      <c r="B381" s="3">
        <v>1908</v>
      </c>
      <c r="C381" s="3">
        <v>1913</v>
      </c>
      <c r="D381" s="3">
        <v>0</v>
      </c>
      <c r="E381" s="67">
        <v>1737400</v>
      </c>
      <c r="F381" s="3">
        <f t="shared" si="12"/>
        <v>0</v>
      </c>
      <c r="G381" s="3">
        <f t="shared" si="11"/>
        <v>0</v>
      </c>
      <c r="H381" s="3" t="s">
        <v>157</v>
      </c>
      <c r="I381" s="3" t="s">
        <v>405</v>
      </c>
      <c r="J381" s="3"/>
      <c r="K381" s="2"/>
      <c r="L381" s="15"/>
      <c r="M381" s="29"/>
      <c r="N381" s="29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6"/>
      <c r="AF381" s="6"/>
      <c r="AG381" s="6"/>
      <c r="AH381" s="6"/>
      <c r="AI381" s="6"/>
      <c r="AJ381" s="6"/>
    </row>
    <row r="382" spans="1:36" ht="15" thickBot="1" x14ac:dyDescent="0.4">
      <c r="A382" s="3" t="s">
        <v>294</v>
      </c>
      <c r="B382" s="3">
        <v>1910</v>
      </c>
      <c r="C382" s="3">
        <v>1915</v>
      </c>
      <c r="D382" s="3">
        <v>89.4</v>
      </c>
      <c r="E382" s="67">
        <v>1763500</v>
      </c>
      <c r="F382" s="3">
        <f t="shared" si="12"/>
        <v>5.069464133824781E-2</v>
      </c>
      <c r="G382" s="3">
        <f t="shared" si="11"/>
        <v>8.4491068897079684E-3</v>
      </c>
      <c r="H382" s="3" t="s">
        <v>21</v>
      </c>
      <c r="I382" s="3" t="s">
        <v>405</v>
      </c>
      <c r="J382" s="3" t="s">
        <v>491</v>
      </c>
      <c r="K382" s="2"/>
      <c r="L382" s="15"/>
      <c r="M382" s="29"/>
      <c r="N382" s="2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4"/>
      <c r="Z382" s="14"/>
      <c r="AA382" s="14"/>
      <c r="AB382" s="14"/>
      <c r="AC382" s="14"/>
      <c r="AD382" s="14"/>
      <c r="AE382" s="6"/>
      <c r="AF382" s="6"/>
      <c r="AG382" s="6"/>
      <c r="AH382" s="6"/>
      <c r="AI382" s="6"/>
      <c r="AJ382" s="6"/>
    </row>
    <row r="383" spans="1:36" ht="15" thickBot="1" x14ac:dyDescent="0.4">
      <c r="A383" s="3" t="s">
        <v>195</v>
      </c>
      <c r="B383" s="3">
        <v>1911</v>
      </c>
      <c r="C383" s="3">
        <v>1911</v>
      </c>
      <c r="D383" s="3">
        <v>0</v>
      </c>
      <c r="E383" s="67">
        <v>1777225</v>
      </c>
      <c r="F383" s="3">
        <f t="shared" si="12"/>
        <v>0</v>
      </c>
      <c r="G383" s="3">
        <f t="shared" si="11"/>
        <v>0</v>
      </c>
      <c r="H383" s="3" t="s">
        <v>27</v>
      </c>
      <c r="I383" s="3" t="s">
        <v>405</v>
      </c>
      <c r="J383" s="3"/>
      <c r="K383" s="2"/>
      <c r="L383" s="15"/>
      <c r="M383" s="29"/>
      <c r="N383" s="29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4"/>
      <c r="Z383" s="14"/>
      <c r="AA383" s="14"/>
      <c r="AB383" s="14"/>
      <c r="AC383" s="14"/>
      <c r="AD383" s="14"/>
      <c r="AE383" s="6"/>
      <c r="AF383" s="6"/>
      <c r="AG383" s="6"/>
      <c r="AH383" s="6"/>
      <c r="AI383" s="6"/>
      <c r="AJ383" s="6"/>
    </row>
    <row r="384" spans="1:36" s="44" customFormat="1" ht="15" thickBot="1" x14ac:dyDescent="0.4">
      <c r="A384" s="3" t="s">
        <v>107</v>
      </c>
      <c r="B384" s="3">
        <v>1911</v>
      </c>
      <c r="C384" s="3">
        <v>1911</v>
      </c>
      <c r="D384" s="3">
        <v>0</v>
      </c>
      <c r="E384" s="67">
        <v>1777225</v>
      </c>
      <c r="F384" s="3">
        <f t="shared" si="12"/>
        <v>0</v>
      </c>
      <c r="G384" s="3">
        <f t="shared" si="11"/>
        <v>0</v>
      </c>
      <c r="H384" s="3" t="s">
        <v>28</v>
      </c>
      <c r="I384" s="3" t="s">
        <v>405</v>
      </c>
      <c r="J384" s="3"/>
      <c r="K384" s="2"/>
      <c r="L384" s="15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14"/>
      <c r="Z384" s="14"/>
      <c r="AA384" s="14"/>
      <c r="AB384" s="14"/>
      <c r="AC384" s="14"/>
      <c r="AD384" s="14"/>
      <c r="AE384" s="6"/>
      <c r="AF384" s="6"/>
      <c r="AG384" s="6"/>
      <c r="AH384" s="6"/>
      <c r="AI384" s="6"/>
      <c r="AJ384" s="6"/>
    </row>
    <row r="385" spans="1:36" ht="15" thickBot="1" x14ac:dyDescent="0.4">
      <c r="A385" s="3" t="s">
        <v>203</v>
      </c>
      <c r="B385" s="3">
        <v>1912</v>
      </c>
      <c r="C385" s="3">
        <v>1940</v>
      </c>
      <c r="D385" s="3">
        <v>700</v>
      </c>
      <c r="E385" s="67">
        <v>1790950</v>
      </c>
      <c r="F385" s="3">
        <f t="shared" si="12"/>
        <v>0.39085401602501463</v>
      </c>
      <c r="G385" s="3">
        <f t="shared" si="11"/>
        <v>1.3477724690517745E-2</v>
      </c>
      <c r="H385" s="3" t="s">
        <v>186</v>
      </c>
      <c r="I385" s="3" t="s">
        <v>405</v>
      </c>
      <c r="J385" s="3"/>
      <c r="K385" s="2"/>
      <c r="L385" s="15"/>
      <c r="M385" s="29"/>
      <c r="N385" s="29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4"/>
      <c r="Z385" s="14"/>
      <c r="AA385" s="14"/>
      <c r="AB385" s="14"/>
      <c r="AC385" s="14"/>
      <c r="AD385" s="14"/>
      <c r="AE385" s="6"/>
      <c r="AF385" s="6"/>
      <c r="AG385" s="6"/>
      <c r="AH385" s="6"/>
      <c r="AI385" s="6"/>
      <c r="AJ385" s="6"/>
    </row>
    <row r="386" spans="1:36" ht="15" thickBot="1" x14ac:dyDescent="0.4">
      <c r="A386" s="3" t="s">
        <v>48</v>
      </c>
      <c r="B386" s="3">
        <v>1914</v>
      </c>
      <c r="C386" s="3">
        <v>1914</v>
      </c>
      <c r="D386" s="3">
        <v>195</v>
      </c>
      <c r="E386" s="67">
        <v>1808392.857142857</v>
      </c>
      <c r="F386" s="3">
        <f t="shared" si="12"/>
        <v>0.10783055198973043</v>
      </c>
      <c r="G386" s="3">
        <f t="shared" ref="G386:G449" si="13">F386/(C386-B386+1)</f>
        <v>0.10783055198973043</v>
      </c>
      <c r="H386" s="3" t="s">
        <v>22</v>
      </c>
      <c r="I386" s="3" t="s">
        <v>403</v>
      </c>
      <c r="J386" s="3" t="s">
        <v>490</v>
      </c>
      <c r="K386" s="2"/>
      <c r="L386" s="15"/>
      <c r="M386" s="29"/>
      <c r="N386" s="2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14"/>
      <c r="Z386" s="14"/>
      <c r="AA386" s="14"/>
      <c r="AB386" s="14"/>
      <c r="AC386" s="14"/>
      <c r="AD386" s="14"/>
      <c r="AE386" s="6"/>
      <c r="AF386" s="6"/>
      <c r="AG386" s="6"/>
      <c r="AH386" s="6"/>
      <c r="AI386" s="6"/>
      <c r="AJ386" s="6"/>
    </row>
    <row r="387" spans="1:36" ht="15" thickBot="1" x14ac:dyDescent="0.4">
      <c r="A387" s="3" t="s">
        <v>125</v>
      </c>
      <c r="B387" s="3">
        <v>1915</v>
      </c>
      <c r="C387" s="3">
        <v>1916</v>
      </c>
      <c r="D387" s="3">
        <v>0</v>
      </c>
      <c r="E387" s="67">
        <v>1832125</v>
      </c>
      <c r="F387" s="3">
        <f t="shared" si="12"/>
        <v>0</v>
      </c>
      <c r="G387" s="3">
        <f t="shared" si="13"/>
        <v>0</v>
      </c>
      <c r="H387" s="3" t="s">
        <v>27</v>
      </c>
      <c r="I387" s="3" t="s">
        <v>405</v>
      </c>
      <c r="J387" s="3"/>
      <c r="K387" s="2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4"/>
      <c r="Z387" s="14"/>
      <c r="AA387" s="14"/>
      <c r="AB387" s="14"/>
      <c r="AC387" s="14"/>
      <c r="AD387" s="14"/>
      <c r="AE387" s="6"/>
      <c r="AF387" s="6"/>
      <c r="AG387" s="6"/>
      <c r="AH387" s="6"/>
      <c r="AI387" s="6"/>
      <c r="AJ387" s="6"/>
    </row>
    <row r="388" spans="1:36" ht="15" thickBot="1" x14ac:dyDescent="0.4">
      <c r="A388" s="3" t="s">
        <v>125</v>
      </c>
      <c r="B388" s="3">
        <v>1915</v>
      </c>
      <c r="C388" s="3">
        <v>1916</v>
      </c>
      <c r="D388" s="3">
        <v>0</v>
      </c>
      <c r="E388" s="67">
        <v>1832125</v>
      </c>
      <c r="F388" s="3">
        <f t="shared" si="12"/>
        <v>0</v>
      </c>
      <c r="G388" s="3">
        <f t="shared" si="13"/>
        <v>0</v>
      </c>
      <c r="H388" s="3" t="s">
        <v>28</v>
      </c>
      <c r="I388" s="3" t="s">
        <v>405</v>
      </c>
      <c r="J388" s="3"/>
      <c r="K388" s="2"/>
      <c r="L388" s="15"/>
      <c r="M388" s="15"/>
      <c r="N388" s="15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5"/>
      <c r="Z388" s="15"/>
      <c r="AA388" s="15"/>
      <c r="AB388" s="15"/>
      <c r="AC388" s="15"/>
      <c r="AD388" s="15"/>
      <c r="AE388" s="4"/>
      <c r="AF388" s="4"/>
      <c r="AG388" s="4"/>
      <c r="AH388" s="4"/>
      <c r="AI388" s="4"/>
      <c r="AJ388" s="4"/>
    </row>
    <row r="389" spans="1:36" s="60" customFormat="1" ht="15" thickBot="1" x14ac:dyDescent="0.4">
      <c r="A389" s="3" t="s">
        <v>6</v>
      </c>
      <c r="B389" s="3">
        <v>1916</v>
      </c>
      <c r="C389" s="3">
        <v>1916</v>
      </c>
      <c r="D389" s="3">
        <v>7</v>
      </c>
      <c r="E389" s="67">
        <v>1839179</v>
      </c>
      <c r="F389" s="3">
        <f t="shared" si="12"/>
        <v>3.8060460672941568E-3</v>
      </c>
      <c r="G389" s="3">
        <f t="shared" si="13"/>
        <v>3.8060460672941568E-3</v>
      </c>
      <c r="H389" s="3" t="s">
        <v>28</v>
      </c>
      <c r="I389" s="3" t="s">
        <v>408</v>
      </c>
      <c r="J389" s="3"/>
      <c r="K389" s="51"/>
      <c r="L389" s="47"/>
      <c r="M389" s="50"/>
      <c r="N389" s="50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37"/>
      <c r="Z389" s="37"/>
      <c r="AA389" s="37"/>
      <c r="AB389" s="37"/>
      <c r="AC389" s="37"/>
      <c r="AD389" s="37"/>
      <c r="AE389" s="25"/>
      <c r="AF389" s="25"/>
      <c r="AG389" s="25"/>
      <c r="AH389" s="25"/>
      <c r="AI389" s="25"/>
      <c r="AJ389" s="25"/>
    </row>
    <row r="390" spans="1:36" ht="15" thickBot="1" x14ac:dyDescent="0.4">
      <c r="A390" s="3" t="s">
        <v>111</v>
      </c>
      <c r="B390" s="3">
        <v>1917</v>
      </c>
      <c r="C390" s="3">
        <v>1917</v>
      </c>
      <c r="D390" s="3">
        <v>3</v>
      </c>
      <c r="E390" s="67">
        <v>1859575</v>
      </c>
      <c r="F390" s="3">
        <f t="shared" ref="F390:F453" si="14">D390/E390*1000</f>
        <v>1.613271849750615E-3</v>
      </c>
      <c r="G390" s="3">
        <f t="shared" si="13"/>
        <v>1.613271849750615E-3</v>
      </c>
      <c r="H390" s="3" t="s">
        <v>27</v>
      </c>
      <c r="I390" s="3" t="s">
        <v>492</v>
      </c>
      <c r="J390" s="3"/>
      <c r="K390" s="2"/>
      <c r="L390" s="29"/>
      <c r="M390" s="15"/>
      <c r="N390" s="3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5"/>
      <c r="Z390" s="15"/>
      <c r="AA390" s="15"/>
      <c r="AB390" s="15"/>
      <c r="AC390" s="15"/>
      <c r="AD390" s="15"/>
      <c r="AE390" s="4"/>
      <c r="AF390" s="4"/>
      <c r="AG390" s="4"/>
      <c r="AH390" s="4"/>
      <c r="AI390" s="4"/>
      <c r="AJ390" s="4"/>
    </row>
    <row r="391" spans="1:36" ht="15" thickBot="1" x14ac:dyDescent="0.4">
      <c r="A391" s="3" t="s">
        <v>123</v>
      </c>
      <c r="B391" s="3">
        <v>1917</v>
      </c>
      <c r="C391" s="3">
        <v>1918</v>
      </c>
      <c r="D391" s="3">
        <v>0</v>
      </c>
      <c r="E391" s="67">
        <v>1859575</v>
      </c>
      <c r="F391" s="3">
        <f t="shared" si="14"/>
        <v>0</v>
      </c>
      <c r="G391" s="3">
        <f t="shared" si="13"/>
        <v>0</v>
      </c>
      <c r="H391" s="3" t="s">
        <v>206</v>
      </c>
      <c r="I391" s="3" t="s">
        <v>405</v>
      </c>
      <c r="J391" s="3"/>
      <c r="K391" s="2"/>
      <c r="L391" s="29"/>
      <c r="M391" s="15"/>
      <c r="N391" s="15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14"/>
      <c r="Z391" s="14"/>
      <c r="AA391" s="14"/>
      <c r="AB391" s="14"/>
      <c r="AC391" s="14"/>
      <c r="AD391" s="14"/>
      <c r="AE391" s="6"/>
      <c r="AF391" s="6"/>
      <c r="AG391" s="6"/>
      <c r="AH391" s="6"/>
      <c r="AI391" s="6"/>
      <c r="AJ391" s="6"/>
    </row>
    <row r="392" spans="1:36" ht="15" thickBot="1" x14ac:dyDescent="0.4">
      <c r="A392" s="3" t="s">
        <v>295</v>
      </c>
      <c r="B392" s="3">
        <v>1917</v>
      </c>
      <c r="C392" s="3">
        <v>1918</v>
      </c>
      <c r="D392" s="3">
        <v>0.2</v>
      </c>
      <c r="E392" s="67">
        <v>1859575</v>
      </c>
      <c r="F392" s="3">
        <f t="shared" si="14"/>
        <v>1.0755145665004101E-4</v>
      </c>
      <c r="G392" s="3">
        <f t="shared" si="13"/>
        <v>5.3775728325020505E-5</v>
      </c>
      <c r="H392" s="3" t="s">
        <v>21</v>
      </c>
      <c r="I392" s="3" t="s">
        <v>405</v>
      </c>
      <c r="J392" s="3"/>
      <c r="K392" s="2"/>
      <c r="L392" s="29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4"/>
      <c r="Z392" s="14"/>
      <c r="AA392" s="14"/>
      <c r="AB392" s="14"/>
      <c r="AC392" s="14"/>
      <c r="AD392" s="14"/>
      <c r="AE392" s="6"/>
      <c r="AF392" s="6"/>
      <c r="AG392" s="6"/>
      <c r="AH392" s="6"/>
      <c r="AI392" s="6"/>
      <c r="AJ392" s="6"/>
    </row>
    <row r="393" spans="1:36" ht="15" thickBot="1" x14ac:dyDescent="0.4">
      <c r="A393" s="3" t="s">
        <v>49</v>
      </c>
      <c r="B393" s="3">
        <v>1917</v>
      </c>
      <c r="C393" s="3">
        <v>1925</v>
      </c>
      <c r="D393" s="3">
        <v>3000</v>
      </c>
      <c r="E393" s="67">
        <v>1859575</v>
      </c>
      <c r="F393" s="3">
        <f t="shared" si="14"/>
        <v>1.6132718497506151</v>
      </c>
      <c r="G393" s="3">
        <f t="shared" si="13"/>
        <v>0.17925242775006833</v>
      </c>
      <c r="H393" s="3" t="s">
        <v>22</v>
      </c>
      <c r="I393" s="3" t="s">
        <v>403</v>
      </c>
      <c r="J393" s="3"/>
      <c r="K393" s="2"/>
      <c r="L393" s="29"/>
      <c r="M393" s="15"/>
      <c r="N393" s="2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15"/>
      <c r="Z393" s="15"/>
      <c r="AA393" s="15"/>
      <c r="AB393" s="15"/>
      <c r="AC393" s="15"/>
      <c r="AD393" s="15"/>
      <c r="AE393" s="4"/>
      <c r="AF393" s="4"/>
      <c r="AG393" s="4"/>
      <c r="AH393" s="4"/>
      <c r="AI393" s="4"/>
      <c r="AJ393" s="4"/>
    </row>
    <row r="394" spans="1:36" ht="15" thickBot="1" x14ac:dyDescent="0.4">
      <c r="A394" s="3" t="s">
        <v>323</v>
      </c>
      <c r="B394" s="3">
        <v>1918</v>
      </c>
      <c r="C394" s="3">
        <v>1920</v>
      </c>
      <c r="D394" s="3">
        <v>32000</v>
      </c>
      <c r="E394" s="67">
        <v>1873300</v>
      </c>
      <c r="F394" s="3">
        <f t="shared" si="14"/>
        <v>17.082154486734641</v>
      </c>
      <c r="G394" s="3">
        <f t="shared" si="13"/>
        <v>5.694051495578214</v>
      </c>
      <c r="H394" s="3" t="s">
        <v>26</v>
      </c>
      <c r="I394" s="3" t="s">
        <v>493</v>
      </c>
      <c r="J394" s="3" t="s">
        <v>41</v>
      </c>
      <c r="K394" s="15"/>
      <c r="L394" s="29"/>
      <c r="M394" s="15"/>
      <c r="N394" s="39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2"/>
      <c r="Z394" s="2"/>
      <c r="AA394" s="2"/>
      <c r="AB394" s="2"/>
      <c r="AC394" s="2"/>
      <c r="AD394" s="2"/>
    </row>
    <row r="395" spans="1:36" ht="15" thickBot="1" x14ac:dyDescent="0.4">
      <c r="A395" s="3" t="s">
        <v>208</v>
      </c>
      <c r="B395" s="3">
        <v>1918</v>
      </c>
      <c r="C395" s="3">
        <v>1924</v>
      </c>
      <c r="D395" s="3">
        <v>0</v>
      </c>
      <c r="E395" s="67">
        <v>1873300</v>
      </c>
      <c r="F395" s="3">
        <f t="shared" si="14"/>
        <v>0</v>
      </c>
      <c r="G395" s="3">
        <f t="shared" si="13"/>
        <v>0</v>
      </c>
      <c r="H395" s="3" t="s">
        <v>139</v>
      </c>
      <c r="I395" s="3" t="s">
        <v>405</v>
      </c>
      <c r="J395" s="3"/>
      <c r="K395" s="15"/>
      <c r="L395" s="29"/>
      <c r="M395" s="15"/>
      <c r="N395" s="15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"/>
      <c r="Z395" s="2"/>
      <c r="AA395" s="2"/>
      <c r="AB395" s="2"/>
      <c r="AC395" s="2"/>
      <c r="AD395" s="2"/>
    </row>
    <row r="396" spans="1:36" ht="15" thickBot="1" x14ac:dyDescent="0.4">
      <c r="A396" s="3" t="s">
        <v>115</v>
      </c>
      <c r="B396" s="3">
        <v>1919</v>
      </c>
      <c r="C396" s="3">
        <v>1931</v>
      </c>
      <c r="D396" s="3">
        <v>16</v>
      </c>
      <c r="E396" s="67">
        <v>1887025</v>
      </c>
      <c r="F396" s="3">
        <f t="shared" si="14"/>
        <v>8.4789549688000961E-3</v>
      </c>
      <c r="G396" s="3">
        <f t="shared" si="13"/>
        <v>6.522273052923151E-4</v>
      </c>
      <c r="H396" s="3" t="s">
        <v>210</v>
      </c>
      <c r="I396" s="3" t="s">
        <v>405</v>
      </c>
      <c r="J396" s="3"/>
      <c r="K396" s="15"/>
      <c r="L396" s="29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2"/>
      <c r="Z396" s="2"/>
      <c r="AA396" s="2"/>
      <c r="AB396" s="2"/>
      <c r="AC396" s="2"/>
      <c r="AD396" s="2"/>
    </row>
    <row r="397" spans="1:36" ht="15" thickBot="1" x14ac:dyDescent="0.4">
      <c r="A397" s="3" t="s">
        <v>202</v>
      </c>
      <c r="B397" s="3">
        <v>1920</v>
      </c>
      <c r="C397" s="3">
        <v>1921</v>
      </c>
      <c r="D397" s="3">
        <v>10</v>
      </c>
      <c r="E397" s="67">
        <v>1900750</v>
      </c>
      <c r="F397" s="3">
        <f t="shared" si="14"/>
        <v>5.261081152176772E-3</v>
      </c>
      <c r="G397" s="3">
        <f t="shared" si="13"/>
        <v>2.630540576088386E-3</v>
      </c>
      <c r="H397" s="3" t="s">
        <v>21</v>
      </c>
      <c r="I397" s="3" t="s">
        <v>405</v>
      </c>
      <c r="J397" s="3"/>
      <c r="K397" s="15"/>
      <c r="L397" s="29"/>
      <c r="M397" s="15"/>
      <c r="N397" s="15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6" ht="15" thickBot="1" x14ac:dyDescent="0.4">
      <c r="A398" s="3" t="s">
        <v>173</v>
      </c>
      <c r="B398" s="3">
        <v>1921</v>
      </c>
      <c r="C398" s="3">
        <v>1921</v>
      </c>
      <c r="D398" s="3">
        <v>15.5</v>
      </c>
      <c r="E398" s="67">
        <v>1920600</v>
      </c>
      <c r="F398" s="3">
        <f t="shared" si="14"/>
        <v>8.0703946683328125E-3</v>
      </c>
      <c r="G398" s="3">
        <f t="shared" si="13"/>
        <v>8.0703946683328125E-3</v>
      </c>
      <c r="H398" s="3" t="s">
        <v>38</v>
      </c>
      <c r="I398" s="3" t="s">
        <v>494</v>
      </c>
      <c r="J398" s="3" t="s">
        <v>41</v>
      </c>
      <c r="K398" s="29"/>
      <c r="L398" s="15"/>
      <c r="M398" s="15"/>
      <c r="N398" s="1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6"/>
      <c r="Z398" s="16"/>
      <c r="AA398" s="16"/>
      <c r="AB398" s="16"/>
      <c r="AC398" s="16"/>
      <c r="AD398" s="16"/>
      <c r="AE398" s="7"/>
      <c r="AF398" s="7"/>
      <c r="AG398" s="7"/>
      <c r="AH398" s="7"/>
      <c r="AI398" s="7"/>
      <c r="AJ398" s="7"/>
    </row>
    <row r="399" spans="1:36" ht="15" thickBot="1" x14ac:dyDescent="0.4">
      <c r="A399" s="3" t="s">
        <v>219</v>
      </c>
      <c r="B399" s="3">
        <v>1921</v>
      </c>
      <c r="C399" s="3">
        <v>1921</v>
      </c>
      <c r="D399" s="3">
        <v>45</v>
      </c>
      <c r="E399" s="67">
        <v>1920600</v>
      </c>
      <c r="F399" s="3">
        <f t="shared" si="14"/>
        <v>2.3430178069353328E-2</v>
      </c>
      <c r="G399" s="3">
        <f t="shared" si="13"/>
        <v>2.3430178069353328E-2</v>
      </c>
      <c r="H399" s="3" t="s">
        <v>139</v>
      </c>
      <c r="I399" s="3" t="s">
        <v>405</v>
      </c>
      <c r="J399" s="3"/>
      <c r="K399" s="29"/>
      <c r="L399" s="15"/>
      <c r="M399" s="15"/>
      <c r="N399" s="29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6"/>
      <c r="Z399" s="16"/>
      <c r="AA399" s="16"/>
      <c r="AB399" s="16"/>
      <c r="AC399" s="16"/>
      <c r="AD399" s="16"/>
      <c r="AE399" s="7"/>
      <c r="AF399" s="7"/>
      <c r="AG399" s="7"/>
      <c r="AH399" s="7"/>
      <c r="AI399" s="7"/>
      <c r="AJ399" s="7"/>
    </row>
    <row r="400" spans="1:36" ht="15" thickBot="1" x14ac:dyDescent="0.4">
      <c r="A400" s="3" t="s">
        <v>211</v>
      </c>
      <c r="B400" s="3">
        <v>1921</v>
      </c>
      <c r="C400" s="3">
        <v>1922</v>
      </c>
      <c r="D400" s="3">
        <v>15</v>
      </c>
      <c r="E400" s="67">
        <v>1920600</v>
      </c>
      <c r="F400" s="3">
        <f t="shared" si="14"/>
        <v>7.8100593564511094E-3</v>
      </c>
      <c r="G400" s="3">
        <f t="shared" si="13"/>
        <v>3.9050296782255547E-3</v>
      </c>
      <c r="H400" s="3" t="s">
        <v>212</v>
      </c>
      <c r="I400" s="3" t="s">
        <v>405</v>
      </c>
      <c r="J400" s="3"/>
      <c r="K400" s="29"/>
      <c r="L400" s="15"/>
      <c r="M400" s="15"/>
      <c r="N400" s="29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6"/>
      <c r="Z400" s="16"/>
      <c r="AA400" s="16"/>
      <c r="AB400" s="16"/>
      <c r="AC400" s="16"/>
      <c r="AD400" s="16"/>
      <c r="AE400" s="7"/>
      <c r="AF400" s="7"/>
      <c r="AG400" s="7"/>
      <c r="AH400" s="7"/>
      <c r="AI400" s="7"/>
      <c r="AJ400" s="7"/>
    </row>
    <row r="401" spans="1:36" ht="15" thickBot="1" x14ac:dyDescent="0.4">
      <c r="A401" s="3" t="s">
        <v>123</v>
      </c>
      <c r="B401" s="3">
        <v>1922</v>
      </c>
      <c r="C401" s="3">
        <v>1922</v>
      </c>
      <c r="D401" s="3">
        <v>0</v>
      </c>
      <c r="E401" s="67">
        <v>1940450</v>
      </c>
      <c r="F401" s="3">
        <f t="shared" si="14"/>
        <v>0</v>
      </c>
      <c r="G401" s="3">
        <f t="shared" si="13"/>
        <v>0</v>
      </c>
      <c r="H401" s="3" t="s">
        <v>206</v>
      </c>
      <c r="I401" s="3" t="s">
        <v>405</v>
      </c>
      <c r="J401" s="3"/>
      <c r="K401" s="29"/>
      <c r="L401" s="15"/>
      <c r="M401" s="15"/>
      <c r="N401" s="15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6" ht="15" thickBot="1" x14ac:dyDescent="0.4">
      <c r="A402" s="3" t="s">
        <v>203</v>
      </c>
      <c r="B402" s="3">
        <v>1922</v>
      </c>
      <c r="C402" s="3">
        <v>1923</v>
      </c>
      <c r="D402" s="3">
        <v>8</v>
      </c>
      <c r="E402" s="67">
        <v>1940450</v>
      </c>
      <c r="F402" s="3">
        <f t="shared" si="14"/>
        <v>4.1227550310494986E-3</v>
      </c>
      <c r="G402" s="3">
        <f t="shared" si="13"/>
        <v>2.0613775155247493E-3</v>
      </c>
      <c r="H402" s="3" t="s">
        <v>23</v>
      </c>
      <c r="I402" s="3" t="s">
        <v>405</v>
      </c>
      <c r="J402" s="3"/>
      <c r="K402" s="29"/>
      <c r="L402" s="15"/>
      <c r="M402" s="15"/>
      <c r="N402" s="2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2"/>
      <c r="Z402" s="2"/>
      <c r="AA402" s="2"/>
      <c r="AB402" s="2"/>
      <c r="AC402" s="2"/>
      <c r="AD402" s="2"/>
    </row>
    <row r="403" spans="1:36" ht="15" thickBot="1" x14ac:dyDescent="0.4">
      <c r="A403" s="3" t="s">
        <v>296</v>
      </c>
      <c r="B403" s="3">
        <v>1923</v>
      </c>
      <c r="C403" s="3">
        <v>1923</v>
      </c>
      <c r="D403" s="3">
        <v>10</v>
      </c>
      <c r="E403" s="67">
        <v>1960300</v>
      </c>
      <c r="F403" s="3">
        <f t="shared" si="14"/>
        <v>5.1012600112227717E-3</v>
      </c>
      <c r="G403" s="3">
        <f t="shared" si="13"/>
        <v>5.1012600112227717E-3</v>
      </c>
      <c r="H403" s="3" t="s">
        <v>21</v>
      </c>
      <c r="I403" s="3" t="s">
        <v>405</v>
      </c>
      <c r="J403" s="3"/>
      <c r="K403" s="29"/>
      <c r="L403" s="15"/>
      <c r="M403" s="15"/>
      <c r="N403" s="2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2"/>
      <c r="Z403" s="2"/>
      <c r="AA403" s="2"/>
      <c r="AB403" s="2"/>
      <c r="AC403" s="2"/>
      <c r="AD403" s="2"/>
    </row>
    <row r="404" spans="1:36" ht="15" thickBot="1" x14ac:dyDescent="0.4">
      <c r="A404" s="3" t="s">
        <v>92</v>
      </c>
      <c r="B404" s="3">
        <v>1924</v>
      </c>
      <c r="C404" s="3">
        <v>1924</v>
      </c>
      <c r="D404" s="3">
        <v>0</v>
      </c>
      <c r="E404" s="67">
        <v>1980150</v>
      </c>
      <c r="F404" s="3">
        <f t="shared" si="14"/>
        <v>0</v>
      </c>
      <c r="G404" s="3">
        <f t="shared" si="13"/>
        <v>0</v>
      </c>
      <c r="H404" s="3" t="s">
        <v>210</v>
      </c>
      <c r="I404" s="3" t="s">
        <v>405</v>
      </c>
      <c r="J404" s="3"/>
      <c r="K404" s="29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38"/>
      <c r="Z404" s="38"/>
      <c r="AA404" s="38"/>
      <c r="AB404" s="38"/>
      <c r="AC404" s="38"/>
      <c r="AD404" s="38"/>
      <c r="AE404" s="18"/>
      <c r="AF404" s="18"/>
      <c r="AG404" s="18"/>
      <c r="AH404" s="18"/>
      <c r="AI404" s="18"/>
      <c r="AJ404" s="18"/>
    </row>
    <row r="405" spans="1:36" ht="15" thickBot="1" x14ac:dyDescent="0.4">
      <c r="A405" s="3" t="s">
        <v>204</v>
      </c>
      <c r="B405" s="3">
        <v>1925</v>
      </c>
      <c r="C405" s="3">
        <v>1926</v>
      </c>
      <c r="D405" s="3">
        <v>-999</v>
      </c>
      <c r="E405" s="67">
        <v>2000000</v>
      </c>
      <c r="F405" s="3">
        <f t="shared" si="14"/>
        <v>-0.49950000000000006</v>
      </c>
      <c r="G405" s="3">
        <f t="shared" si="13"/>
        <v>-0.24975000000000003</v>
      </c>
      <c r="H405" s="3" t="s">
        <v>26</v>
      </c>
      <c r="I405" s="3" t="s">
        <v>405</v>
      </c>
      <c r="J405" s="3"/>
      <c r="K405" s="29"/>
      <c r="L405" s="15"/>
      <c r="M405" s="15"/>
      <c r="N405" s="38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38"/>
      <c r="Z405" s="38"/>
      <c r="AA405" s="38"/>
      <c r="AB405" s="38"/>
      <c r="AC405" s="38"/>
      <c r="AD405" s="38"/>
      <c r="AE405" s="18"/>
      <c r="AF405" s="18"/>
      <c r="AG405" s="18"/>
      <c r="AH405" s="18"/>
      <c r="AI405" s="18"/>
      <c r="AJ405" s="18"/>
    </row>
    <row r="406" spans="1:36" ht="15" thickBot="1" x14ac:dyDescent="0.4">
      <c r="A406" s="3" t="s">
        <v>123</v>
      </c>
      <c r="B406" s="3">
        <v>1925</v>
      </c>
      <c r="C406" s="3">
        <v>1926</v>
      </c>
      <c r="D406" s="3">
        <v>0</v>
      </c>
      <c r="E406" s="67">
        <v>2000000</v>
      </c>
      <c r="F406" s="3">
        <f t="shared" si="14"/>
        <v>0</v>
      </c>
      <c r="G406" s="3">
        <f t="shared" si="13"/>
        <v>0</v>
      </c>
      <c r="H406" s="3" t="s">
        <v>206</v>
      </c>
      <c r="I406" s="3" t="s">
        <v>405</v>
      </c>
      <c r="J406" s="3"/>
      <c r="K406" s="29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38"/>
      <c r="Z406" s="38"/>
      <c r="AA406" s="38"/>
      <c r="AB406" s="38"/>
      <c r="AC406" s="38"/>
      <c r="AD406" s="38"/>
      <c r="AE406" s="18"/>
      <c r="AF406" s="18"/>
      <c r="AG406" s="18"/>
      <c r="AH406" s="18"/>
      <c r="AI406" s="18"/>
      <c r="AJ406" s="18"/>
    </row>
    <row r="407" spans="1:36" ht="15" thickBot="1" x14ac:dyDescent="0.4">
      <c r="A407" s="3" t="s">
        <v>275</v>
      </c>
      <c r="B407" s="3">
        <v>1926</v>
      </c>
      <c r="C407" s="3">
        <v>1927</v>
      </c>
      <c r="D407" s="3">
        <v>0</v>
      </c>
      <c r="E407" s="67">
        <v>2020466.6666666667</v>
      </c>
      <c r="F407" s="3">
        <f t="shared" si="14"/>
        <v>0</v>
      </c>
      <c r="G407" s="3">
        <f t="shared" si="13"/>
        <v>0</v>
      </c>
      <c r="H407" s="3" t="s">
        <v>30</v>
      </c>
      <c r="I407" s="3" t="s">
        <v>405</v>
      </c>
      <c r="J407" s="3"/>
      <c r="K407" s="29"/>
      <c r="L407" s="15"/>
      <c r="M407" s="15"/>
      <c r="N407" s="15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6" ht="15" thickBot="1" x14ac:dyDescent="0.4">
      <c r="A408" s="3" t="s">
        <v>214</v>
      </c>
      <c r="B408" s="3">
        <v>1926</v>
      </c>
      <c r="C408" s="3">
        <v>1926</v>
      </c>
      <c r="D408" s="3">
        <v>3.3000000000000002E-2</v>
      </c>
      <c r="E408" s="67">
        <v>2020466.6666666667</v>
      </c>
      <c r="F408" s="3">
        <f t="shared" si="14"/>
        <v>1.6332860395288218E-5</v>
      </c>
      <c r="G408" s="3">
        <f t="shared" si="13"/>
        <v>1.6332860395288218E-5</v>
      </c>
      <c r="H408" s="3" t="s">
        <v>26</v>
      </c>
      <c r="I408" s="3" t="s">
        <v>405</v>
      </c>
      <c r="J408" s="3"/>
      <c r="K408" s="29"/>
      <c r="L408" s="15"/>
      <c r="M408" s="15"/>
      <c r="N408" s="15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"/>
      <c r="Z408" s="2"/>
      <c r="AA408" s="2"/>
      <c r="AB408" s="2"/>
      <c r="AC408" s="2"/>
      <c r="AD408" s="2"/>
    </row>
    <row r="409" spans="1:36" ht="15" thickBot="1" x14ac:dyDescent="0.4">
      <c r="A409" s="3" t="s">
        <v>204</v>
      </c>
      <c r="B409" s="3">
        <v>1926</v>
      </c>
      <c r="C409" s="3">
        <v>1927</v>
      </c>
      <c r="D409" s="3">
        <v>-999</v>
      </c>
      <c r="E409" s="67">
        <v>2020466.6666666667</v>
      </c>
      <c r="F409" s="3">
        <f t="shared" si="14"/>
        <v>-0.49444022833008872</v>
      </c>
      <c r="G409" s="3">
        <f t="shared" si="13"/>
        <v>-0.24722011416504436</v>
      </c>
      <c r="H409" s="3" t="s">
        <v>26</v>
      </c>
      <c r="I409" s="3" t="s">
        <v>405</v>
      </c>
      <c r="J409" s="3"/>
      <c r="K409" s="29"/>
      <c r="L409" s="15"/>
      <c r="M409" s="15"/>
      <c r="N409" s="38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2"/>
      <c r="Z409" s="2"/>
      <c r="AA409" s="2"/>
      <c r="AB409" s="2"/>
      <c r="AC409" s="2"/>
      <c r="AD409" s="2"/>
    </row>
    <row r="410" spans="1:36" ht="15" thickBot="1" x14ac:dyDescent="0.4">
      <c r="A410" s="3" t="s">
        <v>215</v>
      </c>
      <c r="B410" s="3">
        <v>1926</v>
      </c>
      <c r="C410" s="3">
        <v>1931</v>
      </c>
      <c r="D410" s="3">
        <v>0</v>
      </c>
      <c r="E410" s="67">
        <v>2020466.6666666667</v>
      </c>
      <c r="F410" s="3">
        <f t="shared" si="14"/>
        <v>0</v>
      </c>
      <c r="G410" s="3">
        <f t="shared" si="13"/>
        <v>0</v>
      </c>
      <c r="H410" s="3" t="s">
        <v>139</v>
      </c>
      <c r="I410" s="3" t="s">
        <v>405</v>
      </c>
      <c r="J410" s="3"/>
      <c r="K410" s="29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2"/>
      <c r="Z410" s="2"/>
      <c r="AA410" s="2"/>
      <c r="AB410" s="2"/>
      <c r="AC410" s="2"/>
      <c r="AD410" s="2"/>
    </row>
    <row r="411" spans="1:36" ht="15" thickBot="1" x14ac:dyDescent="0.4">
      <c r="A411" s="3" t="s">
        <v>105</v>
      </c>
      <c r="B411" s="3">
        <v>1926</v>
      </c>
      <c r="C411" s="3">
        <v>1926</v>
      </c>
      <c r="D411" s="3">
        <v>0</v>
      </c>
      <c r="E411" s="67">
        <v>2020466.6666666667</v>
      </c>
      <c r="F411" s="3">
        <f t="shared" si="14"/>
        <v>0</v>
      </c>
      <c r="G411" s="3">
        <f t="shared" si="13"/>
        <v>0</v>
      </c>
      <c r="H411" s="3" t="s">
        <v>151</v>
      </c>
      <c r="I411" s="3" t="s">
        <v>405</v>
      </c>
      <c r="J411" s="3"/>
      <c r="K411" s="29"/>
      <c r="L411" s="15"/>
      <c r="M411" s="15"/>
      <c r="N411" s="15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"/>
      <c r="Z411" s="2"/>
      <c r="AA411" s="2"/>
      <c r="AB411" s="2"/>
      <c r="AC411" s="2"/>
      <c r="AD411" s="2"/>
    </row>
    <row r="412" spans="1:36" ht="15" thickBot="1" x14ac:dyDescent="0.4">
      <c r="A412" s="3" t="s">
        <v>192</v>
      </c>
      <c r="B412" s="3">
        <v>1926</v>
      </c>
      <c r="C412" s="3">
        <v>1935</v>
      </c>
      <c r="D412" s="3">
        <v>45</v>
      </c>
      <c r="E412" s="67">
        <v>2020466.6666666667</v>
      </c>
      <c r="F412" s="3">
        <f t="shared" si="14"/>
        <v>2.2272082357211207E-2</v>
      </c>
      <c r="G412" s="3">
        <f t="shared" si="13"/>
        <v>2.2272082357211206E-3</v>
      </c>
      <c r="H412" s="3" t="s">
        <v>193</v>
      </c>
      <c r="I412" s="3" t="s">
        <v>405</v>
      </c>
      <c r="J412" s="3" t="s">
        <v>495</v>
      </c>
      <c r="K412" s="29"/>
      <c r="L412" s="15"/>
      <c r="M412" s="15"/>
      <c r="N412" s="16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2"/>
      <c r="Z412" s="2"/>
      <c r="AA412" s="2"/>
      <c r="AB412" s="2"/>
      <c r="AC412" s="2"/>
      <c r="AD412" s="2"/>
    </row>
    <row r="413" spans="1:36" ht="15" thickBot="1" x14ac:dyDescent="0.4">
      <c r="A413" s="3" t="s">
        <v>208</v>
      </c>
      <c r="B413" s="3">
        <v>1926</v>
      </c>
      <c r="C413" s="3">
        <v>1928</v>
      </c>
      <c r="D413" s="3">
        <v>200</v>
      </c>
      <c r="E413" s="67">
        <v>2020466.6666666667</v>
      </c>
      <c r="F413" s="3">
        <f t="shared" si="14"/>
        <v>9.8987032698716462E-2</v>
      </c>
      <c r="G413" s="3">
        <f t="shared" si="13"/>
        <v>3.2995677566238821E-2</v>
      </c>
      <c r="H413" s="3" t="s">
        <v>212</v>
      </c>
      <c r="I413" s="3" t="s">
        <v>405</v>
      </c>
      <c r="J413" s="3"/>
      <c r="K413" s="29"/>
      <c r="L413" s="15"/>
      <c r="M413" s="15"/>
      <c r="N413" s="29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8"/>
      <c r="Z413" s="38"/>
      <c r="AA413" s="38"/>
      <c r="AB413" s="38"/>
      <c r="AC413" s="38"/>
      <c r="AD413" s="38"/>
      <c r="AE413" s="18"/>
      <c r="AF413" s="18"/>
      <c r="AG413" s="18"/>
      <c r="AH413" s="18"/>
      <c r="AI413" s="18"/>
      <c r="AJ413" s="18"/>
    </row>
    <row r="414" spans="1:36" ht="15" thickBot="1" x14ac:dyDescent="0.4">
      <c r="A414" s="3" t="s">
        <v>213</v>
      </c>
      <c r="B414" s="3">
        <v>1926</v>
      </c>
      <c r="C414" s="3">
        <v>1926</v>
      </c>
      <c r="D414" s="3">
        <v>0</v>
      </c>
      <c r="E414" s="67">
        <v>2020466.6666666667</v>
      </c>
      <c r="F414" s="3">
        <f t="shared" si="14"/>
        <v>0</v>
      </c>
      <c r="G414" s="3">
        <f t="shared" si="13"/>
        <v>0</v>
      </c>
      <c r="H414" s="3" t="s">
        <v>63</v>
      </c>
      <c r="I414" s="3" t="s">
        <v>405</v>
      </c>
      <c r="J414" s="3"/>
      <c r="K414" s="29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2"/>
      <c r="Z414" s="2"/>
      <c r="AA414" s="2"/>
      <c r="AB414" s="2"/>
      <c r="AC414" s="2"/>
      <c r="AD414" s="2"/>
    </row>
    <row r="415" spans="1:36" ht="15" thickBot="1" x14ac:dyDescent="0.4">
      <c r="A415" s="3" t="s">
        <v>200</v>
      </c>
      <c r="B415" s="3">
        <v>1926</v>
      </c>
      <c r="C415" s="3">
        <v>1926</v>
      </c>
      <c r="D415" s="3">
        <v>0</v>
      </c>
      <c r="E415" s="67">
        <v>2020466.6666666667</v>
      </c>
      <c r="F415" s="3">
        <f t="shared" si="14"/>
        <v>0</v>
      </c>
      <c r="G415" s="3">
        <f t="shared" si="13"/>
        <v>0</v>
      </c>
      <c r="H415" s="3" t="s">
        <v>4</v>
      </c>
      <c r="I415" s="3" t="s">
        <v>405</v>
      </c>
      <c r="J415" s="3"/>
      <c r="K415" s="29"/>
      <c r="L415" s="15"/>
      <c r="M415" s="15"/>
      <c r="N415" s="15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"/>
      <c r="Z415" s="2"/>
      <c r="AA415" s="2"/>
      <c r="AB415" s="2"/>
      <c r="AC415" s="2"/>
      <c r="AD415" s="2"/>
    </row>
    <row r="416" spans="1:36" ht="15" thickBot="1" x14ac:dyDescent="0.4">
      <c r="A416" s="3" t="s">
        <v>214</v>
      </c>
      <c r="B416" s="3">
        <v>1928</v>
      </c>
      <c r="C416" s="3">
        <v>1928</v>
      </c>
      <c r="D416" s="3">
        <v>0</v>
      </c>
      <c r="E416" s="67">
        <v>2061400</v>
      </c>
      <c r="F416" s="3">
        <f t="shared" si="14"/>
        <v>0</v>
      </c>
      <c r="G416" s="3">
        <f t="shared" si="13"/>
        <v>0</v>
      </c>
      <c r="H416" s="3" t="s">
        <v>26</v>
      </c>
      <c r="I416" s="3" t="s">
        <v>405</v>
      </c>
      <c r="J416" s="3"/>
      <c r="K416" s="29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4"/>
      <c r="AF416" s="4"/>
      <c r="AG416" s="4"/>
      <c r="AH416" s="4"/>
      <c r="AI416" s="4"/>
      <c r="AJ416" s="4"/>
    </row>
    <row r="417" spans="1:36" ht="15" thickBot="1" x14ac:dyDescent="0.4">
      <c r="A417" s="3" t="s">
        <v>297</v>
      </c>
      <c r="B417" s="3">
        <v>1928</v>
      </c>
      <c r="C417" s="3">
        <v>1933</v>
      </c>
      <c r="D417" s="3">
        <v>53</v>
      </c>
      <c r="E417" s="67">
        <v>2061400</v>
      </c>
      <c r="F417" s="3">
        <f t="shared" si="14"/>
        <v>2.5710682060735422E-2</v>
      </c>
      <c r="G417" s="3">
        <f t="shared" si="13"/>
        <v>4.2851136767892367E-3</v>
      </c>
      <c r="H417" s="3" t="s">
        <v>21</v>
      </c>
      <c r="I417" s="3" t="s">
        <v>405</v>
      </c>
      <c r="J417" s="3"/>
      <c r="K417" s="29"/>
      <c r="L417" s="15"/>
      <c r="M417" s="15"/>
      <c r="N417" s="2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2"/>
      <c r="Z417" s="2"/>
      <c r="AA417" s="2"/>
      <c r="AB417" s="2"/>
      <c r="AC417" s="2"/>
      <c r="AD417" s="2"/>
    </row>
    <row r="418" spans="1:36" ht="15" thickBot="1" x14ac:dyDescent="0.4">
      <c r="A418" s="3" t="s">
        <v>216</v>
      </c>
      <c r="B418" s="3">
        <v>1928</v>
      </c>
      <c r="C418" s="3">
        <v>1928</v>
      </c>
      <c r="D418" s="3">
        <v>0</v>
      </c>
      <c r="E418" s="67">
        <v>2061400</v>
      </c>
      <c r="F418" s="3">
        <f t="shared" si="14"/>
        <v>0</v>
      </c>
      <c r="G418" s="3">
        <f t="shared" si="13"/>
        <v>0</v>
      </c>
      <c r="H418" s="3" t="s">
        <v>217</v>
      </c>
      <c r="I418" s="3" t="s">
        <v>405</v>
      </c>
      <c r="J418" s="3"/>
      <c r="K418" s="29"/>
      <c r="L418" s="15"/>
      <c r="M418" s="15"/>
      <c r="N418" s="15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15"/>
      <c r="Z418" s="15"/>
      <c r="AA418" s="15"/>
      <c r="AB418" s="15"/>
      <c r="AC418" s="15"/>
      <c r="AD418" s="15"/>
      <c r="AE418" s="4"/>
      <c r="AF418" s="4"/>
      <c r="AG418" s="4"/>
      <c r="AH418" s="4"/>
      <c r="AI418" s="4"/>
      <c r="AJ418" s="4"/>
    </row>
    <row r="419" spans="1:36" ht="15" thickBot="1" x14ac:dyDescent="0.4">
      <c r="A419" s="3" t="s">
        <v>76</v>
      </c>
      <c r="B419" s="3">
        <v>1929</v>
      </c>
      <c r="C419" s="3">
        <v>1929</v>
      </c>
      <c r="D419" s="3">
        <v>-999</v>
      </c>
      <c r="E419" s="67">
        <v>2081866.6666666667</v>
      </c>
      <c r="F419" s="3">
        <f t="shared" si="14"/>
        <v>-0.47985781990521326</v>
      </c>
      <c r="G419" s="3">
        <f t="shared" si="13"/>
        <v>-0.47985781990521326</v>
      </c>
      <c r="H419" s="3" t="s">
        <v>4</v>
      </c>
      <c r="I419" s="3" t="s">
        <v>405</v>
      </c>
      <c r="J419" s="3"/>
      <c r="K419" s="29"/>
      <c r="L419" s="15"/>
      <c r="M419" s="15"/>
      <c r="N419" s="2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 spans="1:36" ht="15" thickBot="1" x14ac:dyDescent="0.4">
      <c r="A420" s="3" t="s">
        <v>219</v>
      </c>
      <c r="B420" s="3">
        <v>1930</v>
      </c>
      <c r="C420" s="3">
        <v>1935</v>
      </c>
      <c r="D420" s="3">
        <v>10</v>
      </c>
      <c r="E420" s="67">
        <v>2102333.3333333335</v>
      </c>
      <c r="F420" s="3">
        <f t="shared" si="14"/>
        <v>4.7566196289836682E-3</v>
      </c>
      <c r="G420" s="3">
        <f t="shared" si="13"/>
        <v>7.9276993816394467E-4</v>
      </c>
      <c r="H420" s="3" t="s">
        <v>23</v>
      </c>
      <c r="I420" s="3" t="s">
        <v>405</v>
      </c>
      <c r="J420" s="3"/>
      <c r="K420" s="29"/>
      <c r="L420" s="15"/>
      <c r="M420" s="15"/>
      <c r="N420" s="29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29"/>
      <c r="Z420" s="29"/>
      <c r="AA420" s="29"/>
      <c r="AB420" s="29"/>
      <c r="AC420" s="29"/>
      <c r="AD420" s="29"/>
    </row>
    <row r="421" spans="1:36" ht="15" thickBot="1" x14ac:dyDescent="0.4">
      <c r="A421" s="3" t="s">
        <v>160</v>
      </c>
      <c r="B421" s="3">
        <v>1931</v>
      </c>
      <c r="C421" s="3">
        <v>1931</v>
      </c>
      <c r="D421" s="3">
        <v>4</v>
      </c>
      <c r="E421" s="67">
        <v>2123250</v>
      </c>
      <c r="F421" s="3">
        <f t="shared" si="14"/>
        <v>1.8839043918521135E-3</v>
      </c>
      <c r="G421" s="3">
        <f t="shared" si="13"/>
        <v>1.8839043918521135E-3</v>
      </c>
      <c r="H421" s="3" t="s">
        <v>28</v>
      </c>
      <c r="I421" s="3" t="s">
        <v>405</v>
      </c>
      <c r="J421" s="3"/>
      <c r="K421" s="29"/>
      <c r="L421" s="15"/>
      <c r="M421" s="15"/>
      <c r="N421" s="15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9"/>
      <c r="Z421" s="29"/>
      <c r="AA421" s="29"/>
      <c r="AB421" s="29"/>
      <c r="AC421" s="29"/>
      <c r="AD421" s="29"/>
    </row>
    <row r="422" spans="1:36" ht="15" thickBot="1" x14ac:dyDescent="0.4">
      <c r="A422" s="3" t="s">
        <v>220</v>
      </c>
      <c r="B422" s="3">
        <v>1932</v>
      </c>
      <c r="C422" s="3">
        <v>1933</v>
      </c>
      <c r="D422" s="3">
        <v>32</v>
      </c>
      <c r="E422" s="67">
        <v>2144166.666666667</v>
      </c>
      <c r="F422" s="3">
        <f t="shared" si="14"/>
        <v>1.4924212980956079E-2</v>
      </c>
      <c r="G422" s="3">
        <f t="shared" si="13"/>
        <v>7.4621064904780397E-3</v>
      </c>
      <c r="H422" s="3" t="s">
        <v>25</v>
      </c>
      <c r="I422" s="3" t="s">
        <v>405</v>
      </c>
      <c r="J422" s="3"/>
      <c r="K422" s="29"/>
      <c r="L422" s="15"/>
      <c r="M422" s="15"/>
      <c r="N422" s="2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4"/>
      <c r="Z422" s="14"/>
      <c r="AA422" s="14"/>
      <c r="AB422" s="14"/>
      <c r="AC422" s="14"/>
      <c r="AD422" s="14"/>
      <c r="AE422" s="6"/>
      <c r="AF422" s="6"/>
      <c r="AG422" s="6"/>
      <c r="AH422" s="6"/>
      <c r="AI422" s="6"/>
      <c r="AJ422" s="6"/>
    </row>
    <row r="423" spans="1:36" ht="15" thickBot="1" x14ac:dyDescent="0.4">
      <c r="A423" s="3" t="s">
        <v>92</v>
      </c>
      <c r="B423" s="3">
        <v>1932</v>
      </c>
      <c r="C423" s="3">
        <v>1933</v>
      </c>
      <c r="D423" s="3">
        <v>0</v>
      </c>
      <c r="E423" s="67">
        <v>2144166.666666667</v>
      </c>
      <c r="F423" s="3">
        <f t="shared" si="14"/>
        <v>0</v>
      </c>
      <c r="G423" s="3">
        <f t="shared" si="13"/>
        <v>0</v>
      </c>
      <c r="H423" s="3" t="s">
        <v>210</v>
      </c>
      <c r="I423" s="3" t="s">
        <v>405</v>
      </c>
      <c r="J423" s="3"/>
      <c r="K423" s="29"/>
      <c r="L423" s="15"/>
      <c r="M423" s="15"/>
      <c r="N423" s="15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29"/>
      <c r="Z423" s="29"/>
      <c r="AA423" s="29"/>
      <c r="AB423" s="29"/>
      <c r="AC423" s="29"/>
      <c r="AD423" s="29"/>
    </row>
    <row r="424" spans="1:36" ht="15" thickBot="1" x14ac:dyDescent="0.4">
      <c r="A424" s="3" t="s">
        <v>221</v>
      </c>
      <c r="B424" s="3">
        <v>1934</v>
      </c>
      <c r="C424" s="3">
        <v>1934</v>
      </c>
      <c r="D424" s="3">
        <v>0.1</v>
      </c>
      <c r="E424" s="67">
        <v>2186000</v>
      </c>
      <c r="F424" s="3">
        <f t="shared" si="14"/>
        <v>4.5745654162854531E-5</v>
      </c>
      <c r="G424" s="3">
        <f t="shared" si="13"/>
        <v>4.5745654162854531E-5</v>
      </c>
      <c r="H424" s="3" t="s">
        <v>28</v>
      </c>
      <c r="I424" s="3" t="s">
        <v>405</v>
      </c>
      <c r="J424" s="3"/>
      <c r="K424" s="29"/>
      <c r="L424" s="15"/>
      <c r="M424" s="15"/>
      <c r="N424" s="15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29"/>
      <c r="Z424" s="29"/>
      <c r="AA424" s="29"/>
      <c r="AB424" s="29"/>
      <c r="AC424" s="29"/>
      <c r="AD424" s="29"/>
    </row>
    <row r="425" spans="1:36" ht="15" thickBot="1" x14ac:dyDescent="0.4">
      <c r="A425" s="3" t="s">
        <v>192</v>
      </c>
      <c r="B425" s="3">
        <v>1934</v>
      </c>
      <c r="C425" s="3">
        <v>1934</v>
      </c>
      <c r="D425" s="3">
        <v>0</v>
      </c>
      <c r="E425" s="67">
        <v>2186000</v>
      </c>
      <c r="F425" s="3">
        <f t="shared" si="14"/>
        <v>0</v>
      </c>
      <c r="G425" s="3">
        <f t="shared" si="13"/>
        <v>0</v>
      </c>
      <c r="H425" s="3" t="s">
        <v>22</v>
      </c>
      <c r="I425" s="3" t="s">
        <v>405</v>
      </c>
      <c r="J425" s="3"/>
      <c r="K425" s="29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4"/>
      <c r="AF425" s="4"/>
      <c r="AG425" s="4"/>
      <c r="AH425" s="4"/>
      <c r="AI425" s="4"/>
      <c r="AJ425" s="4"/>
    </row>
    <row r="426" spans="1:36" ht="15" thickBot="1" x14ac:dyDescent="0.4">
      <c r="A426" s="3" t="s">
        <v>222</v>
      </c>
      <c r="B426" s="3">
        <v>1935</v>
      </c>
      <c r="C426" s="3">
        <v>1936</v>
      </c>
      <c r="D426" s="3">
        <v>0</v>
      </c>
      <c r="E426" s="67">
        <v>2206916.666666667</v>
      </c>
      <c r="F426" s="3">
        <f t="shared" si="14"/>
        <v>0</v>
      </c>
      <c r="G426" s="3">
        <f t="shared" si="13"/>
        <v>0</v>
      </c>
      <c r="H426" s="3" t="s">
        <v>26</v>
      </c>
      <c r="I426" s="3" t="s">
        <v>405</v>
      </c>
      <c r="J426" s="3"/>
      <c r="K426" s="29"/>
      <c r="L426" s="15"/>
      <c r="M426" s="15"/>
      <c r="N426" s="15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15"/>
      <c r="Z426" s="15"/>
      <c r="AA426" s="15"/>
      <c r="AB426" s="15"/>
      <c r="AC426" s="15"/>
      <c r="AD426" s="15"/>
      <c r="AE426" s="4"/>
      <c r="AF426" s="4"/>
      <c r="AG426" s="4"/>
      <c r="AH426" s="4"/>
      <c r="AI426" s="4"/>
      <c r="AJ426" s="4"/>
    </row>
    <row r="427" spans="1:36" ht="15" thickBot="1" x14ac:dyDescent="0.4">
      <c r="A427" s="3" t="s">
        <v>209</v>
      </c>
      <c r="B427" s="3">
        <v>1935</v>
      </c>
      <c r="C427" s="3">
        <v>1936</v>
      </c>
      <c r="D427" s="3">
        <v>18</v>
      </c>
      <c r="E427" s="67">
        <v>2206916.666666667</v>
      </c>
      <c r="F427" s="3">
        <f t="shared" si="14"/>
        <v>8.1561756598572642E-3</v>
      </c>
      <c r="G427" s="3">
        <f t="shared" si="13"/>
        <v>4.0780878299286321E-3</v>
      </c>
      <c r="H427" s="3" t="s">
        <v>21</v>
      </c>
      <c r="I427" s="3" t="s">
        <v>405</v>
      </c>
      <c r="J427" s="3"/>
      <c r="K427" s="29"/>
      <c r="L427" s="15"/>
      <c r="M427" s="15"/>
      <c r="N427" s="15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5"/>
      <c r="Z427" s="15"/>
      <c r="AA427" s="15"/>
      <c r="AB427" s="15"/>
      <c r="AC427" s="15"/>
      <c r="AD427" s="15"/>
      <c r="AE427" s="4"/>
      <c r="AF427" s="4"/>
      <c r="AG427" s="4"/>
      <c r="AH427" s="4"/>
      <c r="AI427" s="4"/>
      <c r="AJ427" s="4"/>
    </row>
    <row r="428" spans="1:36" ht="15" thickBot="1" x14ac:dyDescent="0.4">
      <c r="A428" s="3" t="s">
        <v>298</v>
      </c>
      <c r="B428" s="3">
        <v>1935</v>
      </c>
      <c r="C428" s="3">
        <v>1937</v>
      </c>
      <c r="D428" s="3">
        <v>12</v>
      </c>
      <c r="E428" s="67">
        <v>2206916.666666667</v>
      </c>
      <c r="F428" s="3">
        <f t="shared" si="14"/>
        <v>5.4374504399048442E-3</v>
      </c>
      <c r="G428" s="3">
        <f t="shared" si="13"/>
        <v>1.8124834799682814E-3</v>
      </c>
      <c r="H428" s="3" t="s">
        <v>21</v>
      </c>
      <c r="I428" s="3" t="s">
        <v>405</v>
      </c>
      <c r="J428" s="3"/>
      <c r="K428" s="29"/>
      <c r="L428" s="15"/>
      <c r="M428" s="15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5"/>
      <c r="Z428" s="15"/>
      <c r="AA428" s="15"/>
      <c r="AB428" s="15"/>
      <c r="AC428" s="15"/>
      <c r="AD428" s="15"/>
      <c r="AE428" s="4"/>
      <c r="AF428" s="4"/>
      <c r="AG428" s="4"/>
      <c r="AH428" s="4"/>
      <c r="AI428" s="4"/>
      <c r="AJ428" s="4"/>
    </row>
    <row r="429" spans="1:36" ht="15" thickBot="1" x14ac:dyDescent="0.4">
      <c r="A429" s="3" t="s">
        <v>204</v>
      </c>
      <c r="B429" s="3">
        <v>1936</v>
      </c>
      <c r="C429" s="3">
        <v>1938</v>
      </c>
      <c r="D429" s="3">
        <v>-999</v>
      </c>
      <c r="E429" s="67">
        <v>2227833.3333333335</v>
      </c>
      <c r="F429" s="3">
        <f t="shared" si="14"/>
        <v>-0.44841774519338667</v>
      </c>
      <c r="G429" s="3">
        <f t="shared" si="13"/>
        <v>-0.1494725817311289</v>
      </c>
      <c r="H429" s="3" t="s">
        <v>26</v>
      </c>
      <c r="I429" s="3" t="s">
        <v>405</v>
      </c>
      <c r="J429" s="3"/>
      <c r="K429" s="29"/>
      <c r="L429" s="15"/>
      <c r="M429" s="15"/>
      <c r="N429" s="2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7"/>
      <c r="Z429" s="37"/>
      <c r="AA429" s="37"/>
      <c r="AB429" s="37"/>
      <c r="AC429" s="37"/>
      <c r="AD429" s="37"/>
      <c r="AE429" s="25"/>
      <c r="AF429" s="25"/>
      <c r="AG429" s="25"/>
      <c r="AH429" s="25"/>
      <c r="AI429" s="25"/>
      <c r="AJ429" s="25"/>
    </row>
    <row r="430" spans="1:36" ht="15" thickBot="1" x14ac:dyDescent="0.4">
      <c r="A430" s="3" t="s">
        <v>180</v>
      </c>
      <c r="B430" s="3">
        <v>1936</v>
      </c>
      <c r="C430" s="3">
        <v>1936</v>
      </c>
      <c r="D430" s="3">
        <v>0</v>
      </c>
      <c r="E430" s="67">
        <v>2227833.3333333335</v>
      </c>
      <c r="F430" s="3">
        <f t="shared" si="14"/>
        <v>0</v>
      </c>
      <c r="G430" s="3">
        <f t="shared" si="13"/>
        <v>0</v>
      </c>
      <c r="H430" s="3" t="s">
        <v>27</v>
      </c>
      <c r="I430" s="3" t="s">
        <v>405</v>
      </c>
      <c r="J430" s="3"/>
      <c r="K430" s="29"/>
      <c r="L430" s="15"/>
      <c r="M430" s="15"/>
      <c r="N430" s="15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15"/>
      <c r="Z430" s="15"/>
      <c r="AA430" s="15"/>
      <c r="AB430" s="15"/>
      <c r="AC430" s="15"/>
      <c r="AD430" s="15"/>
      <c r="AE430" s="4"/>
      <c r="AF430" s="4"/>
      <c r="AG430" s="4"/>
      <c r="AH430" s="4"/>
      <c r="AI430" s="4"/>
      <c r="AJ430" s="4"/>
    </row>
    <row r="431" spans="1:36" ht="15" thickBot="1" x14ac:dyDescent="0.4">
      <c r="A431" s="3" t="s">
        <v>200</v>
      </c>
      <c r="B431" s="3">
        <v>1936</v>
      </c>
      <c r="C431" s="3">
        <v>1941</v>
      </c>
      <c r="D431" s="3">
        <v>1</v>
      </c>
      <c r="E431" s="67">
        <v>2227833.3333333335</v>
      </c>
      <c r="F431" s="3">
        <f t="shared" si="14"/>
        <v>4.4886661180519187E-4</v>
      </c>
      <c r="G431" s="3">
        <f t="shared" si="13"/>
        <v>7.4811101967531978E-5</v>
      </c>
      <c r="H431" s="3" t="s">
        <v>186</v>
      </c>
      <c r="I431" s="3" t="s">
        <v>405</v>
      </c>
      <c r="J431" s="3"/>
      <c r="K431" s="29"/>
      <c r="L431" s="15"/>
      <c r="M431" s="15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15"/>
      <c r="Z431" s="15"/>
      <c r="AA431" s="15"/>
      <c r="AB431" s="15"/>
      <c r="AC431" s="15"/>
      <c r="AD431" s="15"/>
      <c r="AE431" s="4"/>
      <c r="AF431" s="4"/>
      <c r="AG431" s="4"/>
      <c r="AH431" s="4"/>
      <c r="AI431" s="4"/>
      <c r="AJ431" s="4"/>
    </row>
    <row r="432" spans="1:36" ht="15" thickBot="1" x14ac:dyDescent="0.4">
      <c r="A432" s="3" t="s">
        <v>223</v>
      </c>
      <c r="B432" s="3">
        <v>1936</v>
      </c>
      <c r="C432" s="3">
        <v>1936</v>
      </c>
      <c r="D432" s="3">
        <v>0</v>
      </c>
      <c r="E432" s="67">
        <v>2227833.3333333335</v>
      </c>
      <c r="F432" s="3">
        <f t="shared" si="14"/>
        <v>0</v>
      </c>
      <c r="G432" s="3">
        <f t="shared" si="13"/>
        <v>0</v>
      </c>
      <c r="H432" s="3" t="s">
        <v>23</v>
      </c>
      <c r="I432" s="3" t="s">
        <v>405</v>
      </c>
      <c r="J432" s="3"/>
      <c r="K432" s="29"/>
      <c r="L432" s="15"/>
      <c r="M432" s="15"/>
      <c r="N432" s="15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5"/>
      <c r="Z432" s="15"/>
      <c r="AA432" s="15"/>
      <c r="AB432" s="15"/>
      <c r="AC432" s="15"/>
      <c r="AD432" s="15"/>
      <c r="AE432" s="4"/>
      <c r="AF432" s="4"/>
      <c r="AG432" s="4"/>
      <c r="AH432" s="4"/>
      <c r="AI432" s="4"/>
      <c r="AJ432" s="4"/>
    </row>
    <row r="433" spans="1:36" ht="15" thickBot="1" x14ac:dyDescent="0.4">
      <c r="A433" s="3" t="s">
        <v>213</v>
      </c>
      <c r="B433" s="3">
        <v>1936</v>
      </c>
      <c r="C433" s="3">
        <v>1937</v>
      </c>
      <c r="D433" s="3">
        <v>0</v>
      </c>
      <c r="E433" s="67">
        <v>2227833.3333333335</v>
      </c>
      <c r="F433" s="3">
        <f t="shared" si="14"/>
        <v>0</v>
      </c>
      <c r="G433" s="3">
        <f t="shared" si="13"/>
        <v>0</v>
      </c>
      <c r="H433" s="3" t="s">
        <v>63</v>
      </c>
      <c r="I433" s="3" t="s">
        <v>405</v>
      </c>
      <c r="J433" s="3"/>
      <c r="K433" s="29"/>
      <c r="L433" s="15"/>
      <c r="M433" s="15"/>
      <c r="N433" s="15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5"/>
      <c r="Z433" s="15"/>
      <c r="AA433" s="15"/>
      <c r="AB433" s="15"/>
      <c r="AC433" s="15"/>
      <c r="AD433" s="15"/>
      <c r="AE433" s="4"/>
      <c r="AF433" s="4"/>
      <c r="AG433" s="4"/>
      <c r="AH433" s="4"/>
      <c r="AI433" s="4"/>
      <c r="AJ433" s="4"/>
    </row>
    <row r="434" spans="1:36" ht="15" thickBot="1" x14ac:dyDescent="0.4">
      <c r="A434" s="3" t="s">
        <v>273</v>
      </c>
      <c r="B434" s="3">
        <v>1937</v>
      </c>
      <c r="C434" s="3">
        <v>1942</v>
      </c>
      <c r="D434" s="3">
        <v>0</v>
      </c>
      <c r="E434" s="67">
        <v>2248750</v>
      </c>
      <c r="F434" s="3">
        <f t="shared" si="14"/>
        <v>0</v>
      </c>
      <c r="G434" s="3">
        <f t="shared" si="13"/>
        <v>0</v>
      </c>
      <c r="H434" s="3" t="s">
        <v>25</v>
      </c>
      <c r="I434" s="3" t="s">
        <v>405</v>
      </c>
      <c r="J434" s="3" t="s">
        <v>495</v>
      </c>
      <c r="K434" s="29"/>
      <c r="L434" s="15"/>
      <c r="M434" s="15"/>
      <c r="N434" s="15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5"/>
      <c r="Z434" s="15"/>
      <c r="AA434" s="15"/>
      <c r="AB434" s="15"/>
      <c r="AC434" s="15"/>
      <c r="AD434" s="15"/>
      <c r="AE434" s="4"/>
      <c r="AF434" s="4"/>
      <c r="AG434" s="4"/>
      <c r="AH434" s="4"/>
      <c r="AI434" s="4"/>
      <c r="AJ434" s="4"/>
    </row>
    <row r="435" spans="1:36" ht="15" thickBot="1" x14ac:dyDescent="0.4">
      <c r="A435" s="3" t="s">
        <v>92</v>
      </c>
      <c r="B435" s="3">
        <v>1937</v>
      </c>
      <c r="C435" s="3">
        <v>1937</v>
      </c>
      <c r="D435" s="3">
        <v>2</v>
      </c>
      <c r="E435" s="67">
        <v>2248750</v>
      </c>
      <c r="F435" s="3">
        <f t="shared" si="14"/>
        <v>8.8938299055030571E-4</v>
      </c>
      <c r="G435" s="3">
        <f t="shared" si="13"/>
        <v>8.8938299055030571E-4</v>
      </c>
      <c r="H435" s="3" t="s">
        <v>210</v>
      </c>
      <c r="I435" s="3" t="s">
        <v>405</v>
      </c>
      <c r="J435" s="3"/>
      <c r="K435" s="29"/>
      <c r="L435" s="15"/>
      <c r="M435" s="15"/>
      <c r="N435" s="29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5"/>
      <c r="Z435" s="15"/>
      <c r="AA435" s="15"/>
      <c r="AB435" s="15"/>
      <c r="AC435" s="15"/>
      <c r="AD435" s="15"/>
      <c r="AE435" s="4"/>
      <c r="AF435" s="4"/>
      <c r="AG435" s="4"/>
      <c r="AH435" s="4"/>
      <c r="AI435" s="4"/>
      <c r="AJ435" s="4"/>
    </row>
    <row r="436" spans="1:36" ht="15" thickBot="1" x14ac:dyDescent="0.4">
      <c r="A436" s="3" t="s">
        <v>203</v>
      </c>
      <c r="B436" s="3">
        <v>1937</v>
      </c>
      <c r="C436" s="3">
        <v>1939</v>
      </c>
      <c r="D436" s="3">
        <v>6.5</v>
      </c>
      <c r="E436" s="67">
        <v>2248750</v>
      </c>
      <c r="F436" s="3">
        <f t="shared" si="14"/>
        <v>2.8904947192884937E-3</v>
      </c>
      <c r="G436" s="3">
        <f t="shared" si="13"/>
        <v>9.6349823976283125E-4</v>
      </c>
      <c r="H436" s="3" t="s">
        <v>139</v>
      </c>
      <c r="I436" s="3" t="s">
        <v>405</v>
      </c>
      <c r="J436" s="3"/>
      <c r="K436" s="29"/>
      <c r="L436" s="15"/>
      <c r="M436" s="15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"/>
      <c r="Z436" s="2"/>
      <c r="AA436" s="2"/>
      <c r="AB436" s="2"/>
      <c r="AC436" s="2"/>
      <c r="AD436" s="2"/>
    </row>
    <row r="437" spans="1:36" ht="15" thickBot="1" x14ac:dyDescent="0.4">
      <c r="A437" s="3" t="s">
        <v>125</v>
      </c>
      <c r="B437" s="3">
        <v>1937</v>
      </c>
      <c r="C437" s="3">
        <v>1937</v>
      </c>
      <c r="D437" s="3">
        <v>0</v>
      </c>
      <c r="E437" s="67">
        <v>2248750</v>
      </c>
      <c r="F437" s="3">
        <f t="shared" si="14"/>
        <v>0</v>
      </c>
      <c r="G437" s="3">
        <f t="shared" si="13"/>
        <v>0</v>
      </c>
      <c r="H437" s="3" t="s">
        <v>28</v>
      </c>
      <c r="I437" s="3" t="s">
        <v>405</v>
      </c>
      <c r="J437" s="3"/>
      <c r="K437" s="29"/>
      <c r="L437" s="15"/>
      <c r="M437" s="15"/>
      <c r="N437" s="15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2"/>
      <c r="Z437" s="2"/>
      <c r="AA437" s="2"/>
      <c r="AB437" s="2"/>
      <c r="AC437" s="2"/>
      <c r="AD437" s="2"/>
    </row>
    <row r="438" spans="1:36" ht="15" thickBot="1" x14ac:dyDescent="0.4">
      <c r="A438" s="3" t="s">
        <v>192</v>
      </c>
      <c r="B438" s="3">
        <v>1938</v>
      </c>
      <c r="C438" s="3">
        <v>1943</v>
      </c>
      <c r="D438" s="3">
        <v>0</v>
      </c>
      <c r="E438" s="67">
        <v>2269666.6666666665</v>
      </c>
      <c r="F438" s="3">
        <f t="shared" si="14"/>
        <v>0</v>
      </c>
      <c r="G438" s="3">
        <f t="shared" si="13"/>
        <v>0</v>
      </c>
      <c r="H438" s="3" t="s">
        <v>38</v>
      </c>
      <c r="I438" s="3" t="s">
        <v>405</v>
      </c>
      <c r="J438" s="3"/>
      <c r="K438" s="29"/>
      <c r="L438" s="15"/>
      <c r="M438" s="15"/>
      <c r="N438" s="15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"/>
      <c r="Z438" s="2"/>
      <c r="AA438" s="2"/>
      <c r="AB438" s="2"/>
      <c r="AC438" s="2"/>
      <c r="AD438" s="2"/>
    </row>
    <row r="439" spans="1:36" ht="15" thickBot="1" x14ac:dyDescent="0.4">
      <c r="A439" s="3" t="s">
        <v>125</v>
      </c>
      <c r="B439" s="3">
        <v>1938</v>
      </c>
      <c r="C439" s="3">
        <v>1938</v>
      </c>
      <c r="D439" s="3">
        <v>0</v>
      </c>
      <c r="E439" s="67">
        <v>2269666.6666666665</v>
      </c>
      <c r="F439" s="3">
        <f t="shared" si="14"/>
        <v>0</v>
      </c>
      <c r="G439" s="3">
        <f t="shared" si="13"/>
        <v>0</v>
      </c>
      <c r="H439" s="3" t="s">
        <v>27</v>
      </c>
      <c r="I439" s="3" t="s">
        <v>405</v>
      </c>
      <c r="J439" s="3"/>
      <c r="K439" s="29"/>
      <c r="L439" s="15"/>
      <c r="M439" s="15"/>
      <c r="N439" s="15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2"/>
      <c r="Z439" s="2"/>
      <c r="AA439" s="2"/>
      <c r="AB439" s="2"/>
      <c r="AC439" s="2"/>
      <c r="AD439" s="2"/>
    </row>
    <row r="440" spans="1:36" ht="15" thickBot="1" x14ac:dyDescent="0.4">
      <c r="A440" s="3" t="s">
        <v>123</v>
      </c>
      <c r="B440" s="3">
        <v>1938</v>
      </c>
      <c r="C440" s="3">
        <v>1941</v>
      </c>
      <c r="D440" s="3">
        <v>-999</v>
      </c>
      <c r="E440" s="67">
        <v>2269666.6666666665</v>
      </c>
      <c r="F440" s="3">
        <f t="shared" si="14"/>
        <v>-0.44015273902188284</v>
      </c>
      <c r="G440" s="3">
        <f t="shared" si="13"/>
        <v>-0.11003818475547071</v>
      </c>
      <c r="H440" s="3" t="s">
        <v>93</v>
      </c>
      <c r="I440" s="3" t="s">
        <v>405</v>
      </c>
      <c r="J440" s="3"/>
      <c r="K440" s="29"/>
      <c r="L440" s="15"/>
      <c r="M440" s="15"/>
      <c r="N440" s="16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2"/>
      <c r="Z440" s="2"/>
      <c r="AA440" s="2"/>
      <c r="AB440" s="2"/>
      <c r="AC440" s="2"/>
      <c r="AD440" s="2"/>
    </row>
    <row r="441" spans="1:36" ht="15" thickBot="1" x14ac:dyDescent="0.4">
      <c r="A441" s="3" t="s">
        <v>224</v>
      </c>
      <c r="B441" s="3">
        <v>1939</v>
      </c>
      <c r="C441" s="3">
        <v>1939</v>
      </c>
      <c r="D441" s="3">
        <v>3</v>
      </c>
      <c r="E441" s="67">
        <v>2290583.3333333335</v>
      </c>
      <c r="F441" s="3">
        <f t="shared" si="14"/>
        <v>1.3097100447484265E-3</v>
      </c>
      <c r="G441" s="3">
        <f t="shared" si="13"/>
        <v>1.3097100447484265E-3</v>
      </c>
      <c r="H441" s="3" t="s">
        <v>139</v>
      </c>
      <c r="I441" s="3" t="s">
        <v>405</v>
      </c>
      <c r="J441" s="3"/>
      <c r="K441" s="29"/>
      <c r="L441" s="15"/>
      <c r="M441" s="15"/>
      <c r="N441" s="2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2"/>
      <c r="Z441" s="2"/>
      <c r="AA441" s="2"/>
      <c r="AB441" s="2"/>
      <c r="AC441" s="2"/>
      <c r="AD441" s="2"/>
    </row>
    <row r="442" spans="1:36" s="18" customFormat="1" ht="15" thickBot="1" x14ac:dyDescent="0.4">
      <c r="A442" s="3" t="s">
        <v>208</v>
      </c>
      <c r="B442" s="3">
        <v>1939</v>
      </c>
      <c r="C442" s="3">
        <v>1939</v>
      </c>
      <c r="D442" s="3">
        <v>1.5</v>
      </c>
      <c r="E442" s="67">
        <v>2290583.3333333335</v>
      </c>
      <c r="F442" s="3">
        <f t="shared" si="14"/>
        <v>6.5485502237421324E-4</v>
      </c>
      <c r="G442" s="3">
        <f t="shared" si="13"/>
        <v>6.5485502237421324E-4</v>
      </c>
      <c r="H442" s="3" t="s">
        <v>4</v>
      </c>
      <c r="I442" s="3" t="s">
        <v>405</v>
      </c>
      <c r="J442" s="3"/>
      <c r="K442" s="29"/>
      <c r="L442" s="15"/>
      <c r="M442" s="15"/>
      <c r="N442" s="15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/>
      <c r="AF442"/>
      <c r="AG442"/>
      <c r="AH442"/>
      <c r="AI442"/>
      <c r="AJ442"/>
    </row>
    <row r="443" spans="1:36" s="18" customFormat="1" ht="15" thickBot="1" x14ac:dyDescent="0.4">
      <c r="A443" s="3" t="s">
        <v>225</v>
      </c>
      <c r="B443" s="3">
        <v>1940</v>
      </c>
      <c r="C443" s="3">
        <v>1941</v>
      </c>
      <c r="D443" s="3">
        <v>0</v>
      </c>
      <c r="E443" s="67">
        <v>2311500</v>
      </c>
      <c r="F443" s="3">
        <f t="shared" si="14"/>
        <v>0</v>
      </c>
      <c r="G443" s="3">
        <f t="shared" si="13"/>
        <v>0</v>
      </c>
      <c r="H443" s="3" t="s">
        <v>28</v>
      </c>
      <c r="I443" s="3" t="s">
        <v>405</v>
      </c>
      <c r="J443" s="3"/>
      <c r="K443" s="29"/>
      <c r="L443" s="15"/>
      <c r="M443" s="31"/>
      <c r="N443" s="3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/>
      <c r="AF443"/>
      <c r="AG443"/>
      <c r="AH443"/>
      <c r="AI443"/>
      <c r="AJ443"/>
    </row>
    <row r="444" spans="1:36" s="18" customFormat="1" ht="15" thickBot="1" x14ac:dyDescent="0.4">
      <c r="A444" s="3" t="s">
        <v>218</v>
      </c>
      <c r="B444" s="3">
        <v>1940</v>
      </c>
      <c r="C444" s="3">
        <v>1943</v>
      </c>
      <c r="D444" s="3">
        <v>0.25</v>
      </c>
      <c r="E444" s="67">
        <v>2311500</v>
      </c>
      <c r="F444" s="3">
        <f t="shared" si="14"/>
        <v>1.081548777849881E-4</v>
      </c>
      <c r="G444" s="3">
        <f t="shared" si="13"/>
        <v>2.7038719446247024E-5</v>
      </c>
      <c r="H444" s="3" t="s">
        <v>186</v>
      </c>
      <c r="I444" s="3" t="s">
        <v>405</v>
      </c>
      <c r="J444" s="3"/>
      <c r="K444" s="29"/>
      <c r="L444" s="15"/>
      <c r="M444" s="31"/>
      <c r="N444" s="29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/>
      <c r="AF444"/>
      <c r="AG444"/>
      <c r="AH444"/>
      <c r="AI444"/>
      <c r="AJ444"/>
    </row>
    <row r="445" spans="1:36" s="18" customFormat="1" ht="15" thickBot="1" x14ac:dyDescent="0.4">
      <c r="A445" s="3" t="s">
        <v>226</v>
      </c>
      <c r="B445" s="3">
        <v>1941</v>
      </c>
      <c r="C445" s="3">
        <v>1943</v>
      </c>
      <c r="D445" s="3">
        <v>0.77100000000000002</v>
      </c>
      <c r="E445" s="67">
        <v>2333993.1017999998</v>
      </c>
      <c r="F445" s="3">
        <f t="shared" si="14"/>
        <v>3.3033516654586376E-4</v>
      </c>
      <c r="G445" s="3">
        <f t="shared" si="13"/>
        <v>1.1011172218195458E-4</v>
      </c>
      <c r="H445" s="3" t="s">
        <v>139</v>
      </c>
      <c r="I445" s="3" t="s">
        <v>405</v>
      </c>
      <c r="J445" s="3"/>
      <c r="K445" s="29"/>
      <c r="L445" s="15"/>
      <c r="M445" s="31"/>
      <c r="N445" s="15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/>
      <c r="AF445"/>
      <c r="AG445"/>
      <c r="AH445"/>
      <c r="AI445"/>
      <c r="AJ445"/>
    </row>
    <row r="446" spans="1:36" s="18" customFormat="1" ht="15" thickBot="1" x14ac:dyDescent="0.4">
      <c r="A446" s="3" t="s">
        <v>92</v>
      </c>
      <c r="B446" s="3">
        <v>1942</v>
      </c>
      <c r="C446" s="3">
        <v>1945</v>
      </c>
      <c r="D446" s="3">
        <v>1</v>
      </c>
      <c r="E446" s="67">
        <v>2356486.2036000001</v>
      </c>
      <c r="F446" s="3">
        <f t="shared" si="14"/>
        <v>4.2436064275373292E-4</v>
      </c>
      <c r="G446" s="3">
        <f t="shared" si="13"/>
        <v>1.0609016068843323E-4</v>
      </c>
      <c r="H446" s="3" t="s">
        <v>30</v>
      </c>
      <c r="I446" s="3" t="s">
        <v>405</v>
      </c>
      <c r="J446" s="3"/>
      <c r="K446" s="29"/>
      <c r="L446" s="43"/>
      <c r="M446" s="31"/>
      <c r="N446" s="31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"/>
      <c r="Z446" s="2"/>
      <c r="AA446" s="2"/>
      <c r="AB446" s="2"/>
      <c r="AC446" s="2"/>
      <c r="AD446" s="2"/>
      <c r="AE446"/>
      <c r="AF446"/>
      <c r="AG446"/>
      <c r="AH446"/>
      <c r="AI446"/>
      <c r="AJ446"/>
    </row>
    <row r="447" spans="1:36" s="18" customFormat="1" ht="15" thickBot="1" x14ac:dyDescent="0.4">
      <c r="A447" s="3" t="s">
        <v>227</v>
      </c>
      <c r="B447" s="3">
        <v>1942</v>
      </c>
      <c r="C447" s="3">
        <v>1942</v>
      </c>
      <c r="D447" s="3">
        <v>0</v>
      </c>
      <c r="E447" s="67">
        <v>2356486.2036000001</v>
      </c>
      <c r="F447" s="3">
        <f t="shared" si="14"/>
        <v>0</v>
      </c>
      <c r="G447" s="3">
        <f t="shared" si="13"/>
        <v>0</v>
      </c>
      <c r="H447" s="3" t="s">
        <v>106</v>
      </c>
      <c r="I447" s="3" t="s">
        <v>405</v>
      </c>
      <c r="J447" s="3"/>
      <c r="K447" s="29"/>
      <c r="L447" s="15"/>
      <c r="M447" s="31"/>
      <c r="N447" s="31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2"/>
      <c r="Z447" s="2"/>
      <c r="AA447" s="2"/>
      <c r="AB447" s="2"/>
      <c r="AC447" s="2"/>
      <c r="AD447" s="2"/>
      <c r="AE447"/>
      <c r="AF447"/>
      <c r="AG447"/>
      <c r="AH447"/>
      <c r="AI447"/>
      <c r="AJ447"/>
    </row>
    <row r="448" spans="1:36" s="18" customFormat="1" ht="15" thickBot="1" x14ac:dyDescent="0.4">
      <c r="A448" s="3" t="s">
        <v>204</v>
      </c>
      <c r="B448" s="3">
        <v>1942</v>
      </c>
      <c r="C448" s="3">
        <v>1944</v>
      </c>
      <c r="D448" s="3">
        <v>0</v>
      </c>
      <c r="E448" s="67">
        <v>2356486.2036000001</v>
      </c>
      <c r="F448" s="3">
        <f t="shared" si="14"/>
        <v>0</v>
      </c>
      <c r="G448" s="3">
        <f t="shared" si="13"/>
        <v>0</v>
      </c>
      <c r="H448" s="3" t="s">
        <v>26</v>
      </c>
      <c r="I448" s="3" t="s">
        <v>405</v>
      </c>
      <c r="J448" s="3"/>
      <c r="K448" s="30"/>
      <c r="L448" s="31"/>
      <c r="M448" s="31"/>
      <c r="N448" s="31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"/>
      <c r="Z448" s="2"/>
      <c r="AA448" s="2"/>
      <c r="AB448" s="2"/>
      <c r="AC448" s="2"/>
      <c r="AD448" s="2"/>
      <c r="AE448"/>
      <c r="AF448"/>
      <c r="AG448"/>
      <c r="AH448"/>
      <c r="AI448"/>
      <c r="AJ448"/>
    </row>
    <row r="449" spans="1:36" s="18" customFormat="1" ht="15" thickBot="1" x14ac:dyDescent="0.4">
      <c r="A449" s="3" t="s">
        <v>228</v>
      </c>
      <c r="B449" s="3">
        <v>1942</v>
      </c>
      <c r="C449" s="3">
        <v>1942</v>
      </c>
      <c r="D449" s="3">
        <v>7</v>
      </c>
      <c r="E449" s="67">
        <v>2356486.2036000001</v>
      </c>
      <c r="F449" s="3">
        <f t="shared" si="14"/>
        <v>2.9705244992761304E-3</v>
      </c>
      <c r="G449" s="3">
        <f t="shared" si="13"/>
        <v>2.9705244992761304E-3</v>
      </c>
      <c r="H449" s="3" t="s">
        <v>139</v>
      </c>
      <c r="I449" s="3" t="s">
        <v>405</v>
      </c>
      <c r="J449" s="3"/>
      <c r="K449" s="29"/>
      <c r="L449" s="15"/>
      <c r="M449" s="31"/>
      <c r="N449" s="15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6"/>
      <c r="Z449" s="16"/>
      <c r="AA449" s="16"/>
      <c r="AB449" s="16"/>
      <c r="AC449" s="16"/>
      <c r="AD449" s="16"/>
      <c r="AE449" s="7"/>
      <c r="AF449" s="7"/>
      <c r="AG449" s="7"/>
      <c r="AH449" s="7"/>
      <c r="AI449" s="7"/>
      <c r="AJ449" s="7"/>
    </row>
    <row r="450" spans="1:36" s="18" customFormat="1" ht="15" thickBot="1" x14ac:dyDescent="0.4">
      <c r="A450" s="3" t="s">
        <v>299</v>
      </c>
      <c r="B450" s="3">
        <v>1942</v>
      </c>
      <c r="C450" s="3">
        <v>1944</v>
      </c>
      <c r="D450" s="3">
        <v>1.2</v>
      </c>
      <c r="E450" s="67">
        <v>2356486.2036000001</v>
      </c>
      <c r="F450" s="3">
        <f t="shared" si="14"/>
        <v>5.0923277130447947E-4</v>
      </c>
      <c r="G450" s="3">
        <f t="shared" ref="G450:G473" si="15">F450/(C450-B450+1)</f>
        <v>1.6974425710149316E-4</v>
      </c>
      <c r="H450" s="3" t="s">
        <v>21</v>
      </c>
      <c r="I450" s="3" t="s">
        <v>405</v>
      </c>
      <c r="J450" s="3"/>
      <c r="K450" s="29"/>
      <c r="L450" s="15"/>
      <c r="M450" s="31"/>
      <c r="N450" s="3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/>
      <c r="AF450"/>
      <c r="AG450"/>
      <c r="AH450"/>
      <c r="AI450"/>
      <c r="AJ450"/>
    </row>
    <row r="451" spans="1:36" s="18" customFormat="1" ht="15" thickBot="1" x14ac:dyDescent="0.4">
      <c r="A451" s="3" t="s">
        <v>173</v>
      </c>
      <c r="B451" s="3">
        <v>1942</v>
      </c>
      <c r="C451" s="3">
        <v>1949</v>
      </c>
      <c r="D451" s="3">
        <v>8.2629999999999999</v>
      </c>
      <c r="E451" s="67">
        <v>2446459</v>
      </c>
      <c r="F451" s="3">
        <f t="shared" si="14"/>
        <v>3.3775346327079262E-3</v>
      </c>
      <c r="G451" s="3">
        <f t="shared" si="15"/>
        <v>4.2219182908849077E-4</v>
      </c>
      <c r="H451" s="3" t="s">
        <v>28</v>
      </c>
      <c r="I451" s="3" t="s">
        <v>496</v>
      </c>
      <c r="J451" s="3"/>
      <c r="K451" s="29"/>
      <c r="L451" s="15"/>
      <c r="M451" s="31"/>
      <c r="N451" s="31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2"/>
      <c r="Z451" s="2"/>
      <c r="AA451" s="2"/>
      <c r="AB451" s="2"/>
      <c r="AC451" s="2"/>
      <c r="AD451" s="2"/>
      <c r="AE451"/>
      <c r="AF451"/>
      <c r="AG451"/>
      <c r="AH451"/>
      <c r="AI451"/>
      <c r="AJ451"/>
    </row>
    <row r="452" spans="1:36" s="18" customFormat="1" ht="15" thickBot="1" x14ac:dyDescent="0.4">
      <c r="A452" s="3" t="s">
        <v>136</v>
      </c>
      <c r="B452" s="3">
        <v>1942</v>
      </c>
      <c r="C452" s="3">
        <v>1944</v>
      </c>
      <c r="D452" s="3">
        <v>0</v>
      </c>
      <c r="E452" s="67">
        <v>2356486.2036000001</v>
      </c>
      <c r="F452" s="3">
        <f t="shared" si="14"/>
        <v>0</v>
      </c>
      <c r="G452" s="3">
        <f t="shared" si="15"/>
        <v>0</v>
      </c>
      <c r="H452" s="3" t="s">
        <v>28</v>
      </c>
      <c r="I452" s="3" t="s">
        <v>405</v>
      </c>
      <c r="J452" s="3"/>
      <c r="K452" s="29"/>
      <c r="L452" s="15"/>
      <c r="M452" s="31"/>
      <c r="N452" s="31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"/>
      <c r="Z452" s="2"/>
      <c r="AA452" s="2"/>
      <c r="AB452" s="2"/>
      <c r="AC452" s="2"/>
      <c r="AD452" s="2"/>
      <c r="AE452"/>
      <c r="AF452"/>
      <c r="AG452"/>
      <c r="AH452"/>
      <c r="AI452"/>
      <c r="AJ452"/>
    </row>
    <row r="453" spans="1:36" s="18" customFormat="1" ht="15" thickBot="1" x14ac:dyDescent="0.4">
      <c r="A453" s="3" t="s">
        <v>200</v>
      </c>
      <c r="B453" s="3">
        <v>1942</v>
      </c>
      <c r="C453" s="3">
        <v>1944</v>
      </c>
      <c r="D453" s="3">
        <v>3</v>
      </c>
      <c r="E453" s="67">
        <v>2356486.2036000001</v>
      </c>
      <c r="F453" s="3">
        <f t="shared" si="14"/>
        <v>1.2730819282611987E-3</v>
      </c>
      <c r="G453" s="3">
        <f t="shared" si="15"/>
        <v>4.2436064275373292E-4</v>
      </c>
      <c r="H453" s="3" t="s">
        <v>197</v>
      </c>
      <c r="I453" s="3" t="s">
        <v>405</v>
      </c>
      <c r="J453" s="3"/>
      <c r="K453" s="29"/>
      <c r="L453" s="15"/>
      <c r="M453" s="31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6"/>
      <c r="Z453" s="16"/>
      <c r="AA453" s="16"/>
      <c r="AB453" s="16"/>
      <c r="AC453" s="16"/>
      <c r="AD453" s="16"/>
      <c r="AE453" s="7"/>
      <c r="AF453" s="7"/>
      <c r="AG453" s="7"/>
      <c r="AH453" s="7"/>
      <c r="AI453" s="7"/>
      <c r="AJ453" s="7"/>
    </row>
    <row r="454" spans="1:36" s="18" customFormat="1" ht="15" thickBot="1" x14ac:dyDescent="0.4">
      <c r="A454" s="3" t="s">
        <v>314</v>
      </c>
      <c r="B454" s="3">
        <v>1942</v>
      </c>
      <c r="C454" s="3">
        <v>1942</v>
      </c>
      <c r="D454" s="3">
        <v>29</v>
      </c>
      <c r="E454" s="67">
        <v>2356486.2036000001</v>
      </c>
      <c r="F454" s="3">
        <f t="shared" ref="F454:F517" si="16">D454/E454*1000</f>
        <v>1.2306458639858254E-2</v>
      </c>
      <c r="G454" s="3">
        <f t="shared" si="15"/>
        <v>1.2306458639858254E-2</v>
      </c>
      <c r="H454" s="3" t="s">
        <v>22</v>
      </c>
      <c r="I454" s="3" t="s">
        <v>403</v>
      </c>
      <c r="J454" s="3"/>
      <c r="K454" s="29"/>
      <c r="L454" s="43"/>
      <c r="M454" s="31"/>
      <c r="N454" s="15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/>
      <c r="AF454"/>
      <c r="AG454"/>
      <c r="AH454"/>
      <c r="AI454"/>
      <c r="AJ454"/>
    </row>
    <row r="455" spans="1:36" s="18" customFormat="1" ht="15" thickBot="1" x14ac:dyDescent="0.4">
      <c r="A455" s="3" t="s">
        <v>99</v>
      </c>
      <c r="B455" s="3">
        <v>1943</v>
      </c>
      <c r="C455" s="3">
        <v>1943</v>
      </c>
      <c r="D455" s="3">
        <v>50</v>
      </c>
      <c r="E455" s="67">
        <v>2378979.3054</v>
      </c>
      <c r="F455" s="3">
        <f t="shared" si="16"/>
        <v>2.1017416959662468E-2</v>
      </c>
      <c r="G455" s="3">
        <f t="shared" si="15"/>
        <v>2.1017416959662468E-2</v>
      </c>
      <c r="H455" s="3" t="s">
        <v>38</v>
      </c>
      <c r="I455" s="3" t="s">
        <v>499</v>
      </c>
      <c r="J455" s="3"/>
      <c r="K455" s="30"/>
      <c r="L455" s="31"/>
      <c r="M455" s="31"/>
      <c r="N455" s="2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/>
      <c r="AF455"/>
      <c r="AG455"/>
      <c r="AH455"/>
      <c r="AI455"/>
      <c r="AJ455"/>
    </row>
    <row r="456" spans="1:36" s="18" customFormat="1" ht="15" thickBot="1" x14ac:dyDescent="0.4">
      <c r="A456" s="3" t="s">
        <v>231</v>
      </c>
      <c r="B456" s="3">
        <v>1943</v>
      </c>
      <c r="C456" s="3">
        <v>1945</v>
      </c>
      <c r="D456" s="3">
        <v>0</v>
      </c>
      <c r="E456" s="67">
        <v>2378979.3054</v>
      </c>
      <c r="F456" s="3">
        <f t="shared" si="16"/>
        <v>0</v>
      </c>
      <c r="G456" s="3">
        <f t="shared" si="15"/>
        <v>0</v>
      </c>
      <c r="H456" s="3" t="s">
        <v>212</v>
      </c>
      <c r="I456" s="3" t="s">
        <v>405</v>
      </c>
      <c r="J456" s="3"/>
      <c r="K456" s="30"/>
      <c r="L456" s="31"/>
      <c r="M456" s="31"/>
      <c r="N456" s="31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15"/>
      <c r="Z456" s="15"/>
      <c r="AA456" s="15"/>
      <c r="AB456" s="15"/>
      <c r="AC456" s="15"/>
      <c r="AD456" s="15"/>
      <c r="AE456" s="4"/>
      <c r="AF456" s="4"/>
      <c r="AG456" s="4"/>
      <c r="AH456" s="4"/>
      <c r="AI456" s="4"/>
      <c r="AJ456" s="4"/>
    </row>
    <row r="457" spans="1:36" s="18" customFormat="1" ht="15" thickBot="1" x14ac:dyDescent="0.4">
      <c r="A457" s="3" t="s">
        <v>54</v>
      </c>
      <c r="B457" s="3">
        <v>1943</v>
      </c>
      <c r="C457" s="3">
        <v>1945</v>
      </c>
      <c r="D457" s="3">
        <v>17</v>
      </c>
      <c r="E457" s="67">
        <v>2378979.3054</v>
      </c>
      <c r="F457" s="3">
        <f t="shared" si="16"/>
        <v>7.1459217662852396E-3</v>
      </c>
      <c r="G457" s="3">
        <f t="shared" si="15"/>
        <v>2.3819739220950799E-3</v>
      </c>
      <c r="H457" s="3" t="s">
        <v>22</v>
      </c>
      <c r="I457" s="3" t="s">
        <v>498</v>
      </c>
      <c r="J457" s="3" t="s">
        <v>497</v>
      </c>
      <c r="K457" s="30"/>
      <c r="L457" s="31"/>
      <c r="M457" s="31"/>
      <c r="N457" s="14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29"/>
      <c r="Z457" s="29"/>
      <c r="AA457" s="29"/>
      <c r="AB457" s="29"/>
      <c r="AC457" s="29"/>
      <c r="AD457" s="29"/>
      <c r="AE457"/>
      <c r="AF457"/>
      <c r="AG457"/>
      <c r="AH457"/>
      <c r="AI457"/>
      <c r="AJ457"/>
    </row>
    <row r="458" spans="1:36" s="18" customFormat="1" ht="15" thickBot="1" x14ac:dyDescent="0.4">
      <c r="A458" s="3" t="s">
        <v>65</v>
      </c>
      <c r="B458" s="3">
        <v>1944</v>
      </c>
      <c r="C458" s="3">
        <v>1945</v>
      </c>
      <c r="D458" s="3">
        <v>0</v>
      </c>
      <c r="E458" s="67">
        <v>2401472.4072000002</v>
      </c>
      <c r="F458" s="3">
        <f t="shared" si="16"/>
        <v>0</v>
      </c>
      <c r="G458" s="3">
        <f t="shared" si="15"/>
        <v>0</v>
      </c>
      <c r="H458" s="3" t="s">
        <v>28</v>
      </c>
      <c r="I458" s="3" t="s">
        <v>405</v>
      </c>
      <c r="J458" s="3"/>
      <c r="K458" s="30"/>
      <c r="L458" s="31"/>
      <c r="M458" s="31"/>
      <c r="N458" s="31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29"/>
      <c r="Z458" s="29"/>
      <c r="AA458" s="29"/>
      <c r="AB458" s="29"/>
      <c r="AC458" s="29"/>
      <c r="AD458" s="29"/>
      <c r="AE458"/>
      <c r="AF458"/>
      <c r="AG458"/>
      <c r="AH458"/>
      <c r="AI458"/>
      <c r="AJ458"/>
    </row>
    <row r="459" spans="1:36" s="18" customFormat="1" ht="15" thickBot="1" x14ac:dyDescent="0.4">
      <c r="A459" s="3" t="s">
        <v>232</v>
      </c>
      <c r="B459" s="3">
        <v>1944</v>
      </c>
      <c r="C459" s="3">
        <v>1946</v>
      </c>
      <c r="D459" s="3">
        <v>0</v>
      </c>
      <c r="E459" s="67">
        <v>2401472.4072000002</v>
      </c>
      <c r="F459" s="3">
        <f t="shared" si="16"/>
        <v>0</v>
      </c>
      <c r="G459" s="3">
        <f t="shared" si="15"/>
        <v>0</v>
      </c>
      <c r="H459" s="3" t="s">
        <v>212</v>
      </c>
      <c r="I459" s="3" t="s">
        <v>405</v>
      </c>
      <c r="J459" s="3"/>
      <c r="K459" s="30"/>
      <c r="L459" s="31"/>
      <c r="M459" s="31"/>
      <c r="N459" s="3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9"/>
      <c r="Z459" s="29"/>
      <c r="AA459" s="29"/>
      <c r="AB459" s="29"/>
      <c r="AC459" s="29"/>
      <c r="AD459" s="29"/>
      <c r="AE459"/>
      <c r="AF459"/>
      <c r="AG459"/>
      <c r="AH459"/>
      <c r="AI459"/>
      <c r="AJ459"/>
    </row>
    <row r="460" spans="1:36" s="18" customFormat="1" ht="15" thickBot="1" x14ac:dyDescent="0.4">
      <c r="A460" s="3" t="s">
        <v>125</v>
      </c>
      <c r="B460" s="3">
        <v>1944</v>
      </c>
      <c r="C460" s="3">
        <v>1945</v>
      </c>
      <c r="D460" s="3">
        <v>0</v>
      </c>
      <c r="E460" s="67">
        <v>2401472.4072000002</v>
      </c>
      <c r="F460" s="3">
        <f t="shared" si="16"/>
        <v>0</v>
      </c>
      <c r="G460" s="3">
        <f t="shared" si="15"/>
        <v>0</v>
      </c>
      <c r="H460" s="3" t="s">
        <v>64</v>
      </c>
      <c r="I460" s="3" t="s">
        <v>405</v>
      </c>
      <c r="J460" s="3"/>
      <c r="K460" s="30"/>
      <c r="L460" s="31"/>
      <c r="M460" s="31"/>
      <c r="N460" s="31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29"/>
      <c r="Z460" s="29"/>
      <c r="AA460" s="29"/>
      <c r="AB460" s="29"/>
      <c r="AC460" s="29"/>
      <c r="AD460" s="29"/>
      <c r="AE460"/>
      <c r="AF460"/>
      <c r="AG460"/>
      <c r="AH460"/>
      <c r="AI460"/>
      <c r="AJ460"/>
    </row>
    <row r="461" spans="1:36" s="18" customFormat="1" ht="15" thickBot="1" x14ac:dyDescent="0.4">
      <c r="A461" s="3" t="s">
        <v>273</v>
      </c>
      <c r="B461" s="3">
        <v>1945</v>
      </c>
      <c r="C461" s="3">
        <v>1946</v>
      </c>
      <c r="D461" s="3">
        <v>0</v>
      </c>
      <c r="E461" s="67">
        <v>2423965.5090000001</v>
      </c>
      <c r="F461" s="3">
        <f t="shared" si="16"/>
        <v>0</v>
      </c>
      <c r="G461" s="3">
        <f t="shared" si="15"/>
        <v>0</v>
      </c>
      <c r="H461" s="3" t="s">
        <v>25</v>
      </c>
      <c r="I461" s="3" t="s">
        <v>405</v>
      </c>
      <c r="J461" s="3"/>
      <c r="K461" s="30"/>
      <c r="L461" s="31"/>
      <c r="M461" s="31"/>
      <c r="N461" s="31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4"/>
      <c r="AF461" s="4"/>
      <c r="AG461" s="4"/>
      <c r="AH461" s="4"/>
      <c r="AI461" s="4"/>
      <c r="AJ461" s="4"/>
    </row>
    <row r="462" spans="1:36" s="18" customFormat="1" ht="15" thickBot="1" x14ac:dyDescent="0.4">
      <c r="A462" s="3" t="s">
        <v>200</v>
      </c>
      <c r="B462" s="3">
        <v>1945</v>
      </c>
      <c r="C462" s="3">
        <v>1949</v>
      </c>
      <c r="D462" s="3">
        <v>0</v>
      </c>
      <c r="E462" s="67">
        <v>2423965.5090000001</v>
      </c>
      <c r="F462" s="3">
        <f t="shared" si="16"/>
        <v>0</v>
      </c>
      <c r="G462" s="3">
        <f t="shared" si="15"/>
        <v>0</v>
      </c>
      <c r="H462" s="3" t="s">
        <v>139</v>
      </c>
      <c r="I462" s="3" t="s">
        <v>405</v>
      </c>
      <c r="J462" s="3"/>
      <c r="K462" s="30"/>
      <c r="L462" s="31"/>
      <c r="M462" s="31"/>
      <c r="N462" s="31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15"/>
      <c r="Z462" s="15"/>
      <c r="AA462" s="15"/>
      <c r="AB462" s="15"/>
      <c r="AC462" s="15"/>
      <c r="AD462" s="15"/>
      <c r="AE462" s="4"/>
      <c r="AF462" s="4"/>
      <c r="AG462" s="4"/>
      <c r="AH462" s="4"/>
      <c r="AI462" s="4"/>
      <c r="AJ462" s="4"/>
    </row>
    <row r="463" spans="1:36" s="18" customFormat="1" ht="15" thickBot="1" x14ac:dyDescent="0.4">
      <c r="A463" s="3" t="s">
        <v>187</v>
      </c>
      <c r="B463" s="3">
        <v>1945</v>
      </c>
      <c r="C463" s="3">
        <v>1945</v>
      </c>
      <c r="D463" s="3">
        <v>0</v>
      </c>
      <c r="E463" s="67">
        <v>2423965.5090000001</v>
      </c>
      <c r="F463" s="3">
        <f t="shared" si="16"/>
        <v>0</v>
      </c>
      <c r="G463" s="3">
        <f t="shared" si="15"/>
        <v>0</v>
      </c>
      <c r="H463" s="3" t="s">
        <v>212</v>
      </c>
      <c r="I463" s="3" t="s">
        <v>405</v>
      </c>
      <c r="J463" s="3"/>
      <c r="K463" s="30"/>
      <c r="L463" s="31"/>
      <c r="M463" s="31"/>
      <c r="N463" s="31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15"/>
      <c r="Z463" s="15"/>
      <c r="AA463" s="15"/>
      <c r="AB463" s="15"/>
      <c r="AC463" s="15"/>
      <c r="AD463" s="15"/>
      <c r="AE463" s="4"/>
      <c r="AF463" s="4"/>
      <c r="AG463" s="4"/>
      <c r="AH463" s="4"/>
      <c r="AI463" s="4"/>
      <c r="AJ463" s="4"/>
    </row>
    <row r="464" spans="1:36" s="18" customFormat="1" ht="15" thickBot="1" x14ac:dyDescent="0.4">
      <c r="A464" s="3" t="s">
        <v>200</v>
      </c>
      <c r="B464" s="3">
        <v>1945</v>
      </c>
      <c r="C464" s="3">
        <v>1945</v>
      </c>
      <c r="D464" s="3">
        <v>0.6</v>
      </c>
      <c r="E464" s="67">
        <v>2423965.5090000001</v>
      </c>
      <c r="F464" s="3">
        <f t="shared" si="16"/>
        <v>2.4752827454526294E-4</v>
      </c>
      <c r="G464" s="3">
        <f t="shared" si="15"/>
        <v>2.4752827454526294E-4</v>
      </c>
      <c r="H464" s="3" t="s">
        <v>23</v>
      </c>
      <c r="I464" s="3" t="s">
        <v>405</v>
      </c>
      <c r="J464" s="3" t="s">
        <v>238</v>
      </c>
      <c r="K464" s="30"/>
      <c r="L464" s="31"/>
      <c r="M464" s="31"/>
      <c r="N464" s="29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5"/>
      <c r="Z464" s="15"/>
      <c r="AA464" s="15"/>
      <c r="AB464" s="15"/>
      <c r="AC464" s="15"/>
      <c r="AD464" s="15"/>
      <c r="AE464" s="4"/>
      <c r="AF464" s="4"/>
      <c r="AG464" s="4"/>
      <c r="AH464" s="4"/>
      <c r="AI464" s="4"/>
      <c r="AJ464" s="4"/>
    </row>
    <row r="465" spans="1:36" s="18" customFormat="1" ht="15" thickBot="1" x14ac:dyDescent="0.4">
      <c r="A465" s="3" t="s">
        <v>239</v>
      </c>
      <c r="B465" s="3">
        <v>1946</v>
      </c>
      <c r="C465" s="3">
        <v>1946</v>
      </c>
      <c r="D465" s="3">
        <v>2.2000000000000002</v>
      </c>
      <c r="E465" s="67">
        <v>2446458.6107999999</v>
      </c>
      <c r="F465" s="3">
        <f t="shared" si="16"/>
        <v>8.992590311105214E-4</v>
      </c>
      <c r="G465" s="3">
        <f t="shared" si="15"/>
        <v>8.992590311105214E-4</v>
      </c>
      <c r="H465" s="3" t="s">
        <v>25</v>
      </c>
      <c r="I465" s="3" t="s">
        <v>405</v>
      </c>
      <c r="J465" s="3"/>
      <c r="K465" s="30"/>
      <c r="L465" s="31"/>
      <c r="M465" s="31"/>
      <c r="N465" s="15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15"/>
      <c r="Z465" s="15"/>
      <c r="AA465" s="15"/>
      <c r="AB465" s="15"/>
      <c r="AC465" s="15"/>
      <c r="AD465" s="15"/>
      <c r="AE465" s="4"/>
      <c r="AF465" s="4"/>
      <c r="AG465" s="4"/>
      <c r="AH465" s="4"/>
      <c r="AI465" s="4"/>
      <c r="AJ465" s="4"/>
    </row>
    <row r="466" spans="1:36" s="18" customFormat="1" ht="15" thickBot="1" x14ac:dyDescent="0.4">
      <c r="A466" s="3" t="s">
        <v>204</v>
      </c>
      <c r="B466" s="3">
        <v>1946</v>
      </c>
      <c r="C466" s="3">
        <v>1947</v>
      </c>
      <c r="D466" s="3">
        <v>-999</v>
      </c>
      <c r="E466" s="67">
        <v>2446458.6107999999</v>
      </c>
      <c r="F466" s="3">
        <f t="shared" si="16"/>
        <v>-0.40834535094518676</v>
      </c>
      <c r="G466" s="3">
        <f t="shared" si="15"/>
        <v>-0.20417267547259338</v>
      </c>
      <c r="H466" s="3" t="s">
        <v>26</v>
      </c>
      <c r="I466" s="3" t="s">
        <v>405</v>
      </c>
      <c r="J466" s="3"/>
      <c r="K466" s="30"/>
      <c r="L466" s="31"/>
      <c r="M466" s="31"/>
      <c r="N466" s="2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4"/>
      <c r="AF466" s="4"/>
      <c r="AG466" s="4"/>
      <c r="AH466" s="4"/>
      <c r="AI466" s="4"/>
      <c r="AJ466" s="4"/>
    </row>
    <row r="467" spans="1:36" s="18" customFormat="1" ht="15" thickBot="1" x14ac:dyDescent="0.4">
      <c r="A467" s="3" t="s">
        <v>207</v>
      </c>
      <c r="B467" s="3">
        <v>1946</v>
      </c>
      <c r="C467" s="3">
        <v>1948</v>
      </c>
      <c r="D467" s="3">
        <v>0</v>
      </c>
      <c r="E467" s="67">
        <v>2446458.6107999999</v>
      </c>
      <c r="F467" s="3">
        <f t="shared" si="16"/>
        <v>0</v>
      </c>
      <c r="G467" s="3">
        <f t="shared" si="15"/>
        <v>0</v>
      </c>
      <c r="H467" s="3" t="s">
        <v>23</v>
      </c>
      <c r="I467" s="3" t="s">
        <v>405</v>
      </c>
      <c r="J467" s="3"/>
      <c r="K467" s="30"/>
      <c r="L467" s="31"/>
      <c r="M467" s="31"/>
      <c r="N467" s="31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15"/>
      <c r="Z467" s="15"/>
      <c r="AA467" s="15"/>
      <c r="AB467" s="15"/>
      <c r="AC467" s="15"/>
      <c r="AD467" s="15"/>
      <c r="AE467" s="4"/>
      <c r="AF467" s="4"/>
      <c r="AG467" s="4"/>
      <c r="AH467" s="4"/>
      <c r="AI467" s="4"/>
      <c r="AJ467" s="4"/>
    </row>
    <row r="468" spans="1:36" s="18" customFormat="1" ht="15" thickBot="1" x14ac:dyDescent="0.4">
      <c r="A468" s="3" t="s">
        <v>232</v>
      </c>
      <c r="B468" s="3">
        <v>1947</v>
      </c>
      <c r="C468" s="3">
        <v>1948</v>
      </c>
      <c r="D468" s="3">
        <v>10.276999999999999</v>
      </c>
      <c r="E468" s="67">
        <v>2468951.7126000002</v>
      </c>
      <c r="F468" s="3">
        <f t="shared" si="16"/>
        <v>4.1624953406551287E-3</v>
      </c>
      <c r="G468" s="3">
        <f t="shared" si="15"/>
        <v>2.0812476703275643E-3</v>
      </c>
      <c r="H468" s="3" t="s">
        <v>25</v>
      </c>
      <c r="I468" s="3" t="s">
        <v>500</v>
      </c>
      <c r="J468" s="3"/>
      <c r="K468" s="30"/>
      <c r="L468" s="31"/>
      <c r="M468" s="31"/>
      <c r="N468" s="31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15"/>
      <c r="Z468" s="15"/>
      <c r="AA468" s="15"/>
      <c r="AB468" s="15"/>
      <c r="AC468" s="15"/>
      <c r="AD468" s="15"/>
      <c r="AE468" s="4"/>
      <c r="AF468" s="4"/>
      <c r="AG468" s="4"/>
      <c r="AH468" s="4"/>
      <c r="AI468" s="4"/>
      <c r="AJ468" s="4"/>
    </row>
    <row r="469" spans="1:36" s="18" customFormat="1" ht="15" thickBot="1" x14ac:dyDescent="0.4">
      <c r="A469" s="3" t="s">
        <v>235</v>
      </c>
      <c r="B469" s="3">
        <v>1947</v>
      </c>
      <c r="C469" s="3">
        <v>1948</v>
      </c>
      <c r="D469" s="3">
        <v>0</v>
      </c>
      <c r="E469" s="67">
        <v>2468951.7126000002</v>
      </c>
      <c r="F469" s="3">
        <f t="shared" si="16"/>
        <v>0</v>
      </c>
      <c r="G469" s="3">
        <f t="shared" si="15"/>
        <v>0</v>
      </c>
      <c r="H469" s="3" t="s">
        <v>210</v>
      </c>
      <c r="I469" s="3" t="s">
        <v>405</v>
      </c>
      <c r="J469" s="3"/>
      <c r="K469" s="30"/>
      <c r="L469" s="31"/>
      <c r="M469" s="31"/>
      <c r="N469" s="31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31"/>
      <c r="Z469" s="31"/>
      <c r="AA469" s="31"/>
      <c r="AB469" s="31"/>
      <c r="AC469" s="31"/>
      <c r="AD469" s="31"/>
      <c r="AE469" s="19"/>
      <c r="AF469" s="19"/>
      <c r="AG469" s="19"/>
      <c r="AH469" s="19"/>
      <c r="AI469" s="19"/>
      <c r="AJ469" s="19"/>
    </row>
    <row r="470" spans="1:36" s="18" customFormat="1" ht="15" thickBot="1" x14ac:dyDescent="0.4">
      <c r="A470" s="3" t="s">
        <v>235</v>
      </c>
      <c r="B470" s="3">
        <v>1947</v>
      </c>
      <c r="C470" s="3">
        <v>1948</v>
      </c>
      <c r="D470" s="3">
        <v>0</v>
      </c>
      <c r="E470" s="67">
        <v>2468951.7126000002</v>
      </c>
      <c r="F470" s="3">
        <f t="shared" si="16"/>
        <v>0</v>
      </c>
      <c r="G470" s="3">
        <f t="shared" si="15"/>
        <v>0</v>
      </c>
      <c r="H470" s="3" t="s">
        <v>236</v>
      </c>
      <c r="I470" s="3" t="s">
        <v>405</v>
      </c>
      <c r="J470" s="3"/>
      <c r="K470" s="30"/>
      <c r="L470" s="31"/>
      <c r="M470" s="31"/>
      <c r="N470" s="31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31"/>
      <c r="Z470" s="31"/>
      <c r="AA470" s="31"/>
      <c r="AB470" s="31"/>
      <c r="AC470" s="31"/>
      <c r="AD470" s="31"/>
      <c r="AE470" s="19"/>
      <c r="AF470" s="19"/>
      <c r="AG470" s="19"/>
      <c r="AH470" s="19"/>
      <c r="AI470" s="19"/>
      <c r="AJ470" s="19"/>
    </row>
    <row r="471" spans="1:36" s="4" customFormat="1" ht="15.75" customHeight="1" thickBot="1" x14ac:dyDescent="0.4">
      <c r="A471" s="3" t="s">
        <v>234</v>
      </c>
      <c r="B471" s="3">
        <v>1947</v>
      </c>
      <c r="C471" s="3">
        <v>1947</v>
      </c>
      <c r="D471" s="3">
        <v>0</v>
      </c>
      <c r="E471" s="67">
        <v>2468951.7126000002</v>
      </c>
      <c r="F471" s="3">
        <f t="shared" si="16"/>
        <v>0</v>
      </c>
      <c r="G471" s="3">
        <f t="shared" si="15"/>
        <v>0</v>
      </c>
      <c r="H471" s="3" t="s">
        <v>28</v>
      </c>
      <c r="I471" s="3" t="s">
        <v>405</v>
      </c>
      <c r="J471" s="3"/>
      <c r="K471" s="30"/>
      <c r="L471" s="31"/>
      <c r="M471" s="31"/>
      <c r="N471" s="31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31"/>
      <c r="Z471" s="31"/>
      <c r="AA471" s="31"/>
      <c r="AB471" s="31"/>
      <c r="AC471" s="31"/>
      <c r="AD471" s="31"/>
      <c r="AE471" s="19"/>
      <c r="AF471" s="19"/>
      <c r="AG471" s="19"/>
      <c r="AH471" s="19"/>
      <c r="AI471" s="19"/>
      <c r="AJ471" s="19"/>
    </row>
    <row r="472" spans="1:36" s="4" customFormat="1" ht="15.75" customHeight="1" thickBot="1" x14ac:dyDescent="0.4">
      <c r="A472" s="3" t="s">
        <v>219</v>
      </c>
      <c r="B472" s="3">
        <v>1949</v>
      </c>
      <c r="C472" s="3">
        <v>1950</v>
      </c>
      <c r="D472" s="3">
        <v>16</v>
      </c>
      <c r="E472" s="67">
        <v>2513937.9162000003</v>
      </c>
      <c r="F472" s="3">
        <f t="shared" si="16"/>
        <v>6.3645167595010313E-3</v>
      </c>
      <c r="G472" s="3">
        <f t="shared" si="15"/>
        <v>3.1822583797505156E-3</v>
      </c>
      <c r="H472" s="3" t="s">
        <v>139</v>
      </c>
      <c r="I472" s="3" t="s">
        <v>405</v>
      </c>
      <c r="J472" s="3"/>
      <c r="K472" s="30"/>
      <c r="L472" s="31"/>
      <c r="M472" s="31"/>
      <c r="N472" s="29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31"/>
      <c r="Z472" s="31"/>
      <c r="AA472" s="31"/>
      <c r="AB472" s="31"/>
      <c r="AC472" s="31"/>
      <c r="AD472" s="31"/>
      <c r="AE472" s="19"/>
      <c r="AF472" s="19"/>
      <c r="AG472" s="19"/>
      <c r="AH472" s="19"/>
      <c r="AI472" s="19"/>
      <c r="AJ472" s="19"/>
    </row>
    <row r="473" spans="1:36" s="4" customFormat="1" ht="15.75" customHeight="1" thickBot="1" x14ac:dyDescent="0.4">
      <c r="A473" s="3" t="s">
        <v>237</v>
      </c>
      <c r="B473" s="3">
        <v>1949</v>
      </c>
      <c r="C473" s="3">
        <v>1949</v>
      </c>
      <c r="D473" s="3">
        <v>0</v>
      </c>
      <c r="E473" s="67">
        <v>2513937.9162000003</v>
      </c>
      <c r="F473" s="3">
        <f t="shared" si="16"/>
        <v>0</v>
      </c>
      <c r="G473" s="3">
        <f t="shared" si="15"/>
        <v>0</v>
      </c>
      <c r="H473" s="3" t="s">
        <v>193</v>
      </c>
      <c r="I473" s="3" t="s">
        <v>405</v>
      </c>
      <c r="J473" s="3"/>
      <c r="K473" s="30"/>
      <c r="L473" s="31"/>
      <c r="M473" s="15"/>
      <c r="N473" s="15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31"/>
      <c r="Z473" s="31"/>
      <c r="AA473" s="31"/>
      <c r="AB473" s="31"/>
      <c r="AC473" s="31"/>
      <c r="AD473" s="31"/>
      <c r="AE473" s="19"/>
      <c r="AF473" s="19"/>
      <c r="AG473" s="19"/>
      <c r="AH473" s="19"/>
      <c r="AI473" s="19"/>
      <c r="AJ473" s="19"/>
    </row>
    <row r="474" spans="1:36" s="4" customFormat="1" ht="15.75" customHeight="1" thickBot="1" x14ac:dyDescent="0.4">
      <c r="A474" s="3" t="s">
        <v>394</v>
      </c>
      <c r="B474" s="3">
        <v>1950</v>
      </c>
      <c r="C474" s="3">
        <v>1960</v>
      </c>
      <c r="D474" s="3">
        <v>510.05099999999999</v>
      </c>
      <c r="E474" s="67"/>
      <c r="F474" s="3" t="e">
        <f t="shared" si="16"/>
        <v>#DIV/0!</v>
      </c>
      <c r="G474" s="3"/>
      <c r="H474" s="3" t="s">
        <v>25</v>
      </c>
      <c r="I474" s="3" t="s">
        <v>395</v>
      </c>
      <c r="J474" s="3"/>
      <c r="K474" s="30"/>
      <c r="L474" s="31"/>
      <c r="M474" s="31"/>
      <c r="N474" s="31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15"/>
      <c r="Z474" s="15"/>
      <c r="AA474" s="15"/>
      <c r="AB474" s="15"/>
      <c r="AC474" s="15"/>
      <c r="AD474" s="15"/>
    </row>
    <row r="475" spans="1:36" s="4" customFormat="1" ht="15.75" customHeight="1" thickBot="1" x14ac:dyDescent="0.4">
      <c r="A475" s="3" t="s">
        <v>241</v>
      </c>
      <c r="B475" s="3">
        <v>1950</v>
      </c>
      <c r="C475" s="3">
        <v>1951</v>
      </c>
      <c r="D475" s="3">
        <v>0</v>
      </c>
      <c r="E475" s="67">
        <v>2536431.0180000002</v>
      </c>
      <c r="F475" s="3">
        <f t="shared" si="16"/>
        <v>0</v>
      </c>
      <c r="G475" s="3">
        <f t="shared" ref="G475:G506" si="17">F475/(C475-B475+1)</f>
        <v>0</v>
      </c>
      <c r="H475" s="3" t="s">
        <v>38</v>
      </c>
      <c r="I475" s="3" t="s">
        <v>405</v>
      </c>
      <c r="J475" s="3"/>
      <c r="K475" s="30"/>
      <c r="L475" s="31"/>
      <c r="M475" s="15"/>
      <c r="N475" s="15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1"/>
      <c r="Z475" s="31"/>
      <c r="AA475" s="31"/>
      <c r="AB475" s="31"/>
      <c r="AC475" s="31"/>
      <c r="AD475" s="31"/>
      <c r="AE475" s="19"/>
      <c r="AF475" s="19"/>
      <c r="AG475" s="19"/>
      <c r="AH475" s="19"/>
      <c r="AI475" s="19"/>
      <c r="AJ475" s="19"/>
    </row>
    <row r="476" spans="1:36" s="4" customFormat="1" ht="15.75" customHeight="1" thickBot="1" x14ac:dyDescent="0.4">
      <c r="A476" s="3" t="s">
        <v>115</v>
      </c>
      <c r="B476" s="3">
        <v>1950</v>
      </c>
      <c r="C476" s="3">
        <v>1951</v>
      </c>
      <c r="D476" s="3">
        <v>50</v>
      </c>
      <c r="E476" s="67">
        <v>2536431.0180000002</v>
      </c>
      <c r="F476" s="3">
        <f t="shared" si="16"/>
        <v>1.9712737955485764E-2</v>
      </c>
      <c r="G476" s="3">
        <f t="shared" si="17"/>
        <v>9.8563689777428822E-3</v>
      </c>
      <c r="H476" s="3" t="s">
        <v>27</v>
      </c>
      <c r="I476" s="3" t="s">
        <v>405</v>
      </c>
      <c r="J476" s="3" t="s">
        <v>501</v>
      </c>
      <c r="K476" s="30"/>
      <c r="L476" s="31"/>
      <c r="M476" s="15"/>
      <c r="N476" s="38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31"/>
      <c r="Z476" s="31"/>
      <c r="AA476" s="31"/>
      <c r="AB476" s="31"/>
      <c r="AC476" s="31"/>
      <c r="AD476" s="31"/>
      <c r="AE476" s="19"/>
      <c r="AF476" s="19"/>
      <c r="AG476" s="19"/>
      <c r="AH476" s="19"/>
      <c r="AI476" s="19"/>
      <c r="AJ476" s="19"/>
    </row>
    <row r="477" spans="1:36" s="4" customFormat="1" ht="15.75" customHeight="1" thickBot="1" x14ac:dyDescent="0.4">
      <c r="A477" s="3" t="s">
        <v>240</v>
      </c>
      <c r="B477" s="3">
        <v>1950</v>
      </c>
      <c r="C477" s="3">
        <v>1951</v>
      </c>
      <c r="D477" s="3">
        <v>0</v>
      </c>
      <c r="E477" s="67">
        <v>2536431.0180000002</v>
      </c>
      <c r="F477" s="3">
        <f t="shared" si="16"/>
        <v>0</v>
      </c>
      <c r="G477" s="3">
        <f t="shared" si="17"/>
        <v>0</v>
      </c>
      <c r="H477" s="3" t="s">
        <v>27</v>
      </c>
      <c r="I477" s="3" t="s">
        <v>405</v>
      </c>
      <c r="J477" s="3"/>
      <c r="K477" s="30"/>
      <c r="L477" s="31"/>
      <c r="M477" s="15"/>
      <c r="N477" s="15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15"/>
      <c r="Z477" s="15"/>
      <c r="AA477" s="15"/>
      <c r="AB477" s="15"/>
      <c r="AC477" s="15"/>
      <c r="AD477" s="15"/>
    </row>
    <row r="478" spans="1:36" s="4" customFormat="1" ht="15" thickBot="1" x14ac:dyDescent="0.4">
      <c r="A478" s="3" t="s">
        <v>241</v>
      </c>
      <c r="B478" s="3">
        <v>1950</v>
      </c>
      <c r="C478" s="3">
        <v>1952</v>
      </c>
      <c r="D478" s="3">
        <v>0.1</v>
      </c>
      <c r="E478" s="67">
        <v>2536431.0180000002</v>
      </c>
      <c r="F478" s="3">
        <f t="shared" si="16"/>
        <v>3.9425475910971536E-5</v>
      </c>
      <c r="G478" s="3">
        <f t="shared" si="17"/>
        <v>1.3141825303657178E-5</v>
      </c>
      <c r="H478" s="3" t="s">
        <v>28</v>
      </c>
      <c r="I478" s="3" t="s">
        <v>405</v>
      </c>
      <c r="J478" s="3"/>
      <c r="K478" s="30"/>
      <c r="L478" s="31"/>
      <c r="M478" s="15"/>
      <c r="N478" s="15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1"/>
      <c r="Z478" s="31"/>
      <c r="AA478" s="31"/>
      <c r="AB478" s="31"/>
      <c r="AC478" s="31"/>
      <c r="AD478" s="31"/>
      <c r="AE478" s="19"/>
      <c r="AF478" s="19"/>
      <c r="AG478" s="19"/>
      <c r="AH478" s="19"/>
      <c r="AI478" s="19"/>
      <c r="AJ478" s="19"/>
    </row>
    <row r="479" spans="1:36" s="4" customFormat="1" ht="15" thickBot="1" x14ac:dyDescent="0.4">
      <c r="A479" s="3" t="s">
        <v>75</v>
      </c>
      <c r="B479" s="3">
        <v>1950</v>
      </c>
      <c r="C479" s="3">
        <v>1952</v>
      </c>
      <c r="D479" s="3">
        <v>0</v>
      </c>
      <c r="E479" s="67">
        <v>2536431.0180000002</v>
      </c>
      <c r="F479" s="3">
        <f t="shared" si="16"/>
        <v>0</v>
      </c>
      <c r="G479" s="3">
        <f t="shared" si="17"/>
        <v>0</v>
      </c>
      <c r="H479" s="3" t="s">
        <v>157</v>
      </c>
      <c r="I479" s="3" t="s">
        <v>405</v>
      </c>
      <c r="J479" s="3"/>
      <c r="K479" s="30"/>
      <c r="L479" s="31"/>
      <c r="M479" s="15"/>
      <c r="N479" s="15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5"/>
      <c r="Z479" s="15"/>
      <c r="AA479" s="15"/>
      <c r="AB479" s="15"/>
      <c r="AC479" s="15"/>
      <c r="AD479" s="15"/>
    </row>
    <row r="480" spans="1:36" s="4" customFormat="1" ht="15" thickBot="1" x14ac:dyDescent="0.4">
      <c r="A480" s="3" t="s">
        <v>123</v>
      </c>
      <c r="B480" s="3">
        <v>1951</v>
      </c>
      <c r="C480" s="3">
        <v>1951</v>
      </c>
      <c r="D480" s="3">
        <v>0</v>
      </c>
      <c r="E480" s="67">
        <v>2584034.227</v>
      </c>
      <c r="F480" s="3">
        <f t="shared" si="16"/>
        <v>0</v>
      </c>
      <c r="G480" s="3">
        <f t="shared" si="17"/>
        <v>0</v>
      </c>
      <c r="H480" s="3" t="s">
        <v>206</v>
      </c>
      <c r="I480" s="3" t="s">
        <v>405</v>
      </c>
      <c r="J480" s="3"/>
      <c r="K480" s="30"/>
      <c r="L480" s="31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1:36" s="4" customFormat="1" ht="15" thickBot="1" x14ac:dyDescent="0.4">
      <c r="A481" s="3" t="s">
        <v>243</v>
      </c>
      <c r="B481" s="3">
        <v>1951</v>
      </c>
      <c r="C481" s="3">
        <v>1953</v>
      </c>
      <c r="D481" s="3">
        <v>0.25</v>
      </c>
      <c r="E481" s="67">
        <v>2584034.227</v>
      </c>
      <c r="F481" s="3">
        <f t="shared" si="16"/>
        <v>9.6747944507779931E-5</v>
      </c>
      <c r="G481" s="3">
        <f t="shared" si="17"/>
        <v>3.2249314835926646E-5</v>
      </c>
      <c r="H481" s="3" t="s">
        <v>21</v>
      </c>
      <c r="I481" s="3" t="s">
        <v>405</v>
      </c>
      <c r="J481" s="3"/>
      <c r="K481" s="30"/>
      <c r="L481" s="31"/>
      <c r="M481" s="15"/>
      <c r="N481" s="15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5"/>
      <c r="Z481" s="15"/>
      <c r="AA481" s="15"/>
      <c r="AB481" s="15"/>
      <c r="AC481" s="15"/>
      <c r="AD481" s="15"/>
    </row>
    <row r="482" spans="1:36" s="4" customFormat="1" ht="15" thickBot="1" x14ac:dyDescent="0.4">
      <c r="A482" s="3" t="s">
        <v>242</v>
      </c>
      <c r="B482" s="3">
        <v>1951</v>
      </c>
      <c r="C482" s="3">
        <v>1951</v>
      </c>
      <c r="D482" s="3">
        <v>0</v>
      </c>
      <c r="E482" s="67">
        <v>2584034.227</v>
      </c>
      <c r="F482" s="3">
        <f t="shared" si="16"/>
        <v>0</v>
      </c>
      <c r="G482" s="3">
        <f t="shared" si="17"/>
        <v>0</v>
      </c>
      <c r="H482" s="3" t="s">
        <v>28</v>
      </c>
      <c r="I482" s="3" t="s">
        <v>405</v>
      </c>
      <c r="J482" s="3"/>
      <c r="K482" s="30"/>
      <c r="L482" s="31"/>
      <c r="M482" s="15"/>
      <c r="N482" s="15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5"/>
      <c r="Z482" s="15"/>
      <c r="AA482" s="15"/>
      <c r="AB482" s="15"/>
      <c r="AC482" s="15"/>
      <c r="AD482" s="15"/>
    </row>
    <row r="483" spans="1:36" s="46" customFormat="1" ht="15" thickBot="1" x14ac:dyDescent="0.4">
      <c r="A483" s="3" t="s">
        <v>241</v>
      </c>
      <c r="B483" s="3">
        <v>1951</v>
      </c>
      <c r="C483" s="3">
        <v>1953</v>
      </c>
      <c r="D483" s="3">
        <v>0</v>
      </c>
      <c r="E483" s="67">
        <v>2584034.227</v>
      </c>
      <c r="F483" s="3">
        <f t="shared" si="16"/>
        <v>0</v>
      </c>
      <c r="G483" s="3">
        <f t="shared" si="17"/>
        <v>0</v>
      </c>
      <c r="H483" s="3" t="s">
        <v>244</v>
      </c>
      <c r="I483" s="3" t="s">
        <v>405</v>
      </c>
      <c r="J483" s="3"/>
      <c r="K483" s="30"/>
      <c r="L483" s="31"/>
      <c r="M483" s="15"/>
      <c r="N483" s="15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5"/>
      <c r="Z483" s="15"/>
      <c r="AA483" s="15"/>
      <c r="AB483" s="15"/>
      <c r="AC483" s="15"/>
      <c r="AD483" s="15"/>
      <c r="AE483" s="4"/>
      <c r="AF483" s="4"/>
      <c r="AG483" s="4"/>
      <c r="AH483" s="4"/>
      <c r="AI483" s="4"/>
      <c r="AJ483" s="4"/>
    </row>
    <row r="484" spans="1:36" s="4" customFormat="1" ht="15" thickBot="1" x14ac:dyDescent="0.4">
      <c r="A484" s="3" t="s">
        <v>237</v>
      </c>
      <c r="B484" s="3">
        <v>1952</v>
      </c>
      <c r="C484" s="3">
        <v>1954</v>
      </c>
      <c r="D484" s="3">
        <v>-999</v>
      </c>
      <c r="E484" s="67">
        <v>2630861.69</v>
      </c>
      <c r="F484" s="3">
        <f t="shared" si="16"/>
        <v>-0.37972349660084181</v>
      </c>
      <c r="G484" s="3">
        <f t="shared" si="17"/>
        <v>-0.12657449886694727</v>
      </c>
      <c r="H484" s="3" t="s">
        <v>193</v>
      </c>
      <c r="I484" s="3" t="s">
        <v>405</v>
      </c>
      <c r="J484" s="3"/>
      <c r="K484" s="30"/>
      <c r="L484" s="31"/>
      <c r="M484" s="15"/>
      <c r="N484" s="2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15"/>
      <c r="Z484" s="15"/>
      <c r="AA484" s="15"/>
      <c r="AB484" s="15"/>
      <c r="AC484" s="15"/>
      <c r="AD484" s="15"/>
    </row>
    <row r="485" spans="1:36" s="4" customFormat="1" ht="15" thickBot="1" x14ac:dyDescent="0.4">
      <c r="A485" s="3" t="s">
        <v>301</v>
      </c>
      <c r="B485" s="3">
        <v>1952</v>
      </c>
      <c r="C485" s="3">
        <v>1952</v>
      </c>
      <c r="D485" s="3">
        <v>0</v>
      </c>
      <c r="E485" s="67">
        <v>2630861.69</v>
      </c>
      <c r="F485" s="3">
        <f t="shared" si="16"/>
        <v>0</v>
      </c>
      <c r="G485" s="3">
        <f t="shared" si="17"/>
        <v>0</v>
      </c>
      <c r="H485" s="3" t="s">
        <v>28</v>
      </c>
      <c r="I485" s="3" t="s">
        <v>405</v>
      </c>
      <c r="J485" s="3"/>
      <c r="K485" s="30"/>
      <c r="L485" s="31"/>
      <c r="M485" s="15"/>
      <c r="N485" s="15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5"/>
      <c r="Z485" s="15"/>
      <c r="AA485" s="15"/>
      <c r="AB485" s="15"/>
      <c r="AC485" s="15"/>
      <c r="AD485" s="15"/>
    </row>
    <row r="486" spans="1:36" s="4" customFormat="1" ht="15" thickBot="1" x14ac:dyDescent="0.4">
      <c r="A486" s="3" t="s">
        <v>187</v>
      </c>
      <c r="B486" s="3">
        <v>1954</v>
      </c>
      <c r="C486" s="3">
        <v>1954</v>
      </c>
      <c r="D486" s="3">
        <v>0.1</v>
      </c>
      <c r="E486" s="67">
        <v>2727839.4139999999</v>
      </c>
      <c r="F486" s="3">
        <f t="shared" si="16"/>
        <v>3.6659049461186505E-5</v>
      </c>
      <c r="G486" s="3">
        <f t="shared" si="17"/>
        <v>3.6659049461186505E-5</v>
      </c>
      <c r="H486" s="3" t="s">
        <v>157</v>
      </c>
      <c r="I486" s="3" t="s">
        <v>405</v>
      </c>
      <c r="J486" s="3"/>
      <c r="K486" s="30"/>
      <c r="L486" s="31"/>
      <c r="M486" s="15"/>
      <c r="N486" s="15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5"/>
      <c r="Z486" s="15"/>
      <c r="AA486" s="15"/>
      <c r="AB486" s="15"/>
      <c r="AC486" s="15"/>
      <c r="AD486" s="15"/>
    </row>
    <row r="487" spans="1:36" s="4" customFormat="1" ht="15" thickBot="1" x14ac:dyDescent="0.4">
      <c r="A487" s="3" t="s">
        <v>65</v>
      </c>
      <c r="B487" s="3">
        <v>1955</v>
      </c>
      <c r="C487" s="3">
        <v>1956</v>
      </c>
      <c r="D487" s="3">
        <v>0</v>
      </c>
      <c r="E487" s="67">
        <v>2776328.2760000001</v>
      </c>
      <c r="F487" s="3">
        <f t="shared" si="16"/>
        <v>0</v>
      </c>
      <c r="G487" s="3">
        <f t="shared" si="17"/>
        <v>0</v>
      </c>
      <c r="H487" s="3" t="s">
        <v>30</v>
      </c>
      <c r="I487" s="3" t="s">
        <v>405</v>
      </c>
      <c r="J487" s="3"/>
      <c r="K487" s="30"/>
      <c r="L487" s="31"/>
      <c r="M487" s="15"/>
      <c r="N487" s="15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5"/>
      <c r="Z487" s="15"/>
      <c r="AA487" s="15"/>
      <c r="AB487" s="15"/>
      <c r="AC487" s="15"/>
      <c r="AD487" s="15"/>
    </row>
    <row r="488" spans="1:36" s="4" customFormat="1" ht="15" thickBot="1" x14ac:dyDescent="0.4">
      <c r="A488" s="3" t="s">
        <v>245</v>
      </c>
      <c r="B488" s="3">
        <v>1955</v>
      </c>
      <c r="C488" s="3">
        <v>1956</v>
      </c>
      <c r="D488" s="3">
        <v>0.5</v>
      </c>
      <c r="E488" s="67">
        <v>2776328.2760000001</v>
      </c>
      <c r="F488" s="3">
        <f t="shared" si="16"/>
        <v>1.8009397675421002E-4</v>
      </c>
      <c r="G488" s="3">
        <f t="shared" si="17"/>
        <v>9.0046988377105012E-5</v>
      </c>
      <c r="H488" s="3" t="s">
        <v>23</v>
      </c>
      <c r="I488" s="3" t="s">
        <v>405</v>
      </c>
      <c r="J488" s="3"/>
      <c r="K488" s="30"/>
      <c r="L488" s="31"/>
      <c r="M488" s="15"/>
      <c r="N488" s="15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5"/>
      <c r="Z488" s="15"/>
      <c r="AA488" s="15"/>
      <c r="AB488" s="15"/>
      <c r="AC488" s="15"/>
      <c r="AD488" s="15"/>
    </row>
    <row r="489" spans="1:36" s="48" customFormat="1" ht="15" thickBot="1" x14ac:dyDescent="0.4">
      <c r="A489" s="3" t="s">
        <v>503</v>
      </c>
      <c r="B489" s="3">
        <v>1957</v>
      </c>
      <c r="C489" s="3">
        <v>1958</v>
      </c>
      <c r="D489" s="3">
        <v>2000</v>
      </c>
      <c r="E489" s="67">
        <v>2873306</v>
      </c>
      <c r="F489" s="3">
        <f t="shared" si="16"/>
        <v>0.69606230592912832</v>
      </c>
      <c r="G489" s="3">
        <f t="shared" si="17"/>
        <v>0.34803115296456416</v>
      </c>
      <c r="H489" s="3" t="s">
        <v>26</v>
      </c>
      <c r="I489" s="3" t="s">
        <v>502</v>
      </c>
      <c r="J489" s="3"/>
      <c r="K489" s="47"/>
      <c r="L489" s="50"/>
      <c r="M489" s="50"/>
      <c r="N489" s="51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</row>
    <row r="490" spans="1:36" s="4" customFormat="1" ht="15" thickBot="1" x14ac:dyDescent="0.4">
      <c r="A490" s="3" t="s">
        <v>122</v>
      </c>
      <c r="B490" s="3">
        <v>1957</v>
      </c>
      <c r="C490" s="3">
        <v>1958</v>
      </c>
      <c r="D490" s="3">
        <v>0</v>
      </c>
      <c r="E490" s="67">
        <v>2873306</v>
      </c>
      <c r="F490" s="3">
        <f t="shared" si="16"/>
        <v>0</v>
      </c>
      <c r="G490" s="3">
        <f t="shared" si="17"/>
        <v>0</v>
      </c>
      <c r="H490" s="3" t="s">
        <v>246</v>
      </c>
      <c r="I490" s="3" t="s">
        <v>405</v>
      </c>
      <c r="J490" s="3"/>
      <c r="K490" s="29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1:36" s="4" customFormat="1" ht="15" thickBot="1" x14ac:dyDescent="0.4">
      <c r="A491" s="3" t="s">
        <v>241</v>
      </c>
      <c r="B491" s="3">
        <v>1957</v>
      </c>
      <c r="C491" s="3">
        <v>1957</v>
      </c>
      <c r="D491" s="3">
        <v>0</v>
      </c>
      <c r="E491" s="67">
        <v>2873306</v>
      </c>
      <c r="F491" s="3">
        <f t="shared" si="16"/>
        <v>0</v>
      </c>
      <c r="G491" s="3">
        <f t="shared" si="17"/>
        <v>0</v>
      </c>
      <c r="H491" s="3" t="s">
        <v>244</v>
      </c>
      <c r="I491" s="3" t="s">
        <v>405</v>
      </c>
      <c r="J491" s="3"/>
      <c r="K491" s="30"/>
      <c r="L491" s="31"/>
      <c r="M491" s="15"/>
      <c r="N491" s="15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5"/>
      <c r="Z491" s="15"/>
      <c r="AA491" s="15"/>
      <c r="AB491" s="15"/>
      <c r="AC491" s="15"/>
      <c r="AD491" s="15"/>
    </row>
    <row r="492" spans="1:36" s="4" customFormat="1" ht="15" thickBot="1" x14ac:dyDescent="0.4">
      <c r="A492" s="3" t="s">
        <v>271</v>
      </c>
      <c r="B492" s="3">
        <v>1958</v>
      </c>
      <c r="C492" s="3">
        <v>1958</v>
      </c>
      <c r="D492" s="3">
        <v>0</v>
      </c>
      <c r="E492" s="67">
        <v>2927940.5</v>
      </c>
      <c r="F492" s="3">
        <f t="shared" si="16"/>
        <v>0</v>
      </c>
      <c r="G492" s="3">
        <f t="shared" si="17"/>
        <v>0</v>
      </c>
      <c r="H492" s="3" t="s">
        <v>30</v>
      </c>
      <c r="I492" s="3" t="s">
        <v>405</v>
      </c>
      <c r="J492" s="3"/>
      <c r="K492" s="29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29"/>
      <c r="Z492" s="29"/>
      <c r="AA492" s="29"/>
      <c r="AB492" s="29"/>
      <c r="AC492" s="29"/>
      <c r="AD492" s="29"/>
      <c r="AE492"/>
      <c r="AF492"/>
      <c r="AG492"/>
      <c r="AH492"/>
      <c r="AI492"/>
      <c r="AJ492"/>
    </row>
    <row r="493" spans="1:36" s="46" customFormat="1" ht="15" thickBot="1" x14ac:dyDescent="0.4">
      <c r="A493" s="3" t="s">
        <v>239</v>
      </c>
      <c r="B493" s="3">
        <v>1958</v>
      </c>
      <c r="C493" s="3">
        <v>1961</v>
      </c>
      <c r="D493" s="3">
        <v>0.3</v>
      </c>
      <c r="E493" s="67">
        <v>2927940.5</v>
      </c>
      <c r="F493" s="3">
        <f t="shared" si="16"/>
        <v>1.024610985093447E-4</v>
      </c>
      <c r="G493" s="3">
        <f t="shared" si="17"/>
        <v>2.5615274627336176E-5</v>
      </c>
      <c r="H493" s="3" t="s">
        <v>210</v>
      </c>
      <c r="I493" s="3" t="s">
        <v>405</v>
      </c>
      <c r="J493" s="3"/>
      <c r="K493" s="29"/>
      <c r="L493" s="15"/>
      <c r="M493" s="15"/>
      <c r="N493" s="29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5"/>
      <c r="Z493" s="15"/>
      <c r="AA493" s="15"/>
      <c r="AB493" s="15"/>
      <c r="AC493" s="15"/>
      <c r="AD493" s="15"/>
      <c r="AE493" s="4"/>
      <c r="AF493" s="4"/>
      <c r="AG493" s="4"/>
      <c r="AH493" s="4"/>
      <c r="AI493" s="4"/>
      <c r="AJ493" s="4"/>
    </row>
    <row r="494" spans="1:36" s="4" customFormat="1" ht="15.75" customHeight="1" thickBot="1" x14ac:dyDescent="0.4">
      <c r="A494" s="3" t="s">
        <v>237</v>
      </c>
      <c r="B494" s="3">
        <v>1958</v>
      </c>
      <c r="C494" s="3">
        <v>1959</v>
      </c>
      <c r="D494" s="3">
        <v>0</v>
      </c>
      <c r="E494" s="67">
        <v>2927940.5</v>
      </c>
      <c r="F494" s="3">
        <f t="shared" si="16"/>
        <v>0</v>
      </c>
      <c r="G494" s="3">
        <f t="shared" si="17"/>
        <v>0</v>
      </c>
      <c r="H494" s="3" t="s">
        <v>193</v>
      </c>
      <c r="I494" s="3" t="s">
        <v>405</v>
      </c>
      <c r="J494" s="3"/>
      <c r="K494" s="29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1:36" s="4" customFormat="1" ht="15.75" customHeight="1" thickBot="1" x14ac:dyDescent="0.4">
      <c r="A495" s="3" t="s">
        <v>247</v>
      </c>
      <c r="B495" s="3">
        <v>1958</v>
      </c>
      <c r="C495" s="3">
        <v>1959</v>
      </c>
      <c r="D495" s="3">
        <v>0</v>
      </c>
      <c r="E495" s="67">
        <v>2927940.5</v>
      </c>
      <c r="F495" s="3">
        <f t="shared" si="16"/>
        <v>0</v>
      </c>
      <c r="G495" s="3">
        <f t="shared" si="17"/>
        <v>0</v>
      </c>
      <c r="H495" s="3" t="s">
        <v>28</v>
      </c>
      <c r="I495" s="3" t="s">
        <v>405</v>
      </c>
      <c r="J495" s="3"/>
      <c r="K495" s="29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31"/>
      <c r="Z495" s="31"/>
      <c r="AA495" s="31"/>
      <c r="AB495" s="31"/>
      <c r="AC495" s="31"/>
      <c r="AD495" s="31"/>
      <c r="AE495" s="19"/>
      <c r="AF495" s="19"/>
      <c r="AG495" s="19"/>
      <c r="AH495" s="19"/>
      <c r="AI495" s="19"/>
      <c r="AJ495" s="19"/>
    </row>
    <row r="496" spans="1:36" s="4" customFormat="1" ht="15.75" customHeight="1" thickBot="1" x14ac:dyDescent="0.4">
      <c r="A496" s="3" t="s">
        <v>248</v>
      </c>
      <c r="B496" s="3">
        <v>1959</v>
      </c>
      <c r="C496" s="3">
        <v>1964</v>
      </c>
      <c r="D496" s="3">
        <v>4</v>
      </c>
      <c r="E496" s="67">
        <v>2982575</v>
      </c>
      <c r="F496" s="3">
        <f t="shared" si="16"/>
        <v>1.3411230228912937E-3</v>
      </c>
      <c r="G496" s="3">
        <f t="shared" si="17"/>
        <v>2.2352050381521562E-4</v>
      </c>
      <c r="H496" s="3" t="s">
        <v>249</v>
      </c>
      <c r="I496" s="3" t="s">
        <v>405</v>
      </c>
      <c r="J496" s="3"/>
      <c r="K496" s="29"/>
      <c r="L496" s="15"/>
      <c r="M496" s="15"/>
      <c r="N496" s="15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5"/>
      <c r="Z496" s="15"/>
      <c r="AA496" s="15"/>
      <c r="AB496" s="15"/>
      <c r="AC496" s="15"/>
      <c r="AD496" s="15"/>
    </row>
    <row r="497" spans="1:36" s="4" customFormat="1" ht="15.75" customHeight="1" thickBot="1" x14ac:dyDescent="0.4">
      <c r="A497" s="3" t="s">
        <v>272</v>
      </c>
      <c r="B497" s="3">
        <v>1960</v>
      </c>
      <c r="C497" s="3">
        <v>1970</v>
      </c>
      <c r="D497" s="3">
        <v>-999</v>
      </c>
      <c r="E497" s="67">
        <v>3037209.5</v>
      </c>
      <c r="F497" s="3">
        <f t="shared" si="16"/>
        <v>-0.32892034612693</v>
      </c>
      <c r="G497" s="3">
        <f t="shared" si="17"/>
        <v>-2.9901849647902726E-2</v>
      </c>
      <c r="H497" s="3" t="s">
        <v>30</v>
      </c>
      <c r="I497" s="3" t="s">
        <v>405</v>
      </c>
      <c r="J497" s="3"/>
      <c r="K497" s="29"/>
      <c r="L497" s="15"/>
      <c r="M497" s="15"/>
      <c r="N497" s="16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31"/>
      <c r="Z497" s="31"/>
      <c r="AA497" s="31"/>
      <c r="AB497" s="31"/>
      <c r="AC497" s="31"/>
      <c r="AD497" s="31"/>
      <c r="AE497" s="19"/>
      <c r="AF497" s="19"/>
      <c r="AG497" s="19"/>
      <c r="AH497" s="19"/>
      <c r="AI497" s="19"/>
      <c r="AJ497" s="19"/>
    </row>
    <row r="498" spans="1:36" s="4" customFormat="1" ht="15.75" customHeight="1" thickBot="1" x14ac:dyDescent="0.4">
      <c r="A498" s="3" t="s">
        <v>172</v>
      </c>
      <c r="B498" s="3">
        <v>1960</v>
      </c>
      <c r="C498" s="3">
        <v>1962</v>
      </c>
      <c r="D498" s="3">
        <v>0</v>
      </c>
      <c r="E498" s="67">
        <v>3037209.5</v>
      </c>
      <c r="F498" s="3">
        <f t="shared" si="16"/>
        <v>0</v>
      </c>
      <c r="G498" s="3">
        <f t="shared" si="17"/>
        <v>0</v>
      </c>
      <c r="H498" s="3" t="s">
        <v>4</v>
      </c>
      <c r="I498" s="3" t="s">
        <v>405</v>
      </c>
      <c r="J498" s="3"/>
      <c r="K498" s="29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29"/>
      <c r="Z498" s="29"/>
      <c r="AA498" s="29"/>
      <c r="AB498" s="29"/>
      <c r="AC498" s="29"/>
      <c r="AD498" s="29"/>
      <c r="AE498"/>
      <c r="AF498"/>
      <c r="AG498"/>
      <c r="AH498"/>
      <c r="AI498"/>
      <c r="AJ498"/>
    </row>
    <row r="499" spans="1:36" s="4" customFormat="1" ht="15.75" customHeight="1" thickBot="1" x14ac:dyDescent="0.4">
      <c r="A499" s="3" t="s">
        <v>14</v>
      </c>
      <c r="B499" s="3">
        <v>1961</v>
      </c>
      <c r="C499" s="3">
        <v>2019</v>
      </c>
      <c r="D499" s="3">
        <v>397.702</v>
      </c>
      <c r="E499" s="67">
        <v>3091844</v>
      </c>
      <c r="F499" s="3">
        <f t="shared" si="16"/>
        <v>0.12862938751114222</v>
      </c>
      <c r="G499" s="3">
        <f t="shared" si="17"/>
        <v>2.1801591103583428E-3</v>
      </c>
      <c r="H499" s="3" t="s">
        <v>25</v>
      </c>
      <c r="I499" s="3" t="s">
        <v>395</v>
      </c>
      <c r="J499" s="3"/>
      <c r="K499" s="47"/>
      <c r="L499" s="50"/>
      <c r="M499" s="50"/>
      <c r="N499" s="50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0"/>
      <c r="Z499" s="50"/>
      <c r="AA499" s="50"/>
      <c r="AB499" s="50"/>
      <c r="AC499" s="50"/>
      <c r="AD499" s="50"/>
      <c r="AE499" s="48"/>
      <c r="AF499" s="48"/>
      <c r="AG499" s="48"/>
      <c r="AH499" s="48"/>
      <c r="AI499" s="48"/>
      <c r="AJ499" s="48"/>
    </row>
    <row r="500" spans="1:36" s="4" customFormat="1" ht="15.75" customHeight="1" thickBot="1" x14ac:dyDescent="0.4">
      <c r="A500" s="3" t="s">
        <v>251</v>
      </c>
      <c r="B500" s="3">
        <v>1964</v>
      </c>
      <c r="C500" s="3">
        <v>1964</v>
      </c>
      <c r="D500" s="3">
        <v>0</v>
      </c>
      <c r="E500" s="67">
        <v>3288881.8571428573</v>
      </c>
      <c r="F500" s="3">
        <f t="shared" si="16"/>
        <v>0</v>
      </c>
      <c r="G500" s="3">
        <f t="shared" si="17"/>
        <v>0</v>
      </c>
      <c r="H500" s="3" t="s">
        <v>210</v>
      </c>
      <c r="I500" s="3" t="s">
        <v>405</v>
      </c>
      <c r="J500" s="3"/>
      <c r="K500" s="29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29"/>
      <c r="Z500" s="29"/>
      <c r="AA500" s="29"/>
      <c r="AB500" s="29"/>
      <c r="AC500" s="29"/>
      <c r="AD500" s="29"/>
      <c r="AE500"/>
      <c r="AF500"/>
      <c r="AG500"/>
      <c r="AH500"/>
      <c r="AI500"/>
      <c r="AJ500"/>
    </row>
    <row r="501" spans="1:36" s="4" customFormat="1" ht="15.75" customHeight="1" thickBot="1" x14ac:dyDescent="0.4">
      <c r="A501" s="3" t="s">
        <v>204</v>
      </c>
      <c r="B501" s="3">
        <v>1964</v>
      </c>
      <c r="C501" s="3">
        <v>1965</v>
      </c>
      <c r="D501" s="3">
        <v>-999</v>
      </c>
      <c r="E501" s="67">
        <v>3288881.8571428573</v>
      </c>
      <c r="F501" s="3">
        <f t="shared" si="16"/>
        <v>-0.30375064942827074</v>
      </c>
      <c r="G501" s="3">
        <f t="shared" si="17"/>
        <v>-0.15187532471413537</v>
      </c>
      <c r="H501" s="3" t="s">
        <v>26</v>
      </c>
      <c r="I501" s="3" t="s">
        <v>405</v>
      </c>
      <c r="J501" s="3"/>
      <c r="K501" s="29"/>
      <c r="L501" s="15"/>
      <c r="M501" s="15"/>
      <c r="N501" s="2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15"/>
      <c r="Z501" s="15"/>
      <c r="AA501" s="15"/>
      <c r="AB501" s="15"/>
      <c r="AC501" s="15"/>
      <c r="AD501" s="15"/>
    </row>
    <row r="502" spans="1:36" s="46" customFormat="1" ht="15.75" customHeight="1" thickBot="1" x14ac:dyDescent="0.4">
      <c r="A502" s="3" t="s">
        <v>300</v>
      </c>
      <c r="B502" s="3">
        <v>1964</v>
      </c>
      <c r="C502" s="3">
        <v>1974</v>
      </c>
      <c r="D502" s="3">
        <v>10</v>
      </c>
      <c r="E502" s="67">
        <v>3288881.8571428573</v>
      </c>
      <c r="F502" s="3">
        <f t="shared" si="16"/>
        <v>3.0405470413240312E-3</v>
      </c>
      <c r="G502" s="3">
        <f t="shared" si="17"/>
        <v>2.7641336739309374E-4</v>
      </c>
      <c r="H502" s="3" t="s">
        <v>21</v>
      </c>
      <c r="I502" s="3" t="s">
        <v>405</v>
      </c>
      <c r="J502" s="3" t="s">
        <v>504</v>
      </c>
      <c r="K502" s="29"/>
      <c r="L502" s="15"/>
      <c r="M502" s="15"/>
      <c r="N502" s="16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29"/>
      <c r="Z502" s="29"/>
      <c r="AA502" s="29"/>
      <c r="AB502" s="29"/>
      <c r="AC502" s="29"/>
      <c r="AD502" s="29"/>
      <c r="AE502"/>
      <c r="AF502"/>
      <c r="AG502" s="4"/>
      <c r="AH502" s="4"/>
      <c r="AI502" s="4"/>
      <c r="AJ502" s="4"/>
    </row>
    <row r="503" spans="1:36" s="4" customFormat="1" ht="15.75" customHeight="1" thickBot="1" x14ac:dyDescent="0.4">
      <c r="A503" s="3" t="s">
        <v>173</v>
      </c>
      <c r="B503" s="3">
        <v>1964</v>
      </c>
      <c r="C503" s="3">
        <v>1964</v>
      </c>
      <c r="D503" s="3">
        <v>-999</v>
      </c>
      <c r="E503" s="67">
        <v>3288881.8571428573</v>
      </c>
      <c r="F503" s="3">
        <f t="shared" si="16"/>
        <v>-0.30375064942827074</v>
      </c>
      <c r="G503" s="3">
        <f t="shared" si="17"/>
        <v>-0.30375064942827074</v>
      </c>
      <c r="H503" s="3" t="s">
        <v>93</v>
      </c>
      <c r="I503" s="3" t="s">
        <v>405</v>
      </c>
      <c r="J503" s="3"/>
      <c r="K503" s="29"/>
      <c r="L503" s="15"/>
      <c r="M503" s="15"/>
      <c r="N503" s="2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31"/>
      <c r="Z503" s="31"/>
      <c r="AA503" s="31"/>
      <c r="AB503" s="31"/>
      <c r="AC503" s="31"/>
      <c r="AD503" s="31"/>
      <c r="AE503" s="19"/>
      <c r="AF503" s="19"/>
      <c r="AG503" s="19"/>
      <c r="AH503" s="19"/>
      <c r="AI503" s="19"/>
      <c r="AJ503" s="19"/>
    </row>
    <row r="504" spans="1:36" s="4" customFormat="1" ht="15.75" customHeight="1" thickBot="1" x14ac:dyDescent="0.4">
      <c r="A504" s="3" t="s">
        <v>250</v>
      </c>
      <c r="B504" s="3">
        <v>1965</v>
      </c>
      <c r="C504" s="3">
        <v>1967</v>
      </c>
      <c r="D504" s="3">
        <v>-999</v>
      </c>
      <c r="E504" s="67">
        <v>3354561.1428571427</v>
      </c>
      <c r="F504" s="3">
        <f t="shared" si="16"/>
        <v>-0.29780348530154765</v>
      </c>
      <c r="G504" s="3">
        <f t="shared" si="17"/>
        <v>-9.9267828433849223E-2</v>
      </c>
      <c r="H504" s="3" t="s">
        <v>23</v>
      </c>
      <c r="I504" s="3" t="s">
        <v>405</v>
      </c>
      <c r="J504" s="3"/>
      <c r="K504" s="29"/>
      <c r="L504" s="15"/>
      <c r="M504" s="15"/>
      <c r="N504" s="16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1:36" s="4" customFormat="1" ht="15.75" customHeight="1" thickBot="1" x14ac:dyDescent="0.4">
      <c r="A505" s="3" t="s">
        <v>229</v>
      </c>
      <c r="B505" s="3">
        <v>1965</v>
      </c>
      <c r="C505" s="3">
        <v>1965</v>
      </c>
      <c r="D505" s="3">
        <v>0</v>
      </c>
      <c r="E505" s="67">
        <v>3354561.1428571427</v>
      </c>
      <c r="F505" s="3">
        <f t="shared" si="16"/>
        <v>0</v>
      </c>
      <c r="G505" s="3">
        <f t="shared" si="17"/>
        <v>0</v>
      </c>
      <c r="H505" s="3" t="s">
        <v>4</v>
      </c>
      <c r="I505" s="3" t="s">
        <v>405</v>
      </c>
      <c r="J505" s="3"/>
      <c r="K505" s="29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31"/>
      <c r="Z505" s="31"/>
      <c r="AA505" s="31"/>
      <c r="AB505" s="31"/>
      <c r="AC505" s="31"/>
      <c r="AD505" s="31"/>
      <c r="AE505" s="19"/>
      <c r="AF505" s="19"/>
      <c r="AG505" s="19"/>
      <c r="AH505" s="19"/>
      <c r="AI505" s="19"/>
      <c r="AJ505" s="19"/>
    </row>
    <row r="506" spans="1:36" s="4" customFormat="1" ht="15.75" customHeight="1" thickBot="1" x14ac:dyDescent="0.4">
      <c r="A506" s="3" t="s">
        <v>278</v>
      </c>
      <c r="B506" s="3">
        <v>1967</v>
      </c>
      <c r="C506" s="3">
        <v>1972</v>
      </c>
      <c r="D506" s="3">
        <v>3</v>
      </c>
      <c r="E506" s="67">
        <v>3485919.7142857141</v>
      </c>
      <c r="F506" s="3">
        <f t="shared" si="16"/>
        <v>8.6060501844194596E-4</v>
      </c>
      <c r="G506" s="3">
        <f t="shared" si="17"/>
        <v>1.4343416974032432E-4</v>
      </c>
      <c r="H506" s="3" t="s">
        <v>139</v>
      </c>
      <c r="I506" s="3" t="s">
        <v>405</v>
      </c>
      <c r="J506" s="3" t="s">
        <v>505</v>
      </c>
      <c r="K506" s="29"/>
      <c r="L506" s="15"/>
      <c r="M506" s="15"/>
      <c r="N506" s="3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5"/>
      <c r="Z506" s="15"/>
      <c r="AA506" s="15"/>
      <c r="AB506" s="15"/>
      <c r="AC506" s="15"/>
      <c r="AD506" s="15"/>
    </row>
    <row r="507" spans="1:36" s="4" customFormat="1" ht="15.75" customHeight="1" thickBot="1" x14ac:dyDescent="0.4">
      <c r="A507" s="3" t="s">
        <v>252</v>
      </c>
      <c r="B507" s="3">
        <v>1967</v>
      </c>
      <c r="C507" s="3">
        <v>1967</v>
      </c>
      <c r="D507" s="3">
        <v>0</v>
      </c>
      <c r="E507" s="67">
        <v>3485919.7142857141</v>
      </c>
      <c r="F507" s="3">
        <f t="shared" si="16"/>
        <v>0</v>
      </c>
      <c r="G507" s="3">
        <f t="shared" ref="G507:G537" si="18">F507/(C507-B507+1)</f>
        <v>0</v>
      </c>
      <c r="H507" s="3" t="s">
        <v>23</v>
      </c>
      <c r="I507" s="3" t="s">
        <v>405</v>
      </c>
      <c r="J507" s="3"/>
      <c r="K507" s="29"/>
      <c r="L507" s="15"/>
      <c r="M507" s="15"/>
      <c r="N507" s="1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15"/>
      <c r="Z507" s="15"/>
      <c r="AA507" s="15"/>
      <c r="AB507" s="15"/>
      <c r="AC507" s="15"/>
      <c r="AD507" s="15"/>
    </row>
    <row r="508" spans="1:36" s="48" customFormat="1" ht="14.5" customHeight="1" thickBot="1" x14ac:dyDescent="0.4">
      <c r="A508" s="3" t="s">
        <v>7</v>
      </c>
      <c r="B508" s="3">
        <v>1968</v>
      </c>
      <c r="C508" s="3">
        <v>1969</v>
      </c>
      <c r="D508" s="3">
        <v>1000</v>
      </c>
      <c r="E508" s="67">
        <v>3551599</v>
      </c>
      <c r="F508" s="3">
        <f t="shared" si="16"/>
        <v>0.2815633183813826</v>
      </c>
      <c r="G508" s="3">
        <f t="shared" si="18"/>
        <v>0.1407816591906913</v>
      </c>
      <c r="H508" s="3" t="s">
        <v>26</v>
      </c>
      <c r="I508" s="3" t="s">
        <v>502</v>
      </c>
      <c r="J508" s="3"/>
      <c r="K508" s="47"/>
      <c r="L508" s="50"/>
      <c r="M508" s="50"/>
      <c r="N508" s="51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37"/>
      <c r="Z508" s="37"/>
      <c r="AA508" s="37"/>
      <c r="AB508" s="37"/>
      <c r="AC508" s="37"/>
      <c r="AD508" s="37"/>
      <c r="AE508" s="25"/>
      <c r="AF508" s="25"/>
      <c r="AG508" s="25"/>
      <c r="AH508" s="25"/>
      <c r="AI508" s="25"/>
      <c r="AJ508" s="25"/>
    </row>
    <row r="509" spans="1:36" s="4" customFormat="1" ht="14.5" customHeight="1" thickBot="1" x14ac:dyDescent="0.4">
      <c r="A509" s="3" t="s">
        <v>205</v>
      </c>
      <c r="B509" s="3">
        <v>1968</v>
      </c>
      <c r="C509" s="3">
        <v>1969</v>
      </c>
      <c r="D509" s="3">
        <v>0</v>
      </c>
      <c r="E509" s="67">
        <v>3551599</v>
      </c>
      <c r="F509" s="3">
        <f t="shared" si="16"/>
        <v>0</v>
      </c>
      <c r="G509" s="3">
        <f t="shared" si="18"/>
        <v>0</v>
      </c>
      <c r="H509" s="3" t="s">
        <v>28</v>
      </c>
      <c r="I509" s="3" t="s">
        <v>405</v>
      </c>
      <c r="J509" s="3"/>
      <c r="K509" s="29"/>
      <c r="L509" s="15"/>
      <c r="M509" s="15"/>
      <c r="N509" s="1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9"/>
      <c r="Z509" s="29"/>
      <c r="AA509" s="29"/>
      <c r="AB509" s="29"/>
      <c r="AC509" s="29"/>
      <c r="AD509" s="29"/>
      <c r="AE509"/>
      <c r="AF509"/>
      <c r="AG509"/>
      <c r="AH509"/>
      <c r="AI509"/>
      <c r="AJ509"/>
    </row>
    <row r="510" spans="1:36" s="4" customFormat="1" ht="15.75" customHeight="1" thickBot="1" x14ac:dyDescent="0.4">
      <c r="A510" s="3" t="s">
        <v>253</v>
      </c>
      <c r="B510" s="3">
        <v>1969</v>
      </c>
      <c r="C510" s="3">
        <v>1970</v>
      </c>
      <c r="D510" s="3">
        <v>12</v>
      </c>
      <c r="E510" s="67">
        <v>3625680.9649999999</v>
      </c>
      <c r="F510" s="3">
        <f t="shared" si="16"/>
        <v>3.3097230881151177E-3</v>
      </c>
      <c r="G510" s="3">
        <f t="shared" si="18"/>
        <v>1.6548615440575589E-3</v>
      </c>
      <c r="H510" s="3" t="s">
        <v>106</v>
      </c>
      <c r="I510" s="3" t="s">
        <v>405</v>
      </c>
      <c r="J510" s="3"/>
      <c r="K510" s="29"/>
      <c r="L510" s="15"/>
      <c r="M510" s="15"/>
      <c r="N510" s="15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2"/>
      <c r="Z510" s="2"/>
      <c r="AA510" s="2"/>
      <c r="AB510" s="2"/>
      <c r="AC510" s="2"/>
      <c r="AD510" s="2"/>
      <c r="AE510"/>
      <c r="AF510"/>
      <c r="AG510"/>
      <c r="AH510"/>
      <c r="AI510"/>
      <c r="AJ510"/>
    </row>
    <row r="511" spans="1:36" s="46" customFormat="1" ht="15.75" customHeight="1" thickBot="1" x14ac:dyDescent="0.4">
      <c r="A511" s="3" t="s">
        <v>254</v>
      </c>
      <c r="B511" s="3">
        <v>1969</v>
      </c>
      <c r="C511" s="3">
        <v>1970</v>
      </c>
      <c r="D511" s="3">
        <v>3</v>
      </c>
      <c r="E511" s="67">
        <v>3625680.9649999999</v>
      </c>
      <c r="F511" s="3">
        <f t="shared" si="16"/>
        <v>8.2743077202877943E-4</v>
      </c>
      <c r="G511" s="3">
        <f t="shared" si="18"/>
        <v>4.1371538601438972E-4</v>
      </c>
      <c r="H511" s="3" t="s">
        <v>26</v>
      </c>
      <c r="I511" s="3" t="s">
        <v>405</v>
      </c>
      <c r="J511" s="3"/>
      <c r="K511" s="29"/>
      <c r="L511" s="15"/>
      <c r="M511" s="15"/>
      <c r="N511" s="31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/>
      <c r="AF511"/>
      <c r="AG511"/>
      <c r="AH511"/>
      <c r="AI511"/>
      <c r="AJ511"/>
    </row>
    <row r="512" spans="1:36" s="4" customFormat="1" ht="15.75" customHeight="1" thickBot="1" x14ac:dyDescent="0.4">
      <c r="A512" s="3" t="s">
        <v>255</v>
      </c>
      <c r="B512" s="3">
        <v>1970</v>
      </c>
      <c r="C512" s="3">
        <v>1978</v>
      </c>
      <c r="D512" s="3">
        <v>0</v>
      </c>
      <c r="E512" s="67">
        <v>3700437.0419999999</v>
      </c>
      <c r="F512" s="3">
        <f t="shared" si="16"/>
        <v>0</v>
      </c>
      <c r="G512" s="3">
        <f t="shared" si="18"/>
        <v>0</v>
      </c>
      <c r="H512" s="3" t="s">
        <v>30</v>
      </c>
      <c r="I512" s="3" t="s">
        <v>405</v>
      </c>
      <c r="J512" s="3"/>
      <c r="K512" s="29"/>
      <c r="L512" s="15"/>
      <c r="M512" s="15"/>
      <c r="N512" s="15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9"/>
      <c r="Z512" s="29"/>
      <c r="AA512" s="29"/>
      <c r="AB512" s="29"/>
      <c r="AC512" s="29"/>
      <c r="AD512" s="29"/>
      <c r="AE512"/>
      <c r="AF512"/>
      <c r="AG512"/>
      <c r="AH512"/>
      <c r="AI512"/>
      <c r="AJ512"/>
    </row>
    <row r="513" spans="1:36" s="4" customFormat="1" ht="15.75" customHeight="1" thickBot="1" x14ac:dyDescent="0.4">
      <c r="A513" s="3" t="s">
        <v>233</v>
      </c>
      <c r="B513" s="3">
        <v>1970</v>
      </c>
      <c r="C513" s="3">
        <v>1972</v>
      </c>
      <c r="D513" s="3">
        <v>0</v>
      </c>
      <c r="E513" s="67">
        <v>3700437.0419999999</v>
      </c>
      <c r="F513" s="3">
        <f t="shared" si="16"/>
        <v>0</v>
      </c>
      <c r="G513" s="3">
        <f t="shared" si="18"/>
        <v>0</v>
      </c>
      <c r="H513" s="3" t="s">
        <v>23</v>
      </c>
      <c r="I513" s="3" t="s">
        <v>405</v>
      </c>
      <c r="J513" s="3"/>
      <c r="K513" s="29"/>
      <c r="L513" s="15"/>
      <c r="M513" s="15"/>
      <c r="N513" s="15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9"/>
      <c r="Z513" s="29"/>
      <c r="AA513" s="29"/>
      <c r="AB513" s="29"/>
      <c r="AC513" s="29"/>
      <c r="AD513" s="29"/>
      <c r="AE513"/>
      <c r="AF513"/>
      <c r="AG513"/>
      <c r="AH513"/>
      <c r="AI513"/>
      <c r="AJ513"/>
    </row>
    <row r="514" spans="1:36" s="46" customFormat="1" ht="15.75" customHeight="1" thickBot="1" x14ac:dyDescent="0.4">
      <c r="A514" s="3" t="s">
        <v>230</v>
      </c>
      <c r="B514" s="3">
        <v>1971</v>
      </c>
      <c r="C514" s="3">
        <v>1978</v>
      </c>
      <c r="D514" s="3">
        <v>0</v>
      </c>
      <c r="E514" s="67">
        <v>3775760.03</v>
      </c>
      <c r="F514" s="3">
        <f t="shared" si="16"/>
        <v>0</v>
      </c>
      <c r="G514" s="3">
        <f t="shared" si="18"/>
        <v>0</v>
      </c>
      <c r="H514" s="3" t="s">
        <v>30</v>
      </c>
      <c r="I514" s="3" t="s">
        <v>405</v>
      </c>
      <c r="J514" s="3"/>
      <c r="K514" s="29"/>
      <c r="L514" s="15"/>
      <c r="M514" s="15"/>
      <c r="N514" s="15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5"/>
      <c r="Z514" s="15"/>
      <c r="AA514" s="15"/>
      <c r="AB514" s="15"/>
      <c r="AC514" s="15"/>
      <c r="AD514" s="15"/>
      <c r="AE514" s="4"/>
      <c r="AF514" s="4"/>
      <c r="AG514" s="4"/>
      <c r="AH514" s="4"/>
      <c r="AI514" s="4"/>
      <c r="AJ514" s="4"/>
    </row>
    <row r="515" spans="1:36" s="4" customFormat="1" ht="15.75" customHeight="1" thickBot="1" x14ac:dyDescent="0.4">
      <c r="A515" s="3" t="s">
        <v>256</v>
      </c>
      <c r="B515" s="3">
        <v>1971</v>
      </c>
      <c r="C515" s="3">
        <v>1972</v>
      </c>
      <c r="D515" s="3">
        <v>0</v>
      </c>
      <c r="E515" s="67">
        <v>3775760.03</v>
      </c>
      <c r="F515" s="3">
        <f t="shared" si="16"/>
        <v>0</v>
      </c>
      <c r="G515" s="3">
        <f t="shared" si="18"/>
        <v>0</v>
      </c>
      <c r="H515" s="3" t="s">
        <v>28</v>
      </c>
      <c r="I515" s="3" t="s">
        <v>405</v>
      </c>
      <c r="J515" s="3"/>
      <c r="K515" s="29"/>
      <c r="L515" s="15"/>
      <c r="M515" s="15"/>
      <c r="N515" s="15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5"/>
      <c r="Z515" s="15"/>
      <c r="AA515" s="15"/>
      <c r="AB515" s="15"/>
      <c r="AC515" s="15"/>
      <c r="AD515" s="15"/>
    </row>
    <row r="516" spans="1:36" s="4" customFormat="1" ht="15.75" customHeight="1" thickBot="1" x14ac:dyDescent="0.4">
      <c r="A516" s="3" t="s">
        <v>257</v>
      </c>
      <c r="B516" s="3">
        <v>1971</v>
      </c>
      <c r="C516" s="3">
        <v>1973</v>
      </c>
      <c r="D516" s="3">
        <v>-999</v>
      </c>
      <c r="E516" s="67">
        <v>3775760.03</v>
      </c>
      <c r="F516" s="3">
        <f t="shared" si="16"/>
        <v>-0.26458249254786459</v>
      </c>
      <c r="G516" s="3">
        <f t="shared" si="18"/>
        <v>-8.8194164182621534E-2</v>
      </c>
      <c r="H516" s="3" t="s">
        <v>23</v>
      </c>
      <c r="I516" s="3" t="s">
        <v>405</v>
      </c>
      <c r="J516" s="3"/>
      <c r="K516" s="29"/>
      <c r="L516" s="15"/>
      <c r="M516" s="15"/>
      <c r="N516" s="16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31"/>
      <c r="Z516" s="31"/>
      <c r="AA516" s="31"/>
      <c r="AB516" s="31"/>
      <c r="AC516" s="31"/>
      <c r="AD516" s="31"/>
      <c r="AE516" s="19"/>
      <c r="AF516" s="19"/>
      <c r="AG516" s="19"/>
      <c r="AH516" s="19"/>
      <c r="AI516" s="19"/>
      <c r="AJ516" s="19"/>
    </row>
    <row r="517" spans="1:36" s="4" customFormat="1" ht="15.75" customHeight="1" thickBot="1" x14ac:dyDescent="0.4">
      <c r="A517" s="3" t="s">
        <v>276</v>
      </c>
      <c r="B517" s="3">
        <v>1973</v>
      </c>
      <c r="C517" s="3">
        <v>1973</v>
      </c>
      <c r="D517" s="3">
        <v>14</v>
      </c>
      <c r="E517" s="67">
        <v>3927780.5189999999</v>
      </c>
      <c r="F517" s="3">
        <f t="shared" si="16"/>
        <v>3.5643539480572492E-3</v>
      </c>
      <c r="G517" s="3">
        <f t="shared" si="18"/>
        <v>3.5643539480572492E-3</v>
      </c>
      <c r="H517" s="3" t="s">
        <v>30</v>
      </c>
      <c r="I517" s="3" t="s">
        <v>405</v>
      </c>
      <c r="J517" s="3"/>
      <c r="K517" s="29"/>
      <c r="L517" s="15"/>
      <c r="M517" s="15"/>
      <c r="N517" s="2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15"/>
      <c r="Z517" s="15"/>
      <c r="AA517" s="15"/>
      <c r="AB517" s="15"/>
      <c r="AC517" s="15"/>
      <c r="AD517" s="15"/>
    </row>
    <row r="518" spans="1:36" s="48" customFormat="1" ht="15.75" customHeight="1" thickBot="1" x14ac:dyDescent="0.4">
      <c r="A518" s="3" t="s">
        <v>8</v>
      </c>
      <c r="B518" s="3">
        <v>1974</v>
      </c>
      <c r="C518" s="3">
        <v>1974</v>
      </c>
      <c r="D518" s="3">
        <v>26</v>
      </c>
      <c r="E518" s="67">
        <v>4003794</v>
      </c>
      <c r="F518" s="3">
        <f t="shared" ref="F518:F540" si="19">D518/E518*1000</f>
        <v>6.4938405921982998E-3</v>
      </c>
      <c r="G518" s="3">
        <f t="shared" si="18"/>
        <v>6.4938405921982998E-3</v>
      </c>
      <c r="H518" s="3" t="s">
        <v>23</v>
      </c>
      <c r="I518" s="3" t="s">
        <v>506</v>
      </c>
      <c r="J518" s="3"/>
      <c r="K518" s="50"/>
      <c r="L518" s="50"/>
      <c r="M518" s="50"/>
      <c r="N518" s="50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0"/>
      <c r="Z518" s="50"/>
      <c r="AA518" s="50"/>
      <c r="AB518" s="50"/>
      <c r="AC518" s="50"/>
      <c r="AD518" s="50"/>
    </row>
    <row r="519" spans="1:36" s="4" customFormat="1" ht="15.75" customHeight="1" thickBot="1" x14ac:dyDescent="0.4">
      <c r="A519" s="3" t="s">
        <v>122</v>
      </c>
      <c r="B519" s="3">
        <v>1974</v>
      </c>
      <c r="C519" s="3">
        <v>1975</v>
      </c>
      <c r="D519" s="3">
        <v>0</v>
      </c>
      <c r="E519" s="67">
        <v>4003794</v>
      </c>
      <c r="F519" s="3">
        <f t="shared" si="19"/>
        <v>0</v>
      </c>
      <c r="G519" s="3">
        <f t="shared" si="18"/>
        <v>0</v>
      </c>
      <c r="H519" s="3" t="s">
        <v>393</v>
      </c>
      <c r="I519" s="3" t="s">
        <v>405</v>
      </c>
      <c r="J519" s="3"/>
      <c r="K519" s="15"/>
      <c r="L519" s="15"/>
      <c r="M519" s="15"/>
      <c r="N519" s="15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4"/>
      <c r="Z519" s="14"/>
      <c r="AA519" s="14"/>
      <c r="AB519" s="14"/>
      <c r="AC519" s="14"/>
      <c r="AD519" s="14"/>
      <c r="AE519" s="6"/>
      <c r="AF519" s="6"/>
      <c r="AG519" s="6"/>
      <c r="AH519" s="6"/>
      <c r="AI519" s="6"/>
      <c r="AJ519" s="6"/>
    </row>
    <row r="520" spans="1:36" s="4" customFormat="1" ht="15.75" customHeight="1" thickBot="1" x14ac:dyDescent="0.4">
      <c r="A520" s="3" t="s">
        <v>260</v>
      </c>
      <c r="B520" s="3">
        <v>1976</v>
      </c>
      <c r="C520" s="3">
        <v>1976</v>
      </c>
      <c r="D520" s="3">
        <v>0.218</v>
      </c>
      <c r="E520" s="67">
        <v>4154666.827</v>
      </c>
      <c r="F520" s="3">
        <f t="shared" si="19"/>
        <v>5.2471114791511054E-5</v>
      </c>
      <c r="G520" s="3">
        <f t="shared" si="18"/>
        <v>5.2471114791511054E-5</v>
      </c>
      <c r="H520" s="3" t="s">
        <v>29</v>
      </c>
      <c r="I520" s="3" t="s">
        <v>405</v>
      </c>
      <c r="J520" s="3"/>
      <c r="K520" s="15"/>
      <c r="L520" s="15"/>
      <c r="M520" s="15"/>
      <c r="N520" s="31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2"/>
      <c r="Z520" s="2"/>
      <c r="AA520" s="2"/>
      <c r="AB520" s="2"/>
      <c r="AC520" s="2"/>
      <c r="AD520" s="2"/>
      <c r="AE520"/>
      <c r="AF520"/>
      <c r="AG520"/>
      <c r="AH520"/>
      <c r="AI520"/>
      <c r="AJ520"/>
    </row>
    <row r="521" spans="1:36" s="4" customFormat="1" ht="15.75" customHeight="1" thickBot="1" x14ac:dyDescent="0.4">
      <c r="A521" s="3" t="s">
        <v>258</v>
      </c>
      <c r="B521" s="3">
        <v>1976</v>
      </c>
      <c r="C521" s="3">
        <v>1976</v>
      </c>
      <c r="D521" s="3">
        <v>0</v>
      </c>
      <c r="E521" s="67">
        <v>4154666.827</v>
      </c>
      <c r="F521" s="3">
        <f t="shared" si="19"/>
        <v>0</v>
      </c>
      <c r="G521" s="3">
        <f t="shared" si="18"/>
        <v>0</v>
      </c>
      <c r="H521" s="3" t="s">
        <v>259</v>
      </c>
      <c r="I521" s="3" t="s">
        <v>405</v>
      </c>
      <c r="J521" s="3"/>
      <c r="K521" s="15"/>
      <c r="L521" s="15"/>
      <c r="M521" s="15"/>
      <c r="N521" s="15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1"/>
      <c r="Z521" s="31"/>
      <c r="AA521" s="31"/>
      <c r="AB521" s="31"/>
      <c r="AC521" s="31"/>
      <c r="AD521" s="31"/>
      <c r="AE521" s="19"/>
      <c r="AF521" s="19"/>
      <c r="AG521" s="19"/>
      <c r="AH521" s="19"/>
      <c r="AI521" s="19"/>
      <c r="AJ521" s="19"/>
    </row>
    <row r="522" spans="1:36" s="4" customFormat="1" ht="15.75" customHeight="1" thickBot="1" x14ac:dyDescent="0.4">
      <c r="A522" s="3" t="s">
        <v>122</v>
      </c>
      <c r="B522" s="3">
        <v>1977</v>
      </c>
      <c r="C522" s="3">
        <v>1978</v>
      </c>
      <c r="D522" s="3">
        <v>10</v>
      </c>
      <c r="E522" s="67">
        <v>4229505.9189999998</v>
      </c>
      <c r="F522" s="3">
        <f t="shared" si="19"/>
        <v>2.364342358542991E-3</v>
      </c>
      <c r="G522" s="3">
        <f t="shared" si="18"/>
        <v>1.1821711792714955E-3</v>
      </c>
      <c r="H522" s="3" t="s">
        <v>210</v>
      </c>
      <c r="I522" s="3" t="s">
        <v>405</v>
      </c>
      <c r="J522" s="3" t="s">
        <v>507</v>
      </c>
      <c r="K522" s="15"/>
      <c r="L522" s="15"/>
      <c r="M522" s="15"/>
      <c r="N522" s="2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1:36" s="4" customFormat="1" ht="15.75" customHeight="1" thickBot="1" x14ac:dyDescent="0.4">
      <c r="A523" s="3" t="s">
        <v>204</v>
      </c>
      <c r="B523" s="3">
        <v>1977</v>
      </c>
      <c r="C523" s="3">
        <v>1978</v>
      </c>
      <c r="D523" s="3">
        <v>-999</v>
      </c>
      <c r="E523" s="67">
        <v>4229505.9189999998</v>
      </c>
      <c r="F523" s="3">
        <f t="shared" si="19"/>
        <v>-0.23619780161844481</v>
      </c>
      <c r="G523" s="3">
        <f t="shared" si="18"/>
        <v>-0.1180989008092224</v>
      </c>
      <c r="H523" s="3" t="s">
        <v>26</v>
      </c>
      <c r="I523" s="3" t="s">
        <v>405</v>
      </c>
      <c r="J523" s="3"/>
      <c r="K523" s="15"/>
      <c r="L523" s="15"/>
      <c r="M523" s="15"/>
      <c r="N523" s="16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2"/>
      <c r="Z523" s="2"/>
      <c r="AA523" s="2"/>
      <c r="AB523" s="2"/>
      <c r="AC523" s="2"/>
      <c r="AD523" s="2"/>
      <c r="AE523"/>
      <c r="AF523"/>
      <c r="AG523"/>
      <c r="AH523"/>
      <c r="AI523"/>
      <c r="AJ523"/>
    </row>
    <row r="524" spans="1:36" s="4" customFormat="1" ht="15.75" customHeight="1" thickBot="1" x14ac:dyDescent="0.4">
      <c r="A524" s="3" t="s">
        <v>232</v>
      </c>
      <c r="B524" s="3">
        <v>1977</v>
      </c>
      <c r="C524" s="3">
        <v>1977</v>
      </c>
      <c r="D524" s="3">
        <v>0</v>
      </c>
      <c r="E524" s="67">
        <v>4229505.9189999998</v>
      </c>
      <c r="F524" s="3">
        <f t="shared" si="19"/>
        <v>0</v>
      </c>
      <c r="G524" s="3">
        <f t="shared" si="18"/>
        <v>0</v>
      </c>
      <c r="H524" s="3" t="s">
        <v>261</v>
      </c>
      <c r="I524" s="3" t="s">
        <v>405</v>
      </c>
      <c r="J524" s="3"/>
      <c r="K524" s="15"/>
      <c r="L524" s="15"/>
      <c r="M524" s="15"/>
      <c r="N524" s="15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4"/>
      <c r="Z524" s="14"/>
      <c r="AA524" s="14"/>
      <c r="AB524" s="14"/>
      <c r="AC524" s="14"/>
      <c r="AD524" s="14"/>
      <c r="AE524" s="6"/>
      <c r="AF524" s="6"/>
      <c r="AG524" s="6"/>
      <c r="AH524" s="6"/>
      <c r="AI524" s="6"/>
      <c r="AJ524" s="6"/>
    </row>
    <row r="525" spans="1:36" s="4" customFormat="1" ht="15.75" customHeight="1" thickBot="1" x14ac:dyDescent="0.4">
      <c r="A525" s="3" t="s">
        <v>220</v>
      </c>
      <c r="B525" s="3">
        <v>1979</v>
      </c>
      <c r="C525" s="3">
        <v>1980</v>
      </c>
      <c r="D525" s="3">
        <v>0</v>
      </c>
      <c r="E525" s="67">
        <v>4380506.1849999996</v>
      </c>
      <c r="F525" s="3">
        <f t="shared" si="19"/>
        <v>0</v>
      </c>
      <c r="G525" s="3">
        <f t="shared" si="18"/>
        <v>0</v>
      </c>
      <c r="H525" s="3" t="s">
        <v>30</v>
      </c>
      <c r="I525" s="3" t="s">
        <v>405</v>
      </c>
      <c r="J525" s="3"/>
      <c r="K525" s="15"/>
      <c r="L525" s="15"/>
      <c r="M525" s="15"/>
      <c r="N525" s="15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9"/>
      <c r="Z525" s="29"/>
      <c r="AA525" s="29"/>
      <c r="AB525" s="29"/>
      <c r="AC525" s="29"/>
      <c r="AD525" s="29"/>
      <c r="AE525"/>
      <c r="AF525"/>
      <c r="AG525"/>
      <c r="AH525"/>
      <c r="AI525"/>
      <c r="AJ525"/>
    </row>
    <row r="526" spans="1:36" s="4" customFormat="1" ht="15.75" customHeight="1" thickBot="1" x14ac:dyDescent="0.4">
      <c r="A526" s="3" t="s">
        <v>122</v>
      </c>
      <c r="B526" s="3">
        <v>1979</v>
      </c>
      <c r="C526" s="3">
        <v>1980</v>
      </c>
      <c r="D526" s="3">
        <v>10</v>
      </c>
      <c r="E526" s="67">
        <v>4380506.1849999996</v>
      </c>
      <c r="F526" s="3">
        <f t="shared" si="19"/>
        <v>2.2828412009193409E-3</v>
      </c>
      <c r="G526" s="3">
        <f t="shared" si="18"/>
        <v>1.1414206004596705E-3</v>
      </c>
      <c r="H526" s="3" t="s">
        <v>393</v>
      </c>
      <c r="I526" s="3" t="s">
        <v>405</v>
      </c>
      <c r="J526" s="3" t="s">
        <v>507</v>
      </c>
      <c r="K526" s="15"/>
      <c r="L526" s="15"/>
      <c r="M526" s="15"/>
      <c r="N526" s="16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2"/>
      <c r="Z526" s="2"/>
      <c r="AA526" s="2"/>
      <c r="AB526" s="2"/>
      <c r="AC526" s="2"/>
      <c r="AD526" s="2"/>
      <c r="AE526"/>
      <c r="AF526"/>
      <c r="AG526"/>
      <c r="AH526"/>
      <c r="AI526"/>
      <c r="AJ526"/>
    </row>
    <row r="527" spans="1:36" s="4" customFormat="1" ht="15.75" customHeight="1" thickBot="1" x14ac:dyDescent="0.4">
      <c r="A527" s="3" t="s">
        <v>122</v>
      </c>
      <c r="B527" s="3">
        <v>1981</v>
      </c>
      <c r="C527" s="3">
        <v>1981</v>
      </c>
      <c r="D527" s="3">
        <v>10</v>
      </c>
      <c r="E527" s="67">
        <v>4536996.6189999999</v>
      </c>
      <c r="F527" s="3">
        <f t="shared" si="19"/>
        <v>2.2041012678127368E-3</v>
      </c>
      <c r="G527" s="3">
        <f t="shared" si="18"/>
        <v>2.2041012678127368E-3</v>
      </c>
      <c r="H527" s="3" t="s">
        <v>393</v>
      </c>
      <c r="I527" s="3" t="s">
        <v>405</v>
      </c>
      <c r="J527" s="3" t="s">
        <v>507</v>
      </c>
      <c r="K527" s="15"/>
      <c r="L527" s="15"/>
      <c r="M527" s="15"/>
      <c r="N527" s="38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29"/>
      <c r="Z527" s="29"/>
      <c r="AA527" s="29"/>
      <c r="AB527" s="29"/>
      <c r="AC527" s="29"/>
      <c r="AD527" s="29"/>
      <c r="AE527"/>
      <c r="AF527"/>
      <c r="AG527"/>
      <c r="AH527"/>
      <c r="AI527"/>
      <c r="AJ527"/>
    </row>
    <row r="528" spans="1:36" s="4" customFormat="1" ht="15.75" customHeight="1" thickBot="1" x14ac:dyDescent="0.4">
      <c r="A528" s="3" t="s">
        <v>209</v>
      </c>
      <c r="B528" s="3">
        <v>1983</v>
      </c>
      <c r="C528" s="3">
        <v>1983</v>
      </c>
      <c r="D528" s="3">
        <v>0</v>
      </c>
      <c r="E528" s="67">
        <v>4699569.1869999999</v>
      </c>
      <c r="F528" s="3">
        <f t="shared" si="19"/>
        <v>0</v>
      </c>
      <c r="G528" s="3">
        <f t="shared" si="18"/>
        <v>0</v>
      </c>
      <c r="H528" s="3" t="s">
        <v>21</v>
      </c>
      <c r="I528" s="3" t="s">
        <v>405</v>
      </c>
      <c r="J528" s="3"/>
      <c r="K528" s="15"/>
      <c r="L528" s="15"/>
      <c r="M528" s="15"/>
      <c r="N528" s="15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15"/>
      <c r="Z528" s="15"/>
      <c r="AA528" s="15"/>
      <c r="AB528" s="15"/>
      <c r="AC528" s="15"/>
      <c r="AD528" s="15"/>
    </row>
    <row r="529" spans="1:36" s="4" customFormat="1" ht="15.75" customHeight="1" thickBot="1" x14ac:dyDescent="0.4">
      <c r="A529" s="3" t="s">
        <v>208</v>
      </c>
      <c r="B529" s="3">
        <v>1983</v>
      </c>
      <c r="C529" s="3">
        <v>1994</v>
      </c>
      <c r="D529" s="3">
        <v>100</v>
      </c>
      <c r="E529" s="67">
        <v>5145425.9939999999</v>
      </c>
      <c r="F529" s="3">
        <f t="shared" si="19"/>
        <v>1.9434736816078674E-2</v>
      </c>
      <c r="G529" s="3">
        <f t="shared" si="18"/>
        <v>1.6195614013398895E-3</v>
      </c>
      <c r="H529" s="3" t="s">
        <v>393</v>
      </c>
      <c r="I529" s="3" t="s">
        <v>508</v>
      </c>
      <c r="J529" s="3"/>
      <c r="K529" s="15"/>
      <c r="L529" s="15"/>
      <c r="M529" s="15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14"/>
      <c r="Z529" s="14"/>
      <c r="AA529" s="14"/>
      <c r="AB529" s="14"/>
      <c r="AC529" s="14"/>
      <c r="AD529" s="14"/>
      <c r="AE529" s="6"/>
      <c r="AF529" s="6"/>
      <c r="AG529" s="6"/>
      <c r="AH529" s="6"/>
      <c r="AI529" s="6"/>
      <c r="AJ529" s="6"/>
    </row>
    <row r="530" spans="1:36" s="4" customFormat="1" ht="15.75" customHeight="1" thickBot="1" x14ac:dyDescent="0.4">
      <c r="A530" s="3" t="s">
        <v>219</v>
      </c>
      <c r="B530" s="3">
        <v>1986</v>
      </c>
      <c r="C530" s="3">
        <v>1990</v>
      </c>
      <c r="D530" s="3">
        <v>4</v>
      </c>
      <c r="E530" s="67">
        <v>4960568</v>
      </c>
      <c r="F530" s="3">
        <f t="shared" si="19"/>
        <v>8.0635927176081446E-4</v>
      </c>
      <c r="G530" s="3">
        <f t="shared" si="18"/>
        <v>1.612718543521629E-4</v>
      </c>
      <c r="H530" s="3" t="s">
        <v>4</v>
      </c>
      <c r="I530" s="3" t="s">
        <v>405</v>
      </c>
      <c r="J530" s="3"/>
      <c r="K530" s="15"/>
      <c r="L530" s="15"/>
      <c r="M530" s="15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14"/>
      <c r="Z530" s="14"/>
      <c r="AA530" s="14"/>
      <c r="AB530" s="14"/>
      <c r="AC530" s="14"/>
      <c r="AD530" s="14"/>
      <c r="AE530" s="6"/>
      <c r="AF530" s="6"/>
      <c r="AG530" s="6"/>
      <c r="AH530" s="6"/>
      <c r="AI530" s="6"/>
      <c r="AJ530" s="6"/>
    </row>
    <row r="531" spans="1:36" s="4" customFormat="1" ht="15.75" customHeight="1" thickBot="1" x14ac:dyDescent="0.4">
      <c r="A531" s="3" t="s">
        <v>204</v>
      </c>
      <c r="B531" s="3">
        <v>1992</v>
      </c>
      <c r="C531" s="3">
        <v>1993</v>
      </c>
      <c r="D531" s="3">
        <v>0</v>
      </c>
      <c r="E531" s="67">
        <v>5498919.8930000002</v>
      </c>
      <c r="F531" s="3">
        <f t="shared" si="19"/>
        <v>0</v>
      </c>
      <c r="G531" s="3">
        <f t="shared" si="18"/>
        <v>0</v>
      </c>
      <c r="H531" s="3" t="s">
        <v>38</v>
      </c>
      <c r="I531" s="3" t="s">
        <v>405</v>
      </c>
      <c r="J531" s="3"/>
      <c r="K531" s="15"/>
      <c r="L531" s="15"/>
      <c r="M531" s="15"/>
      <c r="N531" s="15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2"/>
      <c r="Z531" s="2"/>
      <c r="AA531" s="2"/>
      <c r="AB531" s="2"/>
      <c r="AC531" s="2"/>
      <c r="AD531" s="2"/>
      <c r="AE531"/>
      <c r="AF531"/>
      <c r="AG531"/>
      <c r="AH531"/>
      <c r="AI531"/>
      <c r="AJ531"/>
    </row>
    <row r="532" spans="1:36" s="46" customFormat="1" ht="15" thickBot="1" x14ac:dyDescent="0.4">
      <c r="A532" s="3" t="s">
        <v>262</v>
      </c>
      <c r="B532" s="3">
        <v>1992</v>
      </c>
      <c r="C532" s="3">
        <v>1992</v>
      </c>
      <c r="D532" s="3">
        <v>0</v>
      </c>
      <c r="E532" s="67">
        <v>5498919.8930000002</v>
      </c>
      <c r="F532" s="3">
        <f t="shared" si="19"/>
        <v>0</v>
      </c>
      <c r="G532" s="3">
        <f t="shared" si="18"/>
        <v>0</v>
      </c>
      <c r="H532" s="3" t="s">
        <v>139</v>
      </c>
      <c r="I532" s="3" t="s">
        <v>405</v>
      </c>
      <c r="J532" s="3"/>
      <c r="K532" s="15"/>
      <c r="L532" s="15"/>
      <c r="M532" s="15"/>
      <c r="N532" s="15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5"/>
      <c r="Z532" s="15"/>
      <c r="AA532" s="15"/>
      <c r="AB532" s="15"/>
      <c r="AC532" s="15"/>
      <c r="AD532" s="15"/>
      <c r="AE532" s="4"/>
      <c r="AF532" s="4"/>
      <c r="AG532" s="4"/>
      <c r="AH532" s="4"/>
      <c r="AI532" s="4"/>
      <c r="AJ532" s="4"/>
    </row>
    <row r="533" spans="1:36" s="46" customFormat="1" ht="15" thickBot="1" x14ac:dyDescent="0.4">
      <c r="A533" s="3" t="s">
        <v>122</v>
      </c>
      <c r="B533" s="3">
        <v>1994</v>
      </c>
      <c r="C533" s="3">
        <v>1994</v>
      </c>
      <c r="D533" s="3">
        <v>-999</v>
      </c>
      <c r="E533" s="67">
        <v>5663150.4280000003</v>
      </c>
      <c r="F533" s="3">
        <f t="shared" si="19"/>
        <v>-0.17640357830876249</v>
      </c>
      <c r="G533" s="3">
        <f t="shared" si="18"/>
        <v>-0.17640357830876249</v>
      </c>
      <c r="H533" s="3" t="s">
        <v>21</v>
      </c>
      <c r="I533" s="3" t="s">
        <v>405</v>
      </c>
      <c r="J533" s="3"/>
      <c r="K533" s="15"/>
      <c r="L533" s="15"/>
      <c r="M533" s="15"/>
      <c r="N533" s="2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2"/>
      <c r="Z533" s="2"/>
      <c r="AA533" s="2"/>
      <c r="AB533" s="2"/>
      <c r="AC533" s="2"/>
      <c r="AD533" s="2"/>
      <c r="AE533"/>
      <c r="AF533"/>
      <c r="AG533"/>
      <c r="AH533"/>
      <c r="AI533"/>
      <c r="AJ533"/>
    </row>
    <row r="534" spans="1:36" s="46" customFormat="1" ht="15" thickBot="1" x14ac:dyDescent="0.4">
      <c r="A534" s="3" t="s">
        <v>387</v>
      </c>
      <c r="B534" s="3">
        <v>2003</v>
      </c>
      <c r="C534" s="3">
        <v>2003</v>
      </c>
      <c r="D534" s="3">
        <v>0.74399999999999999</v>
      </c>
      <c r="E534" s="67">
        <v>6381185.1409999998</v>
      </c>
      <c r="F534" s="3">
        <f t="shared" si="19"/>
        <v>1.1659276193378199E-4</v>
      </c>
      <c r="G534" s="3">
        <f t="shared" si="18"/>
        <v>1.1659276193378199E-4</v>
      </c>
      <c r="H534" s="3" t="s">
        <v>390</v>
      </c>
      <c r="I534" s="3" t="s">
        <v>509</v>
      </c>
      <c r="J534" s="3"/>
      <c r="K534" s="15"/>
      <c r="L534" s="15"/>
      <c r="M534" s="15"/>
      <c r="N534" s="2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2"/>
      <c r="Z534" s="2"/>
      <c r="AA534" s="2"/>
      <c r="AB534" s="2"/>
      <c r="AC534" s="2"/>
      <c r="AD534" s="2"/>
      <c r="AE534"/>
      <c r="AF534"/>
      <c r="AG534"/>
      <c r="AH534"/>
      <c r="AI534"/>
      <c r="AJ534"/>
    </row>
    <row r="535" spans="1:36" s="48" customFormat="1" ht="15" thickBot="1" x14ac:dyDescent="0.4">
      <c r="A535" s="3" t="s">
        <v>9</v>
      </c>
      <c r="B535" s="3">
        <v>2009</v>
      </c>
      <c r="C535" s="3">
        <v>2009</v>
      </c>
      <c r="D535" s="3">
        <v>284.5</v>
      </c>
      <c r="E535" s="67">
        <v>6872767</v>
      </c>
      <c r="F535" s="3">
        <f t="shared" si="19"/>
        <v>4.1395263363358602E-2</v>
      </c>
      <c r="G535" s="3">
        <f t="shared" si="18"/>
        <v>4.1395263363358602E-2</v>
      </c>
      <c r="H535" s="3" t="s">
        <v>26</v>
      </c>
      <c r="I535" s="3" t="s">
        <v>510</v>
      </c>
      <c r="J535" s="3"/>
      <c r="K535" s="47"/>
      <c r="L535" s="47"/>
      <c r="M535" s="47"/>
      <c r="N535" s="50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64"/>
      <c r="Z535" s="64"/>
      <c r="AA535" s="64"/>
      <c r="AB535" s="64"/>
      <c r="AC535" s="64"/>
      <c r="AD535" s="64"/>
      <c r="AE535" s="26"/>
      <c r="AF535" s="26"/>
      <c r="AG535" s="26"/>
      <c r="AH535" s="26"/>
      <c r="AI535" s="26"/>
      <c r="AJ535" s="26"/>
    </row>
    <row r="536" spans="1:36" s="48" customFormat="1" ht="15" thickBot="1" x14ac:dyDescent="0.4">
      <c r="A536" s="3" t="s">
        <v>10</v>
      </c>
      <c r="B536" s="3">
        <v>2011</v>
      </c>
      <c r="C536" s="3">
        <v>2018</v>
      </c>
      <c r="D536" s="3">
        <v>4.5</v>
      </c>
      <c r="E536" s="67">
        <v>7041194</v>
      </c>
      <c r="F536" s="3">
        <f t="shared" si="19"/>
        <v>6.3909615329445538E-4</v>
      </c>
      <c r="G536" s="3">
        <f t="shared" si="18"/>
        <v>7.9887019161806923E-5</v>
      </c>
      <c r="H536" s="3" t="s">
        <v>27</v>
      </c>
      <c r="I536" s="3" t="s">
        <v>391</v>
      </c>
      <c r="J536" s="3"/>
      <c r="K536" s="47"/>
      <c r="L536" s="47"/>
      <c r="M536" s="47"/>
      <c r="N536" s="65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64"/>
      <c r="Z536" s="64"/>
      <c r="AA536" s="64"/>
      <c r="AB536" s="64"/>
      <c r="AC536" s="64"/>
      <c r="AD536" s="64"/>
      <c r="AE536" s="26"/>
      <c r="AF536" s="26"/>
      <c r="AG536" s="26"/>
      <c r="AH536" s="26"/>
      <c r="AI536" s="26"/>
      <c r="AJ536" s="26"/>
    </row>
    <row r="537" spans="1:36" s="4" customFormat="1" ht="15" thickBot="1" x14ac:dyDescent="0.4">
      <c r="A537" s="3" t="s">
        <v>388</v>
      </c>
      <c r="B537" s="3">
        <v>2012</v>
      </c>
      <c r="C537" s="3">
        <v>2017</v>
      </c>
      <c r="D537" s="3">
        <v>0.65900000000000003</v>
      </c>
      <c r="E537" s="67">
        <v>7125827.9570000004</v>
      </c>
      <c r="F537" s="3">
        <f t="shared" si="19"/>
        <v>9.2480481422883162E-5</v>
      </c>
      <c r="G537" s="3">
        <f t="shared" si="18"/>
        <v>1.5413413570480528E-5</v>
      </c>
      <c r="H537" s="3" t="s">
        <v>389</v>
      </c>
      <c r="I537" s="3" t="s">
        <v>511</v>
      </c>
      <c r="J537" s="3"/>
      <c r="K537" s="29"/>
      <c r="L537" s="29"/>
      <c r="M537" s="29"/>
      <c r="N537" s="3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16"/>
      <c r="Z537" s="16"/>
      <c r="AA537" s="16"/>
      <c r="AB537" s="16"/>
      <c r="AC537" s="16"/>
      <c r="AD537" s="16"/>
      <c r="AE537" s="7"/>
      <c r="AF537" s="7"/>
      <c r="AG537" s="7"/>
      <c r="AH537" s="7"/>
      <c r="AI537" s="7"/>
      <c r="AJ537" s="7"/>
    </row>
    <row r="538" spans="1:36" s="46" customFormat="1" ht="15" thickBot="1" x14ac:dyDescent="0.4">
      <c r="A538" s="3" t="s">
        <v>386</v>
      </c>
      <c r="B538" s="3">
        <v>2013</v>
      </c>
      <c r="C538" s="3">
        <v>2016</v>
      </c>
      <c r="D538" s="3">
        <v>11.324999999999999</v>
      </c>
      <c r="E538" s="67">
        <v>7210582</v>
      </c>
      <c r="F538" s="3">
        <f t="shared" si="19"/>
        <v>1.5706083087329149E-3</v>
      </c>
      <c r="G538" s="3">
        <f t="shared" ref="G538:G540" si="20">F538/(C538-B538+1)</f>
        <v>3.9265207718322873E-4</v>
      </c>
      <c r="H538" s="3" t="s">
        <v>29</v>
      </c>
      <c r="I538" s="3" t="s">
        <v>512</v>
      </c>
      <c r="J538" s="3"/>
      <c r="K538" s="29"/>
      <c r="L538" s="29"/>
      <c r="M538" s="29"/>
      <c r="N538" s="39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2"/>
      <c r="Z538" s="2"/>
      <c r="AA538" s="2"/>
      <c r="AB538" s="2"/>
      <c r="AC538" s="2"/>
      <c r="AD538" s="2"/>
      <c r="AE538"/>
      <c r="AF538"/>
      <c r="AG538"/>
      <c r="AH538"/>
      <c r="AI538"/>
      <c r="AJ538"/>
    </row>
    <row r="539" spans="1:36" s="48" customFormat="1" ht="15" thickBot="1" x14ac:dyDescent="0.4">
      <c r="A539" s="3" t="s">
        <v>11</v>
      </c>
      <c r="B539" s="3">
        <v>2015</v>
      </c>
      <c r="C539" s="3">
        <v>2015</v>
      </c>
      <c r="D539" s="3">
        <v>2</v>
      </c>
      <c r="E539" s="67">
        <v>7379797</v>
      </c>
      <c r="F539" s="3">
        <f t="shared" si="19"/>
        <v>2.7101016464274022E-4</v>
      </c>
      <c r="G539" s="3">
        <f t="shared" si="20"/>
        <v>2.7101016464274022E-4</v>
      </c>
      <c r="H539" s="3" t="s">
        <v>26</v>
      </c>
      <c r="I539" s="3" t="s">
        <v>392</v>
      </c>
      <c r="J539" s="3"/>
      <c r="K539" s="47"/>
      <c r="L539" s="47"/>
      <c r="M539" s="47"/>
      <c r="N539" s="66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1"/>
      <c r="Z539" s="51"/>
      <c r="AA539" s="51"/>
      <c r="AB539" s="51"/>
      <c r="AC539" s="51"/>
      <c r="AD539" s="51"/>
      <c r="AE539" s="60"/>
      <c r="AF539" s="60"/>
      <c r="AG539" s="60"/>
      <c r="AH539" s="60"/>
      <c r="AI539" s="60"/>
      <c r="AJ539" s="60"/>
    </row>
    <row r="540" spans="1:36" s="48" customFormat="1" ht="15" thickBot="1" x14ac:dyDescent="0.4">
      <c r="A540" s="3" t="s">
        <v>385</v>
      </c>
      <c r="B540" s="3">
        <v>2018</v>
      </c>
      <c r="C540" s="3">
        <v>2020</v>
      </c>
      <c r="D540" s="3">
        <v>2.23</v>
      </c>
      <c r="E540" s="67">
        <v>7631091.1129999999</v>
      </c>
      <c r="F540" s="3">
        <f t="shared" si="19"/>
        <v>2.9222557652352853E-4</v>
      </c>
      <c r="G540" s="3">
        <f t="shared" si="20"/>
        <v>9.7408525507842848E-5</v>
      </c>
      <c r="H540" s="3" t="s">
        <v>29</v>
      </c>
      <c r="I540" s="3" t="s">
        <v>513</v>
      </c>
      <c r="J540" s="3"/>
      <c r="K540" s="47"/>
      <c r="L540" s="47"/>
      <c r="M540" s="47"/>
      <c r="N540" s="66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1"/>
      <c r="Z540" s="51"/>
      <c r="AA540" s="51"/>
      <c r="AB540" s="51"/>
      <c r="AC540" s="51"/>
      <c r="AD540" s="51"/>
      <c r="AE540" s="60"/>
      <c r="AF540" s="60"/>
      <c r="AG540" s="60"/>
      <c r="AH540" s="60"/>
      <c r="AI540" s="60"/>
      <c r="AJ540" s="60"/>
    </row>
    <row r="541" spans="1:36" s="4" customFormat="1" x14ac:dyDescent="0.35">
      <c r="A541" s="12"/>
      <c r="B541" s="12"/>
      <c r="C541" s="12"/>
      <c r="D541" s="12"/>
      <c r="E541" s="22"/>
      <c r="F541" s="22"/>
      <c r="G541" s="36"/>
      <c r="H541" s="17"/>
      <c r="I541" s="33"/>
      <c r="J541" s="33"/>
      <c r="K541" s="15"/>
      <c r="L541"/>
      <c r="M541"/>
      <c r="N541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/>
      <c r="AF541"/>
      <c r="AG541"/>
      <c r="AH541"/>
      <c r="AI541"/>
      <c r="AJ541"/>
    </row>
    <row r="542" spans="1:36" s="4" customFormat="1" x14ac:dyDescent="0.35">
      <c r="A542" s="11"/>
      <c r="B542" s="11"/>
      <c r="C542" s="11"/>
      <c r="D542" s="11"/>
      <c r="E542" s="22"/>
      <c r="G542" s="36"/>
      <c r="H542" s="11"/>
      <c r="I542" s="34"/>
      <c r="J542" s="34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</row>
    <row r="543" spans="1:36" s="4" customFormat="1" x14ac:dyDescent="0.35">
      <c r="A543" s="12"/>
      <c r="B543" s="12"/>
      <c r="C543" s="12"/>
      <c r="D543" s="68"/>
      <c r="E543" s="69" t="s">
        <v>396</v>
      </c>
      <c r="F543" s="69" t="s">
        <v>397</v>
      </c>
      <c r="G543" s="70" t="s">
        <v>515</v>
      </c>
      <c r="H543" s="22" t="s">
        <v>383</v>
      </c>
      <c r="I543" s="33"/>
      <c r="J543" s="33"/>
      <c r="K543" s="2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</row>
    <row r="544" spans="1:36" s="4" customFormat="1" x14ac:dyDescent="0.35">
      <c r="A544" s="12"/>
      <c r="B544" s="12"/>
      <c r="D544" s="71" t="s">
        <v>514</v>
      </c>
      <c r="E544" s="72">
        <f>2659.802/7794799*1000</f>
        <v>0.34122778534764014</v>
      </c>
      <c r="F544" s="72">
        <f>E544/(17/12)</f>
        <v>0.24086667201009893</v>
      </c>
      <c r="G544" s="73">
        <f>2659.802/(17/12)</f>
        <v>1877.507294117647</v>
      </c>
      <c r="H544" s="17"/>
      <c r="I544" s="33"/>
      <c r="J544" s="33"/>
      <c r="K544" s="2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</row>
    <row r="545" spans="1:36" s="4" customFormat="1" x14ac:dyDescent="0.35">
      <c r="A545" s="74">
        <v>-999</v>
      </c>
      <c r="B545" s="75" t="s">
        <v>517</v>
      </c>
      <c r="C545" s="12"/>
      <c r="D545" s="11"/>
      <c r="E545" s="22"/>
      <c r="F545" s="22"/>
      <c r="G545" s="36"/>
      <c r="H545" s="17"/>
      <c r="I545" s="33"/>
      <c r="J545" s="33"/>
      <c r="K545" s="2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</row>
    <row r="546" spans="1:36" x14ac:dyDescent="0.35">
      <c r="A546" s="74">
        <v>0</v>
      </c>
      <c r="B546" s="74" t="s">
        <v>516</v>
      </c>
      <c r="H546" s="17"/>
      <c r="I546" s="33"/>
      <c r="J546" s="33"/>
    </row>
    <row r="548" spans="1:36" x14ac:dyDescent="0.35">
      <c r="A548" s="11" t="s">
        <v>518</v>
      </c>
    </row>
    <row r="549" spans="1:36" x14ac:dyDescent="0.35">
      <c r="A549" s="11" t="s">
        <v>519</v>
      </c>
      <c r="G549" s="22"/>
      <c r="H549" s="36"/>
      <c r="I549" s="11"/>
      <c r="J549" s="11"/>
      <c r="K549" s="34"/>
    </row>
    <row r="550" spans="1:36" x14ac:dyDescent="0.35">
      <c r="A550" s="11" t="s">
        <v>520</v>
      </c>
    </row>
  </sheetData>
  <sortState ref="A2:AJ542">
    <sortCondition ref="B2:B542"/>
  </sortState>
  <hyperlinks>
    <hyperlink ref="J339" r:id="rId1" display="https://en.wikipedia.org/wiki/Cholera_outbreaks_and_pandemics"/>
    <hyperlink ref="J362" r:id="rId2" display="https://en.wikipedia.org/wiki/Cholera_outbreaks_and_pandemics"/>
    <hyperlink ref="J319" r:id="rId3" display="https://apps.who.int/iris/bitstream/handle/10665/39485/9241561106.pdf;jsessionid=F3577220A636FBC9E3A4E9AB6E082B04?sequence=1"/>
    <hyperlink ref="J179" r:id="rId4" display="https://apps.who.int/iris/bitstream/handle/10665/39485/9241561106.pdf;jsessionid=F3577220A636FBC9E3A4E9AB6E082B04?sequence=1"/>
    <hyperlink ref="J228" r:id="rId5" display="https://apps.who.int/iris/bitstream/handle/10665/39485/9241561106.pdf;jsessionid=F3577220A636FBC9E3A4E9AB6E082B04?sequence=1"/>
    <hyperlink ref="J316" r:id="rId6" display="https://apps.who.int/iris/bitstream/handle/10665/39485/9241561106.pdf;jsessionid=F3577220A636FBC9E3A4E9AB6E082B04?sequence=1"/>
    <hyperlink ref="J95" r:id="rId7" display="https://apps.who.int/iris/bitstream/handle/10665/39485/9241561106.pdf;jsessionid=F3577220A636FBC9E3A4E9AB6E082B04?sequence=1, added Brazil 44k 1660"/>
    <hyperlink ref="J303" r:id="rId8" display="https://apps.who.int/iris/bitstream/handle/10665/39485/9241561106.pdf;jsessionid=F3577220A636FBC9E3A4E9AB6E082B04?sequence=1"/>
    <hyperlink ref="J353" r:id="rId9" display="https://apps.who.int/iris/bitstream/handle/10665/39485/9241561106.pdf;jsessionid=F3577220A636FBC9E3A4E9AB6E082B04?sequence=1"/>
    <hyperlink ref="J282" r:id="rId10" display="https://en.wikipedia.org/wiki/Cholera_outbreaks_and_pandemics &amp; Cirillo and Taleb (2020)"/>
    <hyperlink ref="J123" r:id="rId11" location="CITEREFHarding2002" display="https://en.wikipedia.org/wiki/Second_plague_pandemic#CITEREFHarding2002"/>
    <hyperlink ref="J263" r:id="rId12" location="CITEREFHarding2002, Cirillo and Taleb (2020), added Egypt 30k 1834-1835 from Kohn" display="https://en.wikipedia.org/wiki/Second_plague_pandemic#CITEREFHarding2002, Cirillo and Taleb (2020), added Egypt 30k 1834-1835 from Kohn"/>
    <hyperlink ref="J211" r:id="rId13" display="https://www.historyofvaccines.org/content/yellow-fever-decimates-philadelp hia"/>
    <hyperlink ref="J44" r:id="rId14" display="http://www.ajtmh.org/content/journals/10.4269/ajtmh.2000.62.733"/>
    <hyperlink ref="J398" r:id="rId15" location="EVT_102223" display="https://www.historyofvaccines.org/timeline#EVT_102223"/>
    <hyperlink ref="J237" r:id="rId16" display="https://en.wikipedia.org/wiki/Pandemic"/>
    <hyperlink ref="J337" r:id="rId17" display="https://www.annualreviews.org/doi/10.1146/annurev.ento.52.110405.091454 and Kohn"/>
    <hyperlink ref="J359" r:id="rId18" display="http://www.nature.com/articles/nmicrobiol201627"/>
    <hyperlink ref="J153" r:id="rId19" display="http://www.nature.com/articles/nmicrobiol201627"/>
    <hyperlink ref="J184" r:id="rId20" display="http://www.nature.com/articles/nmicrobiol201627"/>
    <hyperlink ref="J261" r:id="rId21" display="https://en.wikipedia.org/wiki/1826–1837_cholera_pandemic and Kohn. It's a conservastiv estimate, see spreadsheets with numbers for single countries"/>
    <hyperlink ref="J138" r:id="rId22" location="CITEREFHarding2002 added Astrakhan from Kohn, with unknown number of deaths" display="https://en.wikipedia.org/wiki/Second_plague_pandemic#CITEREFHarding2002 added Astrakhan from Kohn, with unknown number of deaths"/>
    <hyperlink ref="I339" r:id="rId23" display="https://en.wikipedia.org/wiki/Cholera_outbreaks_and_pandemics"/>
    <hyperlink ref="I362" r:id="rId24" display="https://en.wikipedia.org/wiki/Cholera_outbreaks_and_pandemics"/>
    <hyperlink ref="I282" r:id="rId25" display="https://en.wikipedia.org/wiki/Cholera_outbreaks_and_pandemics &amp; Cirillo and Taleb (2020)"/>
    <hyperlink ref="I123" r:id="rId26" location="CITEREFHarding2002" display="https://en.wikipedia.org/wiki/Second_plague_pandemic#CITEREFHarding2002"/>
    <hyperlink ref="I337" r:id="rId27" display="https://www.annualreviews.org/doi/10.1146/annurev.ento.52.110405.091454 and Kohn"/>
    <hyperlink ref="I261" r:id="rId28" display="https://en.wikipedia.org/wiki/1826–1837_cholera_pandemic and Kohn. It's a conservastiv estimate, see spreadsheets with numbers for single countries"/>
    <hyperlink ref="I138" r:id="rId29" location="CITEREFHarding2002 added Astrakhan from Kohn, with unknown number of deaths" display="https://en.wikipedia.org/wiki/Second_plague_pandemic#CITEREFHarding2002 added Astrakhan from Kohn, with unknown number of deaths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2020-04-14T15:19:18Z</dcterms:created>
  <dcterms:modified xsi:type="dcterms:W3CDTF">2021-03-21T21:39:16Z</dcterms:modified>
</cp:coreProperties>
</file>