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minimized="1" xWindow="28680" yWindow="-45" windowWidth="29040" windowHeight="15840" tabRatio="552" firstSheet="2" activeTab="2"/>
  </bookViews>
  <sheets>
    <sheet name="IT DEVEL" sheetId="6" state="hidden" r:id="rId1"/>
    <sheet name="DATAGATE MODULES" sheetId="8" r:id="rId2"/>
    <sheet name="DETAIL DB MODULES" sheetId="3" r:id="rId3"/>
    <sheet name="MODULE-ACTIVITY MATRIX" sheetId="1" r:id="rId4"/>
    <sheet name="MODULES DEPENDENCES" sheetId="5" r:id="rId5"/>
  </sheets>
  <externalReferences>
    <externalReference r:id="rId6"/>
  </externalReferences>
  <definedNames>
    <definedName name="_xlnm._FilterDatabase" localSheetId="1" hidden="1">'DATAGATE MODULES'!#REF!</definedName>
    <definedName name="_xlnm._FilterDatabase" localSheetId="2" hidden="1">'DETAIL DB MODULES'!#REF!</definedName>
    <definedName name="_xlnm._FilterDatabase" localSheetId="3" hidden="1">'MODULE-ACTIVITY MATRIX'!$A$5:$T$46</definedName>
    <definedName name="_xlnm._FilterDatabase" localSheetId="4" hidden="1">'MODULES DEPENDENCES'!#REF!</definedName>
    <definedName name="aaa">[1]LEGEND!#REF!</definedName>
    <definedName name="daygrid">days+weeks*7</definedName>
    <definedName name="daypattern">{1,1,2,2,3,3,4,4,5,5,6,6,7}</definedName>
    <definedName name="days">{0,1,2,3,4,5,6}</definedName>
    <definedName name="DayToStart">[1]April!$E$1</definedName>
    <definedName name="Display_Week">'IT DEVEL'!$E$4</definedName>
    <definedName name="months">{"January","February","March","April","May","June","July","August","September","October","November","December"}</definedName>
    <definedName name="names_list" localSheetId="1">[1]LEGEND!#REF!</definedName>
    <definedName name="names_list">[1]LEGEND!#REF!</definedName>
    <definedName name="_xlnm.Print_Titles" localSheetId="0">'IT DEVEL'!$4:$6</definedName>
    <definedName name="Project_Start">'IT DEVEL'!$E$3</definedName>
    <definedName name="task_end" localSheetId="0">'IT DEVEL'!$G1</definedName>
    <definedName name="task_progress" localSheetId="0">'IT DEVEL'!$D1</definedName>
    <definedName name="task_start" localSheetId="0">'IT DEVEL'!$E1</definedName>
    <definedName name="today" localSheetId="0">TODAY()</definedName>
    <definedName name="weekday_option">MATCH(DayToStart,weekdays_reversed,0)-2</definedName>
    <definedName name="weekdays">{"Monday","Tuesday","Wednesday","Thursday","Friday","Saturday","Sunday"}</definedName>
    <definedName name="weekdays_reversed">{"Sunday","Saturday","Friday","Thursday","Wednesday","Tuesday","Monday"}</definedName>
    <definedName name="weeks">{0;1;2;3;4;5;6}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 i="6" l="1"/>
  <c r="J4" i="6" s="1"/>
  <c r="I7" i="6"/>
  <c r="I8" i="6"/>
  <c r="G9" i="6"/>
  <c r="I9" i="6"/>
  <c r="E10" i="6"/>
  <c r="G10" i="6"/>
  <c r="E11" i="6"/>
  <c r="G11" i="6"/>
  <c r="E17" i="6" s="1"/>
  <c r="F17" i="6" s="1"/>
  <c r="I18" i="6"/>
  <c r="I19" i="6"/>
  <c r="I22" i="6"/>
  <c r="I23" i="6"/>
  <c r="I24" i="6"/>
  <c r="I27" i="6"/>
  <c r="I28" i="6"/>
  <c r="I29" i="6"/>
  <c r="I30" i="6"/>
  <c r="I31" i="6"/>
  <c r="I32" i="6"/>
  <c r="I33" i="6"/>
  <c r="I34" i="6"/>
  <c r="I35" i="6"/>
  <c r="I36" i="6"/>
  <c r="I37" i="6"/>
  <c r="I38" i="6"/>
  <c r="I39" i="6"/>
  <c r="I40" i="6"/>
  <c r="I41" i="6"/>
  <c r="K5" i="6" l="1"/>
  <c r="L5" i="6" s="1"/>
  <c r="M5" i="6" s="1"/>
  <c r="N5" i="6" s="1"/>
  <c r="N6" i="6" s="1"/>
  <c r="M6" i="6"/>
  <c r="K6" i="6"/>
  <c r="O5" i="6"/>
  <c r="P5" i="6" s="1"/>
  <c r="L6" i="6"/>
  <c r="I17" i="6"/>
  <c r="I11" i="6"/>
  <c r="I10" i="6"/>
  <c r="J6" i="6"/>
  <c r="P4" i="1"/>
  <c r="O6" i="6" l="1"/>
  <c r="Q5" i="6"/>
  <c r="P6" i="6"/>
  <c r="D5" i="1"/>
  <c r="E5" i="1"/>
  <c r="F5" i="1"/>
  <c r="G5" i="1"/>
  <c r="H5" i="1"/>
  <c r="I5" i="1"/>
  <c r="J5" i="1"/>
  <c r="K5" i="1"/>
  <c r="L5" i="1"/>
  <c r="M5" i="1"/>
  <c r="N5" i="1"/>
  <c r="O5" i="1"/>
  <c r="P5" i="1"/>
  <c r="Q5" i="1"/>
  <c r="R5" i="1"/>
  <c r="S5" i="1"/>
  <c r="T5" i="1"/>
  <c r="C5" i="1"/>
  <c r="Q6" i="6" l="1"/>
  <c r="R5" i="6"/>
  <c r="Q4" i="6"/>
  <c r="E4" i="1"/>
  <c r="D4" i="1"/>
  <c r="F4" i="1"/>
  <c r="G4" i="1"/>
  <c r="I4" i="1"/>
  <c r="J4" i="1"/>
  <c r="K4" i="1"/>
  <c r="L4" i="1"/>
  <c r="M4" i="1"/>
  <c r="N4" i="1"/>
  <c r="O4" i="1"/>
  <c r="Q4" i="1"/>
  <c r="R4" i="1"/>
  <c r="S4" i="1"/>
  <c r="T4" i="1"/>
  <c r="C4" i="1"/>
  <c r="S5" i="6" l="1"/>
  <c r="R6" i="6"/>
  <c r="T5" i="6" l="1"/>
  <c r="S6" i="6"/>
  <c r="T6" i="6" l="1"/>
  <c r="U5" i="6"/>
  <c r="U6" i="6" l="1"/>
  <c r="V5" i="6"/>
  <c r="V6" i="6" l="1"/>
  <c r="W5" i="6"/>
  <c r="X5" i="6" l="1"/>
  <c r="W6" i="6"/>
  <c r="Y5" i="6" l="1"/>
  <c r="X4" i="6"/>
  <c r="X6" i="6"/>
  <c r="Z5" i="6" l="1"/>
  <c r="Y6" i="6"/>
  <c r="AA5" i="6" l="1"/>
  <c r="Z6" i="6"/>
  <c r="AB5" i="6" l="1"/>
  <c r="AA6" i="6"/>
  <c r="AB6" i="6" l="1"/>
  <c r="AC5" i="6"/>
  <c r="AD5" i="6" l="1"/>
  <c r="AC6" i="6"/>
  <c r="AD6" i="6" l="1"/>
  <c r="AE5" i="6"/>
  <c r="AE6" i="6" l="1"/>
  <c r="AF5" i="6"/>
  <c r="AE4" i="6"/>
  <c r="AG5" i="6" l="1"/>
  <c r="AF6" i="6"/>
  <c r="AH5" i="6" l="1"/>
  <c r="AG6" i="6"/>
  <c r="AH6" i="6" l="1"/>
  <c r="AI5" i="6"/>
  <c r="AJ5" i="6" l="1"/>
  <c r="AI6" i="6"/>
  <c r="AK5" i="6" l="1"/>
  <c r="AJ6" i="6"/>
  <c r="AL5" i="6" l="1"/>
  <c r="AK6" i="6"/>
  <c r="AM5" i="6" l="1"/>
  <c r="AL4" i="6"/>
  <c r="AL6" i="6"/>
  <c r="AN5" i="6" l="1"/>
  <c r="AM6" i="6"/>
  <c r="AN6" i="6" l="1"/>
  <c r="AO5" i="6"/>
  <c r="AP5" i="6" l="1"/>
  <c r="AO6" i="6"/>
  <c r="AP6" i="6" l="1"/>
  <c r="AQ5" i="6"/>
  <c r="AR5" i="6" l="1"/>
  <c r="AQ6" i="6"/>
  <c r="AS5" i="6" l="1"/>
  <c r="AR6" i="6"/>
  <c r="AS6" i="6" l="1"/>
  <c r="AS4" i="6"/>
  <c r="AT5" i="6"/>
  <c r="AT6" i="6" l="1"/>
  <c r="AU5" i="6"/>
  <c r="AV5" i="6" l="1"/>
  <c r="AU6" i="6"/>
  <c r="AW5" i="6" l="1"/>
  <c r="AV6" i="6"/>
  <c r="AX5" i="6" l="1"/>
  <c r="AW6" i="6"/>
  <c r="AX6" i="6" l="1"/>
  <c r="AY5" i="6"/>
  <c r="AZ5" i="6" l="1"/>
  <c r="AY6" i="6"/>
  <c r="BA5" i="6" l="1"/>
  <c r="AZ4" i="6"/>
  <c r="AZ6" i="6"/>
  <c r="BB5" i="6" l="1"/>
  <c r="BA6" i="6"/>
  <c r="BC5" i="6" l="1"/>
  <c r="BB6" i="6"/>
  <c r="BD5" i="6" l="1"/>
  <c r="BC6" i="6"/>
  <c r="BE5" i="6" l="1"/>
  <c r="BD6" i="6"/>
  <c r="BF5" i="6" l="1"/>
  <c r="BE6" i="6"/>
  <c r="BF6" i="6" l="1"/>
  <c r="BG5" i="6"/>
  <c r="BG6" i="6" l="1"/>
  <c r="BH5" i="6"/>
  <c r="BG4" i="6"/>
  <c r="BI5" i="6" l="1"/>
  <c r="BH6" i="6"/>
  <c r="BJ5" i="6" l="1"/>
  <c r="BI6" i="6"/>
  <c r="BJ6" i="6" l="1"/>
  <c r="BK5" i="6"/>
  <c r="BL5" i="6" l="1"/>
  <c r="BK6" i="6"/>
  <c r="BM5" i="6" l="1"/>
  <c r="BL6" i="6"/>
  <c r="BN5" i="6" l="1"/>
  <c r="BM6" i="6"/>
  <c r="BO5" i="6" l="1"/>
  <c r="BN4" i="6"/>
  <c r="BN6" i="6"/>
  <c r="BP5" i="6" l="1"/>
  <c r="BO6" i="6"/>
  <c r="BP6" i="6" l="1"/>
  <c r="BQ5" i="6"/>
  <c r="BR5" i="6" l="1"/>
  <c r="BQ6" i="6"/>
  <c r="BR6" i="6" l="1"/>
  <c r="BS5" i="6"/>
  <c r="BT5" i="6" l="1"/>
  <c r="BS6" i="6"/>
  <c r="BU5" i="6" l="1"/>
  <c r="BT6" i="6"/>
  <c r="BU6" i="6" l="1"/>
  <c r="BU4" i="6"/>
  <c r="BV5" i="6"/>
  <c r="BV6" i="6" l="1"/>
  <c r="BW5" i="6"/>
  <c r="BX5" i="6" l="1"/>
  <c r="BW6" i="6"/>
  <c r="BY5" i="6" l="1"/>
  <c r="BX6" i="6"/>
  <c r="BZ5" i="6" l="1"/>
  <c r="BY6" i="6"/>
  <c r="BZ6" i="6" l="1"/>
  <c r="CA5" i="6"/>
  <c r="CB5" i="6" l="1"/>
  <c r="CA6" i="6"/>
  <c r="CC5" i="6" l="1"/>
  <c r="CB4" i="6"/>
  <c r="CB6" i="6"/>
  <c r="CD5" i="6" l="1"/>
  <c r="CC6" i="6"/>
  <c r="CE5" i="6" l="1"/>
  <c r="CD6" i="6"/>
  <c r="CF5" i="6" l="1"/>
  <c r="CE6" i="6"/>
  <c r="CG5" i="6" l="1"/>
  <c r="CF6" i="6"/>
  <c r="CH5" i="6" l="1"/>
  <c r="CG6" i="6"/>
  <c r="CH6" i="6" l="1"/>
  <c r="CI5" i="6"/>
  <c r="CI6" i="6" l="1"/>
  <c r="CJ5" i="6"/>
  <c r="CI4" i="6"/>
  <c r="CK5" i="6" l="1"/>
  <c r="CJ6" i="6"/>
  <c r="CL5" i="6" l="1"/>
  <c r="CK6" i="6"/>
  <c r="CM5" i="6" l="1"/>
  <c r="CL6" i="6"/>
  <c r="CN5" i="6" l="1"/>
  <c r="CM6" i="6"/>
  <c r="CO5" i="6" l="1"/>
  <c r="CN6" i="6"/>
  <c r="CP5" i="6" l="1"/>
  <c r="CO6" i="6"/>
  <c r="CQ5" i="6" l="1"/>
  <c r="CP4" i="6"/>
  <c r="CP6" i="6"/>
  <c r="CR5" i="6" l="1"/>
  <c r="CQ6" i="6"/>
  <c r="CR6" i="6" l="1"/>
  <c r="CS5" i="6"/>
  <c r="CT5" i="6" l="1"/>
  <c r="CS6" i="6"/>
  <c r="CT6" i="6" l="1"/>
  <c r="CU5" i="6"/>
  <c r="CU6" i="6" l="1"/>
  <c r="CV5" i="6"/>
  <c r="CW5" i="6" l="1"/>
  <c r="CV6" i="6"/>
  <c r="CW4" i="6" l="1"/>
  <c r="CX5" i="6"/>
  <c r="CW6" i="6"/>
  <c r="CX6" i="6" l="1"/>
  <c r="CY5" i="6"/>
  <c r="CZ5" i="6" l="1"/>
  <c r="CY6" i="6"/>
  <c r="DA5" i="6" l="1"/>
  <c r="CZ6" i="6"/>
  <c r="DB5" i="6" l="1"/>
  <c r="DA6" i="6"/>
  <c r="DB6" i="6" l="1"/>
  <c r="DC5" i="6"/>
  <c r="DD5" i="6" l="1"/>
  <c r="DC6" i="6"/>
  <c r="DE5" i="6" l="1"/>
  <c r="DD4" i="6"/>
  <c r="DD6" i="6"/>
  <c r="DF5" i="6" l="1"/>
  <c r="DE6" i="6"/>
  <c r="DG5" i="6" l="1"/>
  <c r="DF6" i="6"/>
  <c r="DH5" i="6" l="1"/>
  <c r="DG6" i="6"/>
  <c r="DI5" i="6" l="1"/>
  <c r="DH6" i="6"/>
  <c r="DJ5" i="6" l="1"/>
  <c r="DI6" i="6"/>
  <c r="DJ6" i="6" l="1"/>
  <c r="DK5" i="6"/>
  <c r="DK6" i="6" l="1"/>
  <c r="DL5" i="6"/>
  <c r="DK4" i="6"/>
  <c r="DM5" i="6" l="1"/>
  <c r="DL6" i="6"/>
  <c r="DN5" i="6" l="1"/>
  <c r="DM6" i="6"/>
  <c r="DN6" i="6" l="1"/>
  <c r="DO5" i="6"/>
  <c r="DP5" i="6" l="1"/>
  <c r="DO6" i="6"/>
  <c r="DQ5" i="6" l="1"/>
  <c r="DP6" i="6"/>
  <c r="DR5" i="6" l="1"/>
  <c r="DQ6" i="6"/>
  <c r="DS5" i="6" l="1"/>
  <c r="DR4" i="6"/>
  <c r="DR6" i="6"/>
  <c r="DT5" i="6" l="1"/>
  <c r="DS6" i="6"/>
  <c r="DT6" i="6" l="1"/>
  <c r="DU5" i="6"/>
  <c r="DV5" i="6" l="1"/>
  <c r="DU6" i="6"/>
  <c r="DV6" i="6" l="1"/>
  <c r="DW5" i="6"/>
  <c r="DX5" i="6" l="1"/>
  <c r="DW6" i="6"/>
  <c r="DX6" i="6" l="1"/>
  <c r="DY5" i="6"/>
  <c r="DY6" i="6" l="1"/>
  <c r="DZ5" i="6"/>
  <c r="DY4" i="6"/>
  <c r="EA5" i="6" l="1"/>
  <c r="DZ6" i="6"/>
  <c r="EA6" i="6" l="1"/>
  <c r="EB5" i="6"/>
  <c r="EC5" i="6" l="1"/>
  <c r="EB6" i="6"/>
  <c r="EC6" i="6" l="1"/>
  <c r="ED5" i="6"/>
  <c r="EE5" i="6" l="1"/>
  <c r="ED6" i="6"/>
  <c r="EF5" i="6" l="1"/>
  <c r="EE6" i="6"/>
  <c r="EG5" i="6" l="1"/>
  <c r="EF4" i="6"/>
  <c r="EF6" i="6"/>
  <c r="EH5" i="6" l="1"/>
  <c r="EG6" i="6"/>
  <c r="EI5" i="6" l="1"/>
  <c r="EH6" i="6"/>
  <c r="EJ5" i="6" l="1"/>
  <c r="EI6" i="6"/>
  <c r="EK5" i="6" l="1"/>
  <c r="EJ6" i="6"/>
  <c r="EK6" i="6" l="1"/>
  <c r="EL5" i="6"/>
  <c r="EL6" i="6" l="1"/>
  <c r="EM5" i="6"/>
  <c r="EN5" i="6" l="1"/>
  <c r="EM4" i="6"/>
  <c r="EM6" i="6"/>
  <c r="EN6" i="6" l="1"/>
  <c r="EO5" i="6"/>
  <c r="EO6" i="6" l="1"/>
  <c r="EP5" i="6"/>
  <c r="EP6" i="6" l="1"/>
  <c r="EQ5" i="6"/>
  <c r="ER5" i="6" l="1"/>
  <c r="EQ6" i="6"/>
  <c r="ES5" i="6" l="1"/>
  <c r="ER6" i="6"/>
  <c r="ET5" i="6" l="1"/>
  <c r="ES6" i="6"/>
  <c r="ET6" i="6" l="1"/>
  <c r="ET4" i="6"/>
  <c r="EU5" i="6"/>
  <c r="EV5" i="6" l="1"/>
  <c r="EU6" i="6"/>
  <c r="EV6" i="6" l="1"/>
  <c r="EW5" i="6"/>
  <c r="EX5" i="6" l="1"/>
  <c r="EW6" i="6"/>
  <c r="EX6" i="6" l="1"/>
  <c r="EY5" i="6"/>
  <c r="EZ5" i="6" l="1"/>
  <c r="EY6" i="6"/>
  <c r="FA5" i="6" l="1"/>
  <c r="EZ6" i="6"/>
  <c r="FA6" i="6" l="1"/>
  <c r="FA4" i="6"/>
  <c r="FB5" i="6"/>
  <c r="FB6" i="6" l="1"/>
  <c r="FC5" i="6"/>
  <c r="FD5" i="6" l="1"/>
  <c r="FC6" i="6"/>
  <c r="FD6" i="6" l="1"/>
  <c r="FE5" i="6"/>
  <c r="FF5" i="6" l="1"/>
  <c r="FE6" i="6"/>
  <c r="FF6" i="6" l="1"/>
  <c r="FG5" i="6"/>
  <c r="FH5" i="6" l="1"/>
  <c r="FG6" i="6"/>
  <c r="FH4" i="6" l="1"/>
  <c r="FI5" i="6"/>
  <c r="FH6" i="6"/>
  <c r="FI6" i="6" l="1"/>
  <c r="FJ5" i="6"/>
  <c r="FJ6" i="6" l="1"/>
  <c r="FK5" i="6"/>
  <c r="FL5" i="6" l="1"/>
  <c r="FK6" i="6"/>
  <c r="FL6" i="6" l="1"/>
  <c r="FM5" i="6"/>
  <c r="FN5" i="6" l="1"/>
  <c r="FM6" i="6"/>
  <c r="FN6" i="6" l="1"/>
  <c r="FO5" i="6"/>
  <c r="FO6" i="6" l="1"/>
  <c r="FP5" i="6"/>
  <c r="FO4" i="6"/>
  <c r="FQ5" i="6" l="1"/>
  <c r="FP6" i="6"/>
  <c r="FQ6" i="6" l="1"/>
  <c r="FR5" i="6"/>
  <c r="FR6" i="6" l="1"/>
  <c r="FS5" i="6"/>
  <c r="FT5" i="6" l="1"/>
  <c r="FS6" i="6"/>
  <c r="FT6" i="6" l="1"/>
  <c r="FU5" i="6"/>
  <c r="FV5" i="6" l="1"/>
  <c r="FU6" i="6"/>
  <c r="FV4" i="6" l="1"/>
  <c r="FV6" i="6"/>
  <c r="FW5" i="6"/>
  <c r="FX5" i="6" l="1"/>
  <c r="FW6" i="6"/>
  <c r="FX6" i="6" l="1"/>
  <c r="FY5" i="6"/>
  <c r="FZ5" i="6" l="1"/>
  <c r="FY6" i="6"/>
  <c r="GA5" i="6" l="1"/>
  <c r="FZ6" i="6"/>
  <c r="GB5" i="6" l="1"/>
  <c r="GA6" i="6"/>
  <c r="GB6" i="6" l="1"/>
  <c r="GC5" i="6"/>
  <c r="GC6" i="6" l="1"/>
  <c r="GC4" i="6"/>
  <c r="GD5" i="6"/>
  <c r="GD6" i="6" l="1"/>
  <c r="GE5" i="6"/>
  <c r="GF5" i="6" l="1"/>
  <c r="GE6" i="6"/>
  <c r="GG5" i="6" l="1"/>
  <c r="GF6" i="6"/>
  <c r="GH5" i="6" l="1"/>
  <c r="GG6" i="6"/>
  <c r="GH6" i="6" l="1"/>
  <c r="GI5" i="6"/>
  <c r="GJ5" i="6" l="1"/>
  <c r="GI6" i="6"/>
  <c r="GJ4" i="6" l="1"/>
  <c r="GJ6" i="6"/>
  <c r="GK5" i="6"/>
  <c r="GL5" i="6" l="1"/>
  <c r="GK6" i="6"/>
  <c r="GM5" i="6" l="1"/>
  <c r="GL6" i="6"/>
  <c r="GN5" i="6" l="1"/>
  <c r="GM6" i="6"/>
  <c r="GO5" i="6" l="1"/>
  <c r="GN6" i="6"/>
  <c r="GO6" i="6" l="1"/>
  <c r="GP5" i="6"/>
  <c r="GQ5" i="6" l="1"/>
  <c r="GP6" i="6"/>
  <c r="GR5" i="6" l="1"/>
  <c r="GQ4" i="6"/>
  <c r="GQ6" i="6"/>
  <c r="GR6" i="6" l="1"/>
  <c r="GS5" i="6"/>
  <c r="GS6" i="6" l="1"/>
  <c r="GT5" i="6"/>
  <c r="GT6" i="6" l="1"/>
  <c r="GU5" i="6"/>
  <c r="GV5" i="6" l="1"/>
  <c r="GU6" i="6"/>
  <c r="GW5" i="6" l="1"/>
  <c r="GV6" i="6"/>
  <c r="GW6" i="6" l="1"/>
  <c r="GX5" i="6"/>
  <c r="GY5" i="6" l="1"/>
  <c r="GX4" i="6"/>
  <c r="GX6" i="6"/>
  <c r="GZ5" i="6" l="1"/>
  <c r="GY6" i="6"/>
  <c r="HA5" i="6" l="1"/>
  <c r="GZ6" i="6"/>
  <c r="HB5" i="6" l="1"/>
  <c r="HA6" i="6"/>
  <c r="HB6" i="6" l="1"/>
  <c r="HC5" i="6"/>
  <c r="HD5" i="6" l="1"/>
  <c r="HC6" i="6"/>
  <c r="HE5" i="6" l="1"/>
  <c r="HD6" i="6"/>
  <c r="HE6" i="6" l="1"/>
  <c r="HE4" i="6"/>
  <c r="HF5" i="6"/>
  <c r="HG5" i="6" l="1"/>
  <c r="HF6" i="6"/>
  <c r="HH5" i="6" l="1"/>
  <c r="HG6" i="6"/>
  <c r="HH6" i="6" l="1"/>
  <c r="HI5" i="6"/>
  <c r="HJ5" i="6" l="1"/>
  <c r="HI6" i="6"/>
  <c r="HJ6" i="6" l="1"/>
  <c r="HK5" i="6"/>
  <c r="HL5" i="6" l="1"/>
  <c r="HK6" i="6"/>
  <c r="HL4" i="6" l="1"/>
  <c r="HM5" i="6"/>
  <c r="HL6" i="6"/>
  <c r="HN5" i="6" l="1"/>
  <c r="HM6" i="6"/>
  <c r="HO5" i="6" l="1"/>
  <c r="HN6" i="6"/>
  <c r="HP5" i="6" l="1"/>
  <c r="HO6" i="6"/>
  <c r="HP6" i="6" l="1"/>
  <c r="HQ5" i="6"/>
  <c r="HR5" i="6" l="1"/>
  <c r="HQ6" i="6"/>
  <c r="HR6" i="6" l="1"/>
  <c r="HS5" i="6"/>
  <c r="HS6" i="6" l="1"/>
  <c r="HT5" i="6"/>
  <c r="HS4" i="6"/>
  <c r="HU5" i="6" l="1"/>
  <c r="HT6" i="6"/>
  <c r="HU6" i="6" l="1"/>
  <c r="HV5" i="6"/>
  <c r="HW5" i="6" l="1"/>
  <c r="HV6" i="6"/>
  <c r="HX5" i="6" l="1"/>
  <c r="HW6" i="6"/>
  <c r="HX6" i="6" l="1"/>
  <c r="HY5" i="6"/>
  <c r="HZ5" i="6" l="1"/>
  <c r="HY6" i="6"/>
  <c r="HZ4" i="6" l="1"/>
  <c r="HZ6" i="6"/>
  <c r="IA5" i="6"/>
  <c r="IB5" i="6" l="1"/>
  <c r="IA6" i="6"/>
  <c r="IB6" i="6" l="1"/>
  <c r="IC5" i="6"/>
  <c r="IC6" i="6" l="1"/>
  <c r="ID5" i="6"/>
  <c r="ID6" i="6" l="1"/>
  <c r="IE5" i="6"/>
  <c r="IF5" i="6" l="1"/>
  <c r="IE6" i="6"/>
  <c r="IF6" i="6" l="1"/>
  <c r="IG5" i="6"/>
  <c r="IG6" i="6" l="1"/>
  <c r="IG4" i="6"/>
  <c r="IH5" i="6"/>
  <c r="IH6" i="6" l="1"/>
  <c r="II5" i="6"/>
  <c r="IJ5" i="6" l="1"/>
  <c r="II6" i="6"/>
  <c r="IK5" i="6" l="1"/>
  <c r="IJ6" i="6"/>
  <c r="IL5" i="6" l="1"/>
  <c r="IK6" i="6"/>
  <c r="IM5" i="6" l="1"/>
  <c r="IM6" i="6" s="1"/>
  <c r="IL6" i="6"/>
</calcChain>
</file>

<file path=xl/comments1.xml><?xml version="1.0" encoding="utf-8"?>
<comments xmlns="http://schemas.openxmlformats.org/spreadsheetml/2006/main">
  <authors>
    <author>Author</author>
  </authors>
  <commentList>
    <comment ref="E7" authorId="0" shapeId="0">
      <text>
        <r>
          <rPr>
            <b/>
            <sz val="9"/>
            <color indexed="81"/>
            <rFont val="Tahoma"/>
            <charset val="1"/>
          </rPr>
          <t>Author:</t>
        </r>
        <r>
          <rPr>
            <sz val="9"/>
            <color indexed="81"/>
            <rFont val="Tahoma"/>
            <charset val="1"/>
          </rPr>
          <t xml:space="preserve">
●Entity code (eg share)
●Fee code (link to dom fee)
●Fee start date
●Fee end date</t>
        </r>
      </text>
    </comment>
  </commentList>
</comments>
</file>

<file path=xl/sharedStrings.xml><?xml version="1.0" encoding="utf-8"?>
<sst xmlns="http://schemas.openxmlformats.org/spreadsheetml/2006/main" count="523" uniqueCount="196">
  <si>
    <t>RISK</t>
  </si>
  <si>
    <t>Shareclass
Subfund 
Fund</t>
  </si>
  <si>
    <t>Shareclasses AUM, 
subred 
NAV</t>
  </si>
  <si>
    <t xml:space="preserve">Fees </t>
  </si>
  <si>
    <t>Companies &amp;
Agreements</t>
  </si>
  <si>
    <t>BASIC MODULES</t>
  </si>
  <si>
    <t>RISK MODULES</t>
  </si>
  <si>
    <t>CREDIT RISK</t>
  </si>
  <si>
    <t>LIQUIDITY RISK</t>
  </si>
  <si>
    <t>MARKET RISK</t>
  </si>
  <si>
    <t>COUNTERPARTY RISK</t>
  </si>
  <si>
    <t>OPERATIONAL RISK</t>
  </si>
  <si>
    <t>Asset liquidity risk</t>
  </si>
  <si>
    <t>Rating Allocation</t>
  </si>
  <si>
    <t>Fund credit risk</t>
  </si>
  <si>
    <t>Spread allocation</t>
  </si>
  <si>
    <t>Bond Specifics</t>
  </si>
  <si>
    <t>Bond Classification</t>
  </si>
  <si>
    <t>x</t>
  </si>
  <si>
    <t>Funding Liquidity risk</t>
  </si>
  <si>
    <t>ACTIVITIES</t>
  </si>
  <si>
    <t>DEP</t>
  </si>
  <si>
    <t>AIF Leverage</t>
  </si>
  <si>
    <t>UCTIS Leverage</t>
  </si>
  <si>
    <t>UCTIS Commitment</t>
  </si>
  <si>
    <t>AIFMD Report</t>
  </si>
  <si>
    <t>CSSF Risk Report</t>
  </si>
  <si>
    <t>Eligibilty</t>
  </si>
  <si>
    <t>Investment Restriction Monitoring</t>
  </si>
  <si>
    <t>Stale Price Monitoring</t>
  </si>
  <si>
    <t>SRRI</t>
  </si>
  <si>
    <t>Manco Fees</t>
  </si>
  <si>
    <t>TER</t>
  </si>
  <si>
    <t>Performance Fees</t>
  </si>
  <si>
    <t>Ongoing Charges</t>
  </si>
  <si>
    <t>Trailer Fees</t>
  </si>
  <si>
    <t>Othes Fees</t>
  </si>
  <si>
    <t>Global Fees</t>
  </si>
  <si>
    <t>Risk Fee</t>
  </si>
  <si>
    <t>KPI</t>
  </si>
  <si>
    <t>RSA</t>
  </si>
  <si>
    <t>Breach monitoring</t>
  </si>
  <si>
    <t>NEW Project Setup</t>
  </si>
  <si>
    <t>ALL</t>
  </si>
  <si>
    <t>Hedging SC monitoring</t>
  </si>
  <si>
    <t>TBD</t>
  </si>
  <si>
    <t>Board Pack Risk Report</t>
  </si>
  <si>
    <t>KIID Report</t>
  </si>
  <si>
    <t>Factsheet Report</t>
  </si>
  <si>
    <t>Overshight NAV</t>
  </si>
  <si>
    <t>AUM Report</t>
  </si>
  <si>
    <t>Portfolios with Asset details</t>
  </si>
  <si>
    <t>VaR storage (Via serv prov)</t>
  </si>
  <si>
    <t>Backtest (Via serv prov)</t>
  </si>
  <si>
    <t>Stress Test (Via serv prov)</t>
  </si>
  <si>
    <t>EPT/EMT (Via serv prov)</t>
  </si>
  <si>
    <t>Solvency Report  (Via serv prov)</t>
  </si>
  <si>
    <t>OTHER MODULES</t>
  </si>
  <si>
    <t>tb_fund</t>
  </si>
  <si>
    <t xml:space="preserve">tb_subfund </t>
  </si>
  <si>
    <t>tb_shareclass</t>
  </si>
  <si>
    <t>tb_map_f_sf</t>
  </si>
  <si>
    <t>tb_map_sf_sc</t>
  </si>
  <si>
    <t>tb_service_agreements</t>
  </si>
  <si>
    <t>tb_dom_service_type</t>
  </si>
  <si>
    <t>tb_companies</t>
  </si>
  <si>
    <t>tb_dom_share_type</t>
  </si>
  <si>
    <t>tb_dom_macro_type</t>
  </si>
  <si>
    <t>tb_dom_accounting_code</t>
  </si>
  <si>
    <t>tb_dom_share_status</t>
  </si>
  <si>
    <t>tb_dom_fund_status</t>
  </si>
  <si>
    <t>tb_dom_sf_status</t>
  </si>
  <si>
    <t>tb_dom_global_exposure</t>
  </si>
  <si>
    <t>tb_calendar</t>
  </si>
  <si>
    <t>tb_dom_nav_frequency</t>
  </si>
  <si>
    <t>tb_dom_derivatives</t>
  </si>
  <si>
    <t>tb_dom_deriv_exposure</t>
  </si>
  <si>
    <t>tb_dom_valuation_date</t>
  </si>
  <si>
    <t>tb_dom_calculation_date</t>
  </si>
  <si>
    <t>tb_dom_legal_form</t>
  </si>
  <si>
    <t>tB_dom_legal_type</t>
  </si>
  <si>
    <t>tB_dom_legal_subtype</t>
  </si>
  <si>
    <t>tb_map_currency_country</t>
  </si>
  <si>
    <t>tb_dom_investor_type</t>
  </si>
  <si>
    <t>tb_share_price</t>
  </si>
  <si>
    <t>tb_dom_iso_countries</t>
  </si>
  <si>
    <t>tb_dom_iso_currencies</t>
  </si>
  <si>
    <t>tb_dom_asset_subtype</t>
  </si>
  <si>
    <t>tb_dom_asset_type</t>
  </si>
  <si>
    <t>tb_dom_calendar_type</t>
  </si>
  <si>
    <t>tb_dom_target_fund_type</t>
  </si>
  <si>
    <t>Transactions</t>
  </si>
  <si>
    <t>PTR</t>
  </si>
  <si>
    <t>tb_map_asset_subtype</t>
  </si>
  <si>
    <t>tb_bond_values</t>
  </si>
  <si>
    <t>tb_bond</t>
  </si>
  <si>
    <t>tb_countries_ratings</t>
  </si>
  <si>
    <t>tb_equities</t>
  </si>
  <si>
    <t>tb_equities_values</t>
  </si>
  <si>
    <t>tb_derivatives</t>
  </si>
  <si>
    <t>tb_target funds</t>
  </si>
  <si>
    <t>tb_transactions</t>
  </si>
  <si>
    <t>tb_fees</t>
  </si>
  <si>
    <t>tb_dom_transactions</t>
  </si>
  <si>
    <t>tb_dom_fees</t>
  </si>
  <si>
    <t>Subfund statistics report</t>
  </si>
  <si>
    <t>tb_rating</t>
  </si>
  <si>
    <t>tb_dom_rating</t>
  </si>
  <si>
    <t>This module contains all the registry of share classes, sub-funds and funds. Historic values and all relative domain tables(eg.currency, country)</t>
  </si>
  <si>
    <t>This module collects every day the shareclasses AuM, subred and NAV</t>
  </si>
  <si>
    <t xml:space="preserve">This module contains all the  service agreements and relative codes. Plus a table of companies and contacts </t>
  </si>
  <si>
    <t>This module contains all the  fee table and historic values</t>
  </si>
  <si>
    <t>Performance Analysis</t>
  </si>
  <si>
    <t>Performance Analysis
(Contribution)</t>
  </si>
  <si>
    <t>This module contains all the transaction for each portoflio</t>
  </si>
  <si>
    <t>This module collects all asset registry, all the position at nav date and relative domain and mapping tables</t>
  </si>
  <si>
    <t>This module is created for credit risk analysis containing all the function/stored procedure for the model and analysis</t>
  </si>
  <si>
    <t>fn_average_rating</t>
  </si>
  <si>
    <t>This module contains all the function/storede procedure useful for liquidity risk monitoring</t>
  </si>
  <si>
    <t>fn_avg_volume</t>
  </si>
  <si>
    <t>tb_dom_economic_sector</t>
  </si>
  <si>
    <t>GPM lines RISK and Perf monitoring</t>
  </si>
  <si>
    <t>INVESTMENT  R. OVERSIGHT</t>
  </si>
  <si>
    <t>New Project SET-UP</t>
  </si>
  <si>
    <t>COMPLIANCE</t>
  </si>
  <si>
    <t>This module allows to store VaR data and Commitment coming from 3rd parties (in the future will be possbile to calculate it with proprietary models)</t>
  </si>
  <si>
    <t>The scope of this module is to be able to imlement the investment restrictions rules (prospectus, low etc) and be able to internally perform the activity</t>
  </si>
  <si>
    <t>Insert new rows ABOVE this one</t>
  </si>
  <si>
    <t>This row marks the end of the Project Schedule. DO NOT enter anything in this row. 
Insert new rows ABOVE this one to continue building out your Project Schedule.</t>
  </si>
  <si>
    <t>This is an empty row</t>
  </si>
  <si>
    <t>date</t>
  </si>
  <si>
    <t>Task 5</t>
  </si>
  <si>
    <t>Task 4</t>
  </si>
  <si>
    <t>Task 3</t>
  </si>
  <si>
    <t>Task 2</t>
  </si>
  <si>
    <t>Task 1</t>
  </si>
  <si>
    <t>Phase 4 Title</t>
  </si>
  <si>
    <t>Sample phase title block</t>
  </si>
  <si>
    <t>Phase 3 Title</t>
  </si>
  <si>
    <t xml:space="preserve">Creation of </t>
  </si>
  <si>
    <t>Creation of user login</t>
  </si>
  <si>
    <t>Environment setup</t>
  </si>
  <si>
    <t>Development</t>
  </si>
  <si>
    <t>Project</t>
  </si>
  <si>
    <t>Creation of DATAGATE application</t>
  </si>
  <si>
    <t>Release</t>
  </si>
  <si>
    <t>Validation</t>
  </si>
  <si>
    <t>Production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</si>
  <si>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</si>
  <si>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</si>
  <si>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</si>
  <si>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</si>
  <si>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</si>
  <si>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</si>
  <si>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N DAYS</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</si>
  <si>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</si>
  <si>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</si>
  <si>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</si>
  <si>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</si>
  <si>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</si>
  <si>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</si>
  <si>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</si>
  <si>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</si>
  <si>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</si>
  <si>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</si>
  <si>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Enter Company Name in cell B2.</t>
  </si>
  <si>
    <t>DATAGATE DEVELOPMENT</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</si>
  <si>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</si>
  <si>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DATABASE  MODULES</t>
  </si>
  <si>
    <t>This module contains the stored procedure  and functions to be used for colaculating the counterparty risk (Σ pos&gt;0 /nav)</t>
  </si>
  <si>
    <t>In this module, function, stored procedure and table allow to keep history of oiperational risk measures (nav delay, nav error etc)</t>
  </si>
  <si>
    <t xml:space="preserve">This module is created to perform the performacne analysis and calcualtion (based on shares prices) </t>
  </si>
  <si>
    <t>This module is created to perform the performacne analysis thanks to transactions and reconciliate with performance calculation</t>
  </si>
  <si>
    <t>This module inherits all the functions, stored procedures, and tables used for ptf, and applies the same to GPM lines</t>
  </si>
  <si>
    <t>This module can leverage the basic module to have more information collected (AML/Compliance point of view)</t>
  </si>
  <si>
    <t>This module is specific to create centralization project setup</t>
  </si>
  <si>
    <t>Log-in</t>
  </si>
  <si>
    <t>Departments views</t>
  </si>
  <si>
    <t xml:space="preserve">Define main scope of each page </t>
  </si>
  <si>
    <t>Create general views with common data access</t>
  </si>
  <si>
    <t>Define different user settings by using role based authorization</t>
  </si>
  <si>
    <t>Create Aum View:possibility to filter for date, fund, etc</t>
  </si>
  <si>
    <t>Define Architecture and instruments needed</t>
  </si>
  <si>
    <t>Define languages for Front, back, reporting, libraries needed etc</t>
  </si>
  <si>
    <t>Define global scope</t>
  </si>
  <si>
    <t>Define global architecture, sitemap, content</t>
  </si>
  <si>
    <t>Define Security</t>
  </si>
  <si>
    <t>Define versioning</t>
  </si>
  <si>
    <t>Define backup</t>
  </si>
  <si>
    <t>Assess security</t>
  </si>
  <si>
    <t>Create Fund view with all data and registration/update for shareclasses, sf, fund, companies and agreements</t>
  </si>
  <si>
    <t>Define log system and bug tracking</t>
  </si>
  <si>
    <t>Set up developer tools: server , software etc</t>
  </si>
  <si>
    <t>fn_min_rating</t>
  </si>
  <si>
    <t>fn_portoflio_rating(date)</t>
  </si>
  <si>
    <t>b_dom_fees_type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</si>
</sst>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
    <numFmt numFmtId="165" formatCode="m/d/yy;@"/>
    <numFmt numFmtId="166" formatCode="[$-409]d\-mmm\-yyyy;@"/>
    <numFmt numFmtId="167" formatCode="d"/>
    <numFmt numFmtId="168" formatCode="mmm\ d\,\ yyyy"/>
    <numFmt numFmtId="169" formatCode="ddd\,\ m/d/yyyy"/>
  </numFmts>
  <fonts count="24" x14ac:knownFonts="1">
    <font>
      <sz val="11"/>
      <color theme="1"/>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1"/>
      <color theme="4" tint="-0.499984740745262"/>
      <name val="Calibri"/>
      <family val="2"/>
      <scheme val="minor"/>
    </font>
    <font>
      <sz val="11"/>
      <color theme="0" tint="-0.14999847407452621"/>
      <name val="Calibri"/>
      <family val="2"/>
      <scheme val="minor"/>
    </font>
    <font>
      <sz val="11"/>
      <name val="Calibri"/>
      <family val="2"/>
      <scheme val="minor"/>
    </font>
    <font>
      <sz val="9"/>
      <color indexed="81"/>
      <name val="Tahoma"/>
      <charset val="1"/>
    </font>
    <font>
      <b/>
      <sz val="9"/>
      <color indexed="81"/>
      <name val="Tahoma"/>
      <charset val="1"/>
    </font>
    <font>
      <sz val="1"/>
      <color theme="4" tint="-0.499984740745262"/>
      <name val="Calibri"/>
      <family val="2"/>
      <scheme val="minor"/>
    </font>
    <font>
      <sz val="1"/>
      <color theme="0" tint="-0.14999847407452621"/>
      <name val="Calibri"/>
      <family val="2"/>
      <scheme val="minor"/>
    </font>
    <font>
      <sz val="1"/>
      <color theme="1"/>
      <name val="Calibri"/>
      <family val="2"/>
      <scheme val="minor"/>
    </font>
    <font>
      <sz val="11"/>
      <color theme="1"/>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s>
  <fills count="17">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249977111117893"/>
        <bgColor indexed="64"/>
      </patternFill>
    </fill>
  </fills>
  <borders count="14">
    <border>
      <left/>
      <right/>
      <top/>
      <bottom/>
      <diagonal/>
    </border>
    <border>
      <left/>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medium">
        <color theme="0"/>
      </top>
      <bottom style="medium">
        <color theme="0"/>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2" fillId="0" borderId="0" applyFont="0" applyFill="0" applyBorder="0" applyAlignment="0" applyProtection="0"/>
    <xf numFmtId="0" fontId="2" fillId="0" borderId="0"/>
    <xf numFmtId="0" fontId="13" fillId="0" borderId="0" applyNumberFormat="0" applyFill="0" applyBorder="0" applyAlignment="0" applyProtection="0">
      <alignment vertical="top"/>
      <protection locked="0"/>
    </xf>
    <xf numFmtId="165" fontId="12" fillId="0" borderId="5" applyFill="0">
      <alignment horizontal="center" vertical="center"/>
    </xf>
    <xf numFmtId="0" fontId="12" fillId="0" borderId="5" applyFill="0">
      <alignment horizontal="center" vertical="center"/>
    </xf>
    <xf numFmtId="0" fontId="12" fillId="0" borderId="5" applyFill="0">
      <alignment horizontal="left" vertical="center" indent="2"/>
    </xf>
    <xf numFmtId="0" fontId="12" fillId="0" borderId="0" applyNumberFormat="0" applyFill="0" applyProtection="0">
      <alignment horizontal="right" indent="1"/>
    </xf>
    <xf numFmtId="169" fontId="12" fillId="0" borderId="13">
      <alignment horizontal="center" vertical="center"/>
    </xf>
    <xf numFmtId="0" fontId="3" fillId="0" borderId="0" applyNumberFormat="0" applyFill="0" applyProtection="0">
      <alignment vertical="top"/>
    </xf>
    <xf numFmtId="0" fontId="3" fillId="0" borderId="0" applyNumberFormat="0" applyFill="0" applyAlignment="0" applyProtection="0"/>
    <xf numFmtId="0" fontId="23" fillId="0" borderId="0" applyNumberFormat="0" applyFill="0" applyBorder="0" applyAlignment="0" applyProtection="0"/>
  </cellStyleXfs>
  <cellXfs count="112">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4" fillId="3" borderId="0" xfId="0" applyFont="1" applyFill="1" applyBorder="1" applyAlignment="1">
      <alignment horizontal="center" vertical="center"/>
    </xf>
    <xf numFmtId="0" fontId="2" fillId="3" borderId="0" xfId="0" applyFont="1" applyFill="1"/>
    <xf numFmtId="0" fontId="1" fillId="0" borderId="0" xfId="0" applyFont="1"/>
    <xf numFmtId="0" fontId="1" fillId="0" borderId="0" xfId="0" applyFont="1" applyAlignment="1">
      <alignment vertical="top" wrapText="1"/>
    </xf>
    <xf numFmtId="0" fontId="5" fillId="3" borderId="0" xfId="0" applyFont="1" applyFill="1" applyBorder="1" applyAlignment="1">
      <alignment horizontal="center" wrapText="1"/>
    </xf>
    <xf numFmtId="0" fontId="0" fillId="0" borderId="0" xfId="0" applyAlignment="1">
      <alignment horizontal="left" vertical="center"/>
    </xf>
    <xf numFmtId="0" fontId="6" fillId="0" borderId="0" xfId="0" applyFont="1" applyAlignment="1">
      <alignment horizontal="center" vertical="center"/>
    </xf>
    <xf numFmtId="164" fontId="9" fillId="3" borderId="0" xfId="0" applyNumberFormat="1" applyFont="1" applyFill="1" applyBorder="1" applyAlignment="1">
      <alignment horizontal="left" vertical="top"/>
    </xf>
    <xf numFmtId="164" fontId="10" fillId="3" borderId="0" xfId="0" applyNumberFormat="1" applyFont="1" applyFill="1" applyBorder="1" applyAlignment="1">
      <alignment horizontal="left" vertical="top" wrapText="1"/>
    </xf>
    <xf numFmtId="164" fontId="11" fillId="0" borderId="0" xfId="0" applyNumberFormat="1" applyFont="1" applyAlignment="1">
      <alignment horizontal="left" vertical="top"/>
    </xf>
    <xf numFmtId="0" fontId="0" fillId="7" borderId="3" xfId="0" applyFill="1" applyBorder="1" applyAlignment="1">
      <alignment horizontal="left" vertical="center" wrapText="1"/>
    </xf>
    <xf numFmtId="0" fontId="2" fillId="0" borderId="0" xfId="0" applyFont="1" applyFill="1"/>
    <xf numFmtId="2" fontId="0" fillId="0" borderId="0" xfId="0" applyNumberFormat="1" applyAlignment="1">
      <alignment horizontal="center"/>
    </xf>
    <xf numFmtId="0" fontId="2" fillId="0" borderId="0" xfId="2"/>
    <xf numFmtId="0" fontId="14" fillId="0" borderId="0" xfId="3" applyFont="1" applyAlignment="1" applyProtection="1"/>
    <xf numFmtId="0" fontId="2" fillId="0" borderId="0" xfId="0" applyFont="1" applyAlignment="1">
      <alignment horizontal="center"/>
    </xf>
    <xf numFmtId="0" fontId="15" fillId="0" borderId="0" xfId="0" applyFont="1"/>
    <xf numFmtId="0" fontId="0" fillId="0" borderId="0" xfId="0" applyAlignment="1">
      <alignment horizontal="right" vertical="center"/>
    </xf>
    <xf numFmtId="0" fontId="0" fillId="0" borderId="0" xfId="0" applyAlignment="1">
      <alignment vertical="center"/>
    </xf>
    <xf numFmtId="0" fontId="0" fillId="7" borderId="4" xfId="0" applyFill="1" applyBorder="1" applyAlignment="1">
      <alignment vertical="center"/>
    </xf>
    <xf numFmtId="0" fontId="6" fillId="7" borderId="5" xfId="0" applyFont="1" applyFill="1" applyBorder="1" applyAlignment="1">
      <alignment horizontal="center" vertical="center"/>
    </xf>
    <xf numFmtId="165" fontId="6" fillId="7" borderId="5" xfId="0" applyNumberFormat="1" applyFont="1" applyFill="1" applyBorder="1" applyAlignment="1">
      <alignment horizontal="center" vertical="center"/>
    </xf>
    <xf numFmtId="2" fontId="16" fillId="7" borderId="5" xfId="0" applyNumberFormat="1" applyFont="1" applyFill="1" applyBorder="1" applyAlignment="1">
      <alignment horizontal="left" vertical="center"/>
    </xf>
    <xf numFmtId="165" fontId="16" fillId="7" borderId="5" xfId="0" applyNumberFormat="1" applyFont="1" applyFill="1" applyBorder="1" applyAlignment="1">
      <alignment horizontal="left" vertical="center"/>
    </xf>
    <xf numFmtId="9" fontId="6" fillId="7" borderId="5" xfId="1" applyFont="1" applyFill="1" applyBorder="1" applyAlignment="1">
      <alignment horizontal="center" vertical="center"/>
    </xf>
    <xf numFmtId="0" fontId="17" fillId="7" borderId="5" xfId="0" applyFont="1" applyFill="1" applyBorder="1" applyAlignment="1">
      <alignment horizontal="center" vertical="center"/>
    </xf>
    <xf numFmtId="0" fontId="17" fillId="7" borderId="5" xfId="0" applyFont="1" applyFill="1" applyBorder="1" applyAlignment="1">
      <alignment horizontal="left" vertical="center" indent="1"/>
    </xf>
    <xf numFmtId="0" fontId="2" fillId="0" borderId="0" xfId="2" applyAlignment="1">
      <alignment wrapText="1"/>
    </xf>
    <xf numFmtId="0" fontId="0" fillId="0" borderId="4" xfId="0" applyBorder="1" applyAlignment="1">
      <alignment vertical="center"/>
    </xf>
    <xf numFmtId="0" fontId="6" fillId="0" borderId="5" xfId="0" applyFont="1" applyBorder="1" applyAlignment="1">
      <alignment horizontal="center" vertical="center"/>
    </xf>
    <xf numFmtId="165" fontId="12" fillId="0" borderId="5" xfId="4">
      <alignment horizontal="center" vertical="center"/>
    </xf>
    <xf numFmtId="2" fontId="12" fillId="0" borderId="5" xfId="4" applyNumberFormat="1">
      <alignment horizontal="center" vertical="center"/>
    </xf>
    <xf numFmtId="9" fontId="6" fillId="0" borderId="5" xfId="1" applyFont="1" applyBorder="1" applyAlignment="1">
      <alignment horizontal="center" vertical="center"/>
    </xf>
    <xf numFmtId="0" fontId="12" fillId="0" borderId="5" xfId="5">
      <alignment horizontal="center" vertical="center"/>
    </xf>
    <xf numFmtId="0" fontId="12" fillId="0" borderId="5" xfId="6">
      <alignment horizontal="left" vertical="center" indent="2"/>
    </xf>
    <xf numFmtId="166" fontId="12" fillId="8" borderId="5" xfId="4" applyNumberFormat="1" applyFill="1">
      <alignment horizontal="center" vertical="center"/>
    </xf>
    <xf numFmtId="2" fontId="12" fillId="8" borderId="5" xfId="4" applyNumberFormat="1" applyFill="1">
      <alignment horizontal="center" vertical="center"/>
    </xf>
    <xf numFmtId="9" fontId="6" fillId="8" borderId="5" xfId="1" applyFont="1" applyFill="1" applyBorder="1" applyAlignment="1">
      <alignment horizontal="center" vertical="center"/>
    </xf>
    <xf numFmtId="0" fontId="12" fillId="8" borderId="5" xfId="5" applyFill="1">
      <alignment horizontal="center" vertical="center"/>
    </xf>
    <xf numFmtId="0" fontId="12" fillId="8" borderId="5" xfId="6" applyFill="1">
      <alignment horizontal="left" vertical="center" indent="2"/>
    </xf>
    <xf numFmtId="166" fontId="6" fillId="9" borderId="5" xfId="0" applyNumberFormat="1" applyFont="1" applyFill="1" applyBorder="1" applyAlignment="1">
      <alignment horizontal="center" vertical="center"/>
    </xf>
    <xf numFmtId="2" fontId="0" fillId="9" borderId="5" xfId="0" applyNumberFormat="1" applyFill="1" applyBorder="1" applyAlignment="1">
      <alignment horizontal="center" vertical="center"/>
    </xf>
    <xf numFmtId="166" fontId="0" fillId="9" borderId="5" xfId="0" applyNumberFormat="1" applyFill="1" applyBorder="1" applyAlignment="1">
      <alignment horizontal="center" vertical="center"/>
    </xf>
    <xf numFmtId="9" fontId="6" fillId="9" borderId="5" xfId="1" applyFont="1" applyFill="1" applyBorder="1" applyAlignment="1">
      <alignment horizontal="center" vertical="center"/>
    </xf>
    <xf numFmtId="0" fontId="12" fillId="9" borderId="5" xfId="5" applyFill="1">
      <alignment horizontal="center" vertical="center"/>
    </xf>
    <xf numFmtId="0" fontId="1" fillId="9" borderId="5" xfId="0" applyFont="1" applyFill="1" applyBorder="1" applyAlignment="1">
      <alignment horizontal="left" vertical="center" indent="1"/>
    </xf>
    <xf numFmtId="166" fontId="12" fillId="10" borderId="5" xfId="4" applyNumberFormat="1" applyFill="1">
      <alignment horizontal="center" vertical="center"/>
    </xf>
    <xf numFmtId="2" fontId="12" fillId="10" borderId="5" xfId="4" applyNumberFormat="1" applyFill="1">
      <alignment horizontal="center" vertical="center"/>
    </xf>
    <xf numFmtId="9" fontId="6" fillId="10" borderId="5" xfId="1" applyFont="1" applyFill="1" applyBorder="1" applyAlignment="1">
      <alignment horizontal="center" vertical="center"/>
    </xf>
    <xf numFmtId="0" fontId="12" fillId="10" borderId="5" xfId="5" applyFill="1">
      <alignment horizontal="center" vertical="center"/>
    </xf>
    <xf numFmtId="0" fontId="12" fillId="10" borderId="5" xfId="6" applyFill="1">
      <alignment horizontal="left" vertical="center" indent="2"/>
    </xf>
    <xf numFmtId="166" fontId="6" fillId="11" borderId="5" xfId="0" applyNumberFormat="1" applyFont="1" applyFill="1" applyBorder="1" applyAlignment="1">
      <alignment horizontal="center" vertical="center"/>
    </xf>
    <xf numFmtId="2" fontId="0" fillId="11" borderId="5" xfId="0" applyNumberFormat="1" applyFill="1" applyBorder="1" applyAlignment="1">
      <alignment horizontal="center" vertical="center"/>
    </xf>
    <xf numFmtId="166" fontId="0" fillId="11" borderId="5" xfId="0" applyNumberFormat="1" applyFill="1" applyBorder="1" applyAlignment="1">
      <alignment horizontal="center" vertical="center"/>
    </xf>
    <xf numFmtId="9" fontId="6" fillId="11" borderId="5" xfId="1" applyFont="1" applyFill="1" applyBorder="1" applyAlignment="1">
      <alignment horizontal="center" vertical="center"/>
    </xf>
    <xf numFmtId="0" fontId="12" fillId="11" borderId="5" xfId="5" applyFill="1">
      <alignment horizontal="center" vertical="center"/>
    </xf>
    <xf numFmtId="0" fontId="1" fillId="11" borderId="5" xfId="0" applyFont="1" applyFill="1" applyBorder="1" applyAlignment="1">
      <alignment horizontal="left" vertical="center" indent="1"/>
    </xf>
    <xf numFmtId="166" fontId="12" fillId="5" borderId="5" xfId="4" applyNumberFormat="1" applyFill="1">
      <alignment horizontal="center" vertical="center"/>
    </xf>
    <xf numFmtId="2" fontId="12" fillId="5" borderId="5" xfId="4" applyNumberFormat="1" applyFill="1">
      <alignment horizontal="center" vertical="center"/>
    </xf>
    <xf numFmtId="9" fontId="6" fillId="5" borderId="5" xfId="1" applyFont="1" applyFill="1" applyBorder="1" applyAlignment="1">
      <alignment horizontal="center" vertical="center"/>
    </xf>
    <xf numFmtId="0" fontId="0" fillId="0" borderId="4" xfId="0" applyBorder="1" applyAlignment="1">
      <alignment horizontal="right" vertical="center"/>
    </xf>
    <xf numFmtId="0" fontId="12" fillId="5" borderId="5" xfId="5" applyFill="1">
      <alignment horizontal="center" vertical="center"/>
    </xf>
    <xf numFmtId="0" fontId="12" fillId="5" borderId="5" xfId="6" applyFill="1">
      <alignment horizontal="left" vertical="center" indent="2"/>
    </xf>
    <xf numFmtId="166" fontId="6" fillId="12" borderId="5" xfId="0" applyNumberFormat="1" applyFont="1" applyFill="1" applyBorder="1" applyAlignment="1">
      <alignment horizontal="center" vertical="center"/>
    </xf>
    <xf numFmtId="2" fontId="0" fillId="12" borderId="5" xfId="0" applyNumberFormat="1" applyFill="1" applyBorder="1" applyAlignment="1">
      <alignment horizontal="center" vertical="center"/>
    </xf>
    <xf numFmtId="166" fontId="0" fillId="12" borderId="5" xfId="0" applyNumberFormat="1" applyFill="1" applyBorder="1" applyAlignment="1">
      <alignment horizontal="center" vertical="center"/>
    </xf>
    <xf numFmtId="9" fontId="6" fillId="12" borderId="5" xfId="1" applyFont="1" applyFill="1" applyBorder="1" applyAlignment="1">
      <alignment horizontal="center" vertical="center"/>
    </xf>
    <xf numFmtId="0" fontId="12" fillId="12" borderId="5" xfId="5" applyFill="1">
      <alignment horizontal="center" vertical="center"/>
    </xf>
    <xf numFmtId="0" fontId="1" fillId="12" borderId="5" xfId="0" applyFont="1" applyFill="1" applyBorder="1" applyAlignment="1">
      <alignment horizontal="left" vertical="center" indent="1"/>
    </xf>
    <xf numFmtId="166" fontId="12" fillId="13" borderId="5" xfId="4" applyNumberFormat="1" applyFill="1">
      <alignment horizontal="center" vertical="center"/>
    </xf>
    <xf numFmtId="1" fontId="12" fillId="13" borderId="5" xfId="4" applyNumberFormat="1" applyFill="1">
      <alignment horizontal="center" vertical="center"/>
    </xf>
    <xf numFmtId="9" fontId="6" fillId="13" borderId="5" xfId="1" applyFont="1" applyFill="1" applyBorder="1" applyAlignment="1">
      <alignment horizontal="center" vertical="center"/>
    </xf>
    <xf numFmtId="0" fontId="12" fillId="13" borderId="5" xfId="5" applyFill="1">
      <alignment horizontal="center" vertical="center"/>
    </xf>
    <xf numFmtId="0" fontId="12" fillId="13" borderId="5" xfId="6" applyFill="1">
      <alignment horizontal="left" vertical="center" indent="2"/>
    </xf>
    <xf numFmtId="165" fontId="6" fillId="4" borderId="5" xfId="0" applyNumberFormat="1" applyFont="1" applyFill="1" applyBorder="1" applyAlignment="1">
      <alignment horizontal="center" vertical="center"/>
    </xf>
    <xf numFmtId="2" fontId="0" fillId="4" borderId="5" xfId="0" applyNumberFormat="1" applyFill="1" applyBorder="1" applyAlignment="1">
      <alignment horizontal="center" vertical="center"/>
    </xf>
    <xf numFmtId="165" fontId="0" fillId="4" borderId="5" xfId="0" applyNumberFormat="1" applyFill="1" applyBorder="1" applyAlignment="1">
      <alignment horizontal="center" vertical="center"/>
    </xf>
    <xf numFmtId="9" fontId="6" fillId="4" borderId="5" xfId="1" applyFont="1" applyFill="1" applyBorder="1" applyAlignment="1">
      <alignment horizontal="center" vertical="center"/>
    </xf>
    <xf numFmtId="0" fontId="12" fillId="4" borderId="5" xfId="5" applyFill="1">
      <alignment horizontal="center" vertical="center"/>
    </xf>
    <xf numFmtId="0" fontId="1" fillId="4" borderId="5" xfId="0" applyFont="1" applyFill="1" applyBorder="1" applyAlignment="1">
      <alignment horizontal="left" vertical="center" indent="1"/>
    </xf>
    <xf numFmtId="0" fontId="0" fillId="0" borderId="0" xfId="0" applyAlignment="1">
      <alignment wrapText="1"/>
    </xf>
    <xf numFmtId="0" fontId="18" fillId="14" borderId="6" xfId="0" applyFont="1" applyFill="1" applyBorder="1" applyAlignment="1">
      <alignment horizontal="center" vertical="center" shrinkToFit="1"/>
    </xf>
    <xf numFmtId="0" fontId="19" fillId="15" borderId="7" xfId="0" applyFont="1" applyFill="1" applyBorder="1" applyAlignment="1">
      <alignment horizontal="center" vertical="center" wrapText="1"/>
    </xf>
    <xf numFmtId="0" fontId="19" fillId="15" borderId="7" xfId="0" applyFont="1" applyFill="1" applyBorder="1" applyAlignment="1">
      <alignment horizontal="left" vertical="center" indent="1"/>
    </xf>
    <xf numFmtId="167" fontId="20" fillId="3" borderId="8" xfId="0" applyNumberFormat="1" applyFont="1" applyFill="1" applyBorder="1" applyAlignment="1">
      <alignment horizontal="center" vertical="center"/>
    </xf>
    <xf numFmtId="167" fontId="20" fillId="3" borderId="0" xfId="0" applyNumberFormat="1" applyFont="1" applyFill="1" applyAlignment="1">
      <alignment horizontal="center" vertical="center"/>
    </xf>
    <xf numFmtId="167" fontId="20" fillId="3" borderId="9" xfId="0" applyNumberFormat="1" applyFont="1" applyFill="1" applyBorder="1" applyAlignment="1">
      <alignment horizontal="center" vertical="center"/>
    </xf>
    <xf numFmtId="0" fontId="0" fillId="0" borderId="13" xfId="0" applyBorder="1" applyAlignment="1">
      <alignment horizontal="center" vertical="center"/>
    </xf>
    <xf numFmtId="0" fontId="3" fillId="0" borderId="0" xfId="9">
      <alignment vertical="top"/>
    </xf>
    <xf numFmtId="0" fontId="3" fillId="0" borderId="0" xfId="10"/>
    <xf numFmtId="0" fontId="21" fillId="0" borderId="0" xfId="0" applyFont="1"/>
    <xf numFmtId="0" fontId="21" fillId="0" borderId="0" xfId="0" applyFont="1" applyAlignment="1">
      <alignment horizontal="center" vertical="center"/>
    </xf>
    <xf numFmtId="0" fontId="21" fillId="0" borderId="0" xfId="0" applyFont="1" applyAlignment="1">
      <alignment horizontal="center"/>
    </xf>
    <xf numFmtId="0" fontId="22" fillId="0" borderId="0" xfId="0" applyFont="1" applyAlignment="1">
      <alignment horizontal="left"/>
    </xf>
    <xf numFmtId="0" fontId="23" fillId="0" borderId="0" xfId="11" applyAlignment="1">
      <alignment horizontal="left"/>
    </xf>
    <xf numFmtId="0" fontId="2" fillId="16" borderId="2" xfId="0" applyFont="1" applyFill="1" applyBorder="1" applyAlignment="1">
      <alignment horizontal="center" vertical="center" wrapText="1"/>
    </xf>
    <xf numFmtId="0" fontId="0" fillId="0" borderId="0" xfId="0" applyAlignment="1">
      <alignment horizontal="right" vertical="top"/>
    </xf>
    <xf numFmtId="0" fontId="12" fillId="5" borderId="5" xfId="6" applyFill="1" applyAlignment="1">
      <alignment horizontal="right" vertical="center"/>
    </xf>
    <xf numFmtId="168" fontId="0" fillId="3" borderId="12" xfId="0" applyNumberFormat="1" applyFill="1" applyBorder="1" applyAlignment="1">
      <alignment horizontal="left" vertical="center" wrapText="1" indent="1"/>
    </xf>
    <xf numFmtId="168" fontId="0" fillId="3" borderId="7" xfId="0" applyNumberFormat="1" applyFill="1" applyBorder="1" applyAlignment="1">
      <alignment horizontal="left" vertical="center" wrapText="1" indent="1"/>
    </xf>
    <xf numFmtId="168" fontId="0" fillId="3" borderId="11" xfId="0" applyNumberFormat="1" applyFill="1" applyBorder="1" applyAlignment="1">
      <alignment horizontal="left" vertical="center" wrapText="1" indent="1"/>
    </xf>
    <xf numFmtId="0" fontId="0" fillId="0" borderId="10" xfId="0" applyBorder="1"/>
    <xf numFmtId="0" fontId="12" fillId="0" borderId="0" xfId="7">
      <alignment horizontal="right" indent="1"/>
    </xf>
    <xf numFmtId="0" fontId="12" fillId="0" borderId="8" xfId="7" applyBorder="1">
      <alignment horizontal="right" indent="1"/>
    </xf>
    <xf numFmtId="169" fontId="12" fillId="0" borderId="13" xfId="8">
      <alignment horizontal="center" vertical="center"/>
    </xf>
    <xf numFmtId="0" fontId="3" fillId="6"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cellXfs>
  <cellStyles count="12">
    <cellStyle name="Date" xfId="4"/>
    <cellStyle name="Heading 1 3" xfId="10"/>
    <cellStyle name="Heading 2 3" xfId="9"/>
    <cellStyle name="Heading 3 3" xfId="7"/>
    <cellStyle name="Hyperlink 2" xfId="3"/>
    <cellStyle name="Name" xfId="5"/>
    <cellStyle name="Normal" xfId="0" builtinId="0"/>
    <cellStyle name="Percent" xfId="1" builtinId="5"/>
    <cellStyle name="Project Start" xfId="8"/>
    <cellStyle name="Task" xfId="6"/>
    <cellStyle name="Title 3" xfId="11"/>
    <cellStyle name="zHiddenText" xfId="2"/>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border>
        <left/>
        <right/>
      </border>
    </dxf>
    <dxf>
      <fill>
        <patternFill>
          <bgColor rgb="FF223B78"/>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66675</xdr:rowOff>
    </xdr:from>
    <xdr:to>
      <xdr:col>0</xdr:col>
      <xdr:colOff>1193426</xdr:colOff>
      <xdr:row>2</xdr:row>
      <xdr:rowOff>830713</xdr:rowOff>
    </xdr:to>
    <xdr:pic>
      <xdr:nvPicPr>
        <xdr:cNvPr id="2" name="Picture 1">
          <a:extLst>
            <a:ext uri="{FF2B5EF4-FFF2-40B4-BE49-F238E27FC236}">
              <a16:creationId xmlns:a16="http://schemas.microsoft.com/office/drawing/2014/main" xmlns="" id="{F658DC65-D6A8-46F3-9104-6A471FF24F49}"/>
            </a:ext>
          </a:extLst>
        </xdr:cNvPr>
        <xdr:cNvPicPr>
          <a:picLocks noChangeAspect="1"/>
        </xdr:cNvPicPr>
      </xdr:nvPicPr>
      <xdr:blipFill>
        <a:blip xmlns:r="http://schemas.openxmlformats.org/officeDocument/2006/relationships" r:embed="rId1"/>
        <a:stretch>
          <a:fillRect/>
        </a:stretch>
      </xdr:blipFill>
      <xdr:spPr>
        <a:xfrm>
          <a:off x="95250" y="133350"/>
          <a:ext cx="1098176" cy="11736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1</xdr:row>
      <xdr:rowOff>66675</xdr:rowOff>
    </xdr:from>
    <xdr:to>
      <xdr:col>0</xdr:col>
      <xdr:colOff>1193426</xdr:colOff>
      <xdr:row>2</xdr:row>
      <xdr:rowOff>830713</xdr:rowOff>
    </xdr:to>
    <xdr:pic>
      <xdr:nvPicPr>
        <xdr:cNvPr id="2" name="Picture 1">
          <a:extLst>
            <a:ext uri="{FF2B5EF4-FFF2-40B4-BE49-F238E27FC236}">
              <a16:creationId xmlns:a16="http://schemas.microsoft.com/office/drawing/2014/main" xmlns="" id="{6BE2DB18-2FD2-44FE-B716-5DC73AB96622}"/>
            </a:ext>
          </a:extLst>
        </xdr:cNvPr>
        <xdr:cNvPicPr>
          <a:picLocks noChangeAspect="1"/>
        </xdr:cNvPicPr>
      </xdr:nvPicPr>
      <xdr:blipFill>
        <a:blip xmlns:r="http://schemas.openxmlformats.org/officeDocument/2006/relationships" r:embed="rId1"/>
        <a:stretch>
          <a:fillRect/>
        </a:stretch>
      </xdr:blipFill>
      <xdr:spPr>
        <a:xfrm>
          <a:off x="95250" y="66675"/>
          <a:ext cx="1098176" cy="11736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369794</xdr:colOff>
      <xdr:row>0</xdr:row>
      <xdr:rowOff>56029</xdr:rowOff>
    </xdr:from>
    <xdr:to>
      <xdr:col>0</xdr:col>
      <xdr:colOff>1622682</xdr:colOff>
      <xdr:row>2</xdr:row>
      <xdr:rowOff>885264</xdr:rowOff>
    </xdr:to>
    <xdr:pic>
      <xdr:nvPicPr>
        <xdr:cNvPr id="2" name="Picture 1">
          <a:extLst>
            <a:ext uri="{FF2B5EF4-FFF2-40B4-BE49-F238E27FC236}">
              <a16:creationId xmlns:a16="http://schemas.microsoft.com/office/drawing/2014/main" xmlns="" id="{CCEF4E86-ABA1-4EB3-A30E-6C81564A5C1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69794" y="56029"/>
          <a:ext cx="1252888" cy="1344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67236</xdr:rowOff>
    </xdr:from>
    <xdr:to>
      <xdr:col>0</xdr:col>
      <xdr:colOff>1098176</xdr:colOff>
      <xdr:row>2</xdr:row>
      <xdr:rowOff>531836</xdr:rowOff>
    </xdr:to>
    <xdr:pic>
      <xdr:nvPicPr>
        <xdr:cNvPr id="2" name="Picture 1">
          <a:extLst>
            <a:ext uri="{FF2B5EF4-FFF2-40B4-BE49-F238E27FC236}">
              <a16:creationId xmlns:a16="http://schemas.microsoft.com/office/drawing/2014/main" xmlns="" id="{AE909F77-1DC1-4BBB-8EA1-F34957617365}"/>
            </a:ext>
          </a:extLst>
        </xdr:cNvPr>
        <xdr:cNvPicPr>
          <a:picLocks noChangeAspect="1"/>
        </xdr:cNvPicPr>
      </xdr:nvPicPr>
      <xdr:blipFill>
        <a:blip xmlns:r="http://schemas.openxmlformats.org/officeDocument/2006/relationships" r:embed="rId1"/>
        <a:stretch>
          <a:fillRect/>
        </a:stretch>
      </xdr:blipFill>
      <xdr:spPr>
        <a:xfrm>
          <a:off x="0" y="134471"/>
          <a:ext cx="1098176" cy="1170571"/>
        </a:xfrm>
        <a:prstGeom prst="rect">
          <a:avLst/>
        </a:prstGeom>
      </xdr:spPr>
    </xdr:pic>
    <xdr:clientData/>
  </xdr:twoCellAnchor>
  <xdr:twoCellAnchor>
    <xdr:from>
      <xdr:col>5</xdr:col>
      <xdr:colOff>1645227</xdr:colOff>
      <xdr:row>6</xdr:row>
      <xdr:rowOff>503465</xdr:rowOff>
    </xdr:from>
    <xdr:to>
      <xdr:col>7</xdr:col>
      <xdr:colOff>9525</xdr:colOff>
      <xdr:row>6</xdr:row>
      <xdr:rowOff>503465</xdr:rowOff>
    </xdr:to>
    <xdr:cxnSp macro="">
      <xdr:nvCxnSpPr>
        <xdr:cNvPr id="4" name="Straight Arrow Connector 3">
          <a:extLst>
            <a:ext uri="{FF2B5EF4-FFF2-40B4-BE49-F238E27FC236}">
              <a16:creationId xmlns:a16="http://schemas.microsoft.com/office/drawing/2014/main" xmlns="" id="{A17A307C-6382-485F-A1A1-B1905703A4B1}"/>
            </a:ext>
          </a:extLst>
        </xdr:cNvPr>
        <xdr:cNvCxnSpPr/>
      </xdr:nvCxnSpPr>
      <xdr:spPr>
        <a:xfrm>
          <a:off x="6234545" y="3378283"/>
          <a:ext cx="16893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351234</xdr:colOff>
      <xdr:row>13</xdr:row>
      <xdr:rowOff>451758</xdr:rowOff>
    </xdr:from>
    <xdr:to>
      <xdr:col>7</xdr:col>
      <xdr:colOff>10886</xdr:colOff>
      <xdr:row>13</xdr:row>
      <xdr:rowOff>451758</xdr:rowOff>
    </xdr:to>
    <xdr:cxnSp macro="">
      <xdr:nvCxnSpPr>
        <xdr:cNvPr id="11" name="Straight Arrow Connector 10">
          <a:extLst>
            <a:ext uri="{FF2B5EF4-FFF2-40B4-BE49-F238E27FC236}">
              <a16:creationId xmlns:a16="http://schemas.microsoft.com/office/drawing/2014/main" xmlns="" id="{F12E6F9D-EA9A-4BD8-AA66-E16C9F1DA7BF}"/>
            </a:ext>
          </a:extLst>
        </xdr:cNvPr>
        <xdr:cNvCxnSpPr/>
      </xdr:nvCxnSpPr>
      <xdr:spPr>
        <a:xfrm>
          <a:off x="6619875" y="6571571"/>
          <a:ext cx="132652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345864</xdr:colOff>
      <xdr:row>2</xdr:row>
      <xdr:rowOff>447933</xdr:rowOff>
    </xdr:from>
    <xdr:to>
      <xdr:col>6</xdr:col>
      <xdr:colOff>345864</xdr:colOff>
      <xdr:row>13</xdr:row>
      <xdr:rowOff>452437</xdr:rowOff>
    </xdr:to>
    <xdr:cxnSp macro="">
      <xdr:nvCxnSpPr>
        <xdr:cNvPr id="13" name="Straight Connector 12">
          <a:extLst>
            <a:ext uri="{FF2B5EF4-FFF2-40B4-BE49-F238E27FC236}">
              <a16:creationId xmlns:a16="http://schemas.microsoft.com/office/drawing/2014/main" xmlns="" id="{218871EC-7597-499E-BA98-CCD5C1E41DDD}"/>
            </a:ext>
          </a:extLst>
        </xdr:cNvPr>
        <xdr:cNvCxnSpPr/>
      </xdr:nvCxnSpPr>
      <xdr:spPr>
        <a:xfrm>
          <a:off x="9835145" y="1221839"/>
          <a:ext cx="0" cy="103510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347382</xdr:colOff>
      <xdr:row>6</xdr:row>
      <xdr:rowOff>504265</xdr:rowOff>
    </xdr:from>
    <xdr:to>
      <xdr:col>7</xdr:col>
      <xdr:colOff>7034</xdr:colOff>
      <xdr:row>6</xdr:row>
      <xdr:rowOff>504265</xdr:rowOff>
    </xdr:to>
    <xdr:cxnSp macro="">
      <xdr:nvCxnSpPr>
        <xdr:cNvPr id="17" name="Straight Arrow Connector 16">
          <a:extLst>
            <a:ext uri="{FF2B5EF4-FFF2-40B4-BE49-F238E27FC236}">
              <a16:creationId xmlns:a16="http://schemas.microsoft.com/office/drawing/2014/main" xmlns="" id="{0730BFBD-B1F7-4088-A680-2CA55C10BC6B}"/>
            </a:ext>
          </a:extLst>
        </xdr:cNvPr>
        <xdr:cNvCxnSpPr/>
      </xdr:nvCxnSpPr>
      <xdr:spPr>
        <a:xfrm>
          <a:off x="6622676" y="8516471"/>
          <a:ext cx="132932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347383</xdr:colOff>
      <xdr:row>4</xdr:row>
      <xdr:rowOff>459441</xdr:rowOff>
    </xdr:from>
    <xdr:to>
      <xdr:col>7</xdr:col>
      <xdr:colOff>7035</xdr:colOff>
      <xdr:row>4</xdr:row>
      <xdr:rowOff>459441</xdr:rowOff>
    </xdr:to>
    <xdr:cxnSp macro="">
      <xdr:nvCxnSpPr>
        <xdr:cNvPr id="19" name="Straight Arrow Connector 18">
          <a:extLst>
            <a:ext uri="{FF2B5EF4-FFF2-40B4-BE49-F238E27FC236}">
              <a16:creationId xmlns:a16="http://schemas.microsoft.com/office/drawing/2014/main" xmlns="" id="{9CED2F72-7F73-40D0-A38F-B3248207A80E}"/>
            </a:ext>
          </a:extLst>
        </xdr:cNvPr>
        <xdr:cNvCxnSpPr/>
      </xdr:nvCxnSpPr>
      <xdr:spPr>
        <a:xfrm>
          <a:off x="6622677" y="2823882"/>
          <a:ext cx="132932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624466</xdr:colOff>
      <xdr:row>5</xdr:row>
      <xdr:rowOff>480391</xdr:rowOff>
    </xdr:from>
    <xdr:to>
      <xdr:col>9</xdr:col>
      <xdr:colOff>7627</xdr:colOff>
      <xdr:row>5</xdr:row>
      <xdr:rowOff>480391</xdr:rowOff>
    </xdr:to>
    <xdr:cxnSp macro="">
      <xdr:nvCxnSpPr>
        <xdr:cNvPr id="26" name="Straight Arrow Connector 25">
          <a:extLst>
            <a:ext uri="{FF2B5EF4-FFF2-40B4-BE49-F238E27FC236}">
              <a16:creationId xmlns:a16="http://schemas.microsoft.com/office/drawing/2014/main" xmlns="" id="{89FBD545-C626-4165-8C3D-1578EA9CA2AE}"/>
            </a:ext>
          </a:extLst>
        </xdr:cNvPr>
        <xdr:cNvCxnSpPr/>
      </xdr:nvCxnSpPr>
      <xdr:spPr>
        <a:xfrm>
          <a:off x="10169519" y="3628654"/>
          <a:ext cx="98235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622939</xdr:colOff>
      <xdr:row>7</xdr:row>
      <xdr:rowOff>488674</xdr:rowOff>
    </xdr:from>
    <xdr:to>
      <xdr:col>9</xdr:col>
      <xdr:colOff>5446</xdr:colOff>
      <xdr:row>7</xdr:row>
      <xdr:rowOff>488674</xdr:rowOff>
    </xdr:to>
    <xdr:cxnSp macro="">
      <xdr:nvCxnSpPr>
        <xdr:cNvPr id="27" name="Straight Arrow Connector 26">
          <a:extLst>
            <a:ext uri="{FF2B5EF4-FFF2-40B4-BE49-F238E27FC236}">
              <a16:creationId xmlns:a16="http://schemas.microsoft.com/office/drawing/2014/main" xmlns="" id="{E5D98425-6B48-4AD5-A3A1-B850896A49EE}"/>
            </a:ext>
          </a:extLst>
        </xdr:cNvPr>
        <xdr:cNvCxnSpPr/>
      </xdr:nvCxnSpPr>
      <xdr:spPr>
        <a:xfrm>
          <a:off x="10167992" y="5521885"/>
          <a:ext cx="98170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624509</xdr:colOff>
      <xdr:row>9</xdr:row>
      <xdr:rowOff>516835</xdr:rowOff>
    </xdr:from>
    <xdr:to>
      <xdr:col>9</xdr:col>
      <xdr:colOff>7670</xdr:colOff>
      <xdr:row>9</xdr:row>
      <xdr:rowOff>516835</xdr:rowOff>
    </xdr:to>
    <xdr:cxnSp macro="">
      <xdr:nvCxnSpPr>
        <xdr:cNvPr id="28" name="Straight Arrow Connector 27">
          <a:extLst>
            <a:ext uri="{FF2B5EF4-FFF2-40B4-BE49-F238E27FC236}">
              <a16:creationId xmlns:a16="http://schemas.microsoft.com/office/drawing/2014/main" xmlns="" id="{6DC3107A-7571-4EC3-989E-BA1E0D044732}"/>
            </a:ext>
          </a:extLst>
        </xdr:cNvPr>
        <xdr:cNvCxnSpPr/>
      </xdr:nvCxnSpPr>
      <xdr:spPr>
        <a:xfrm>
          <a:off x="10149509" y="7449378"/>
          <a:ext cx="98170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621279</xdr:colOff>
      <xdr:row>5</xdr:row>
      <xdr:rowOff>489858</xdr:rowOff>
    </xdr:from>
    <xdr:to>
      <xdr:col>8</xdr:col>
      <xdr:colOff>621279</xdr:colOff>
      <xdr:row>11</xdr:row>
      <xdr:rowOff>530087</xdr:rowOff>
    </xdr:to>
    <xdr:cxnSp macro="">
      <xdr:nvCxnSpPr>
        <xdr:cNvPr id="29" name="Straight Connector 28">
          <a:extLst>
            <a:ext uri="{FF2B5EF4-FFF2-40B4-BE49-F238E27FC236}">
              <a16:creationId xmlns:a16="http://schemas.microsoft.com/office/drawing/2014/main" xmlns="" id="{14F729D9-C125-4DB3-AAEB-6A7C76E2E78F}"/>
            </a:ext>
          </a:extLst>
        </xdr:cNvPr>
        <xdr:cNvCxnSpPr/>
      </xdr:nvCxnSpPr>
      <xdr:spPr>
        <a:xfrm>
          <a:off x="13376496" y="4092793"/>
          <a:ext cx="0" cy="57055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1589943</xdr:colOff>
      <xdr:row>6</xdr:row>
      <xdr:rowOff>498231</xdr:rowOff>
    </xdr:from>
    <xdr:to>
      <xdr:col>8</xdr:col>
      <xdr:colOff>601743</xdr:colOff>
      <xdr:row>6</xdr:row>
      <xdr:rowOff>498231</xdr:rowOff>
    </xdr:to>
    <xdr:cxnSp macro="">
      <xdr:nvCxnSpPr>
        <xdr:cNvPr id="35" name="Straight Arrow Connector 34">
          <a:extLst>
            <a:ext uri="{FF2B5EF4-FFF2-40B4-BE49-F238E27FC236}">
              <a16:creationId xmlns:a16="http://schemas.microsoft.com/office/drawing/2014/main" xmlns="" id="{6334077F-8B23-4ED7-ACBB-458BE11AA3EF}"/>
            </a:ext>
          </a:extLst>
        </xdr:cNvPr>
        <xdr:cNvCxnSpPr/>
      </xdr:nvCxnSpPr>
      <xdr:spPr>
        <a:xfrm>
          <a:off x="9524268" y="4593981"/>
          <a:ext cx="612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1592036</xdr:colOff>
      <xdr:row>7</xdr:row>
      <xdr:rowOff>476250</xdr:rowOff>
    </xdr:from>
    <xdr:to>
      <xdr:col>11</xdr:col>
      <xdr:colOff>2286</xdr:colOff>
      <xdr:row>7</xdr:row>
      <xdr:rowOff>476250</xdr:rowOff>
    </xdr:to>
    <xdr:cxnSp macro="">
      <xdr:nvCxnSpPr>
        <xdr:cNvPr id="36" name="Straight Arrow Connector 35">
          <a:extLst>
            <a:ext uri="{FF2B5EF4-FFF2-40B4-BE49-F238E27FC236}">
              <a16:creationId xmlns:a16="http://schemas.microsoft.com/office/drawing/2014/main" xmlns="" id="{6C15088C-2618-4412-9E6F-D80C200AF312}"/>
            </a:ext>
          </a:extLst>
        </xdr:cNvPr>
        <xdr:cNvCxnSpPr/>
      </xdr:nvCxnSpPr>
      <xdr:spPr>
        <a:xfrm>
          <a:off x="12763500" y="4299857"/>
          <a:ext cx="162153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619125</xdr:colOff>
      <xdr:row>5</xdr:row>
      <xdr:rowOff>495300</xdr:rowOff>
    </xdr:from>
    <xdr:to>
      <xdr:col>10</xdr:col>
      <xdr:colOff>619125</xdr:colOff>
      <xdr:row>11</xdr:row>
      <xdr:rowOff>546652</xdr:rowOff>
    </xdr:to>
    <xdr:cxnSp macro="">
      <xdr:nvCxnSpPr>
        <xdr:cNvPr id="37" name="Straight Connector 36">
          <a:extLst>
            <a:ext uri="{FF2B5EF4-FFF2-40B4-BE49-F238E27FC236}">
              <a16:creationId xmlns:a16="http://schemas.microsoft.com/office/drawing/2014/main" xmlns="" id="{D77C0BE5-74AB-48FA-A537-542EE309BBB8}"/>
            </a:ext>
          </a:extLst>
        </xdr:cNvPr>
        <xdr:cNvCxnSpPr/>
      </xdr:nvCxnSpPr>
      <xdr:spPr>
        <a:xfrm>
          <a:off x="16579712" y="4098235"/>
          <a:ext cx="0" cy="57166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1577969</xdr:colOff>
      <xdr:row>5</xdr:row>
      <xdr:rowOff>494929</xdr:rowOff>
    </xdr:from>
    <xdr:to>
      <xdr:col>10</xdr:col>
      <xdr:colOff>616244</xdr:colOff>
      <xdr:row>5</xdr:row>
      <xdr:rowOff>494929</xdr:rowOff>
    </xdr:to>
    <xdr:cxnSp macro="">
      <xdr:nvCxnSpPr>
        <xdr:cNvPr id="41" name="Straight Arrow Connector 40">
          <a:extLst>
            <a:ext uri="{FF2B5EF4-FFF2-40B4-BE49-F238E27FC236}">
              <a16:creationId xmlns:a16="http://schemas.microsoft.com/office/drawing/2014/main" xmlns="" id="{0E5DA426-45A5-4800-B70C-3FCA45137D7C}"/>
            </a:ext>
          </a:extLst>
        </xdr:cNvPr>
        <xdr:cNvCxnSpPr/>
      </xdr:nvCxnSpPr>
      <xdr:spPr>
        <a:xfrm>
          <a:off x="12712694" y="3647704"/>
          <a:ext cx="648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1581150</xdr:colOff>
      <xdr:row>9</xdr:row>
      <xdr:rowOff>539352</xdr:rowOff>
    </xdr:from>
    <xdr:to>
      <xdr:col>10</xdr:col>
      <xdr:colOff>619425</xdr:colOff>
      <xdr:row>9</xdr:row>
      <xdr:rowOff>539352</xdr:rowOff>
    </xdr:to>
    <xdr:cxnSp macro="">
      <xdr:nvCxnSpPr>
        <xdr:cNvPr id="43" name="Straight Arrow Connector 42">
          <a:extLst>
            <a:ext uri="{FF2B5EF4-FFF2-40B4-BE49-F238E27FC236}">
              <a16:creationId xmlns:a16="http://schemas.microsoft.com/office/drawing/2014/main" xmlns="" id="{CEE53533-F94E-455F-A35B-F217CE45C5F6}"/>
            </a:ext>
          </a:extLst>
        </xdr:cNvPr>
        <xdr:cNvCxnSpPr/>
      </xdr:nvCxnSpPr>
      <xdr:spPr>
        <a:xfrm>
          <a:off x="12719447" y="7450930"/>
          <a:ext cx="6456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1609724</xdr:colOff>
      <xdr:row>7</xdr:row>
      <xdr:rowOff>495300</xdr:rowOff>
    </xdr:from>
    <xdr:to>
      <xdr:col>12</xdr:col>
      <xdr:colOff>1583999</xdr:colOff>
      <xdr:row>7</xdr:row>
      <xdr:rowOff>495300</xdr:rowOff>
    </xdr:to>
    <xdr:cxnSp macro="">
      <xdr:nvCxnSpPr>
        <xdr:cNvPr id="44" name="Straight Arrow Connector 43">
          <a:extLst>
            <a:ext uri="{FF2B5EF4-FFF2-40B4-BE49-F238E27FC236}">
              <a16:creationId xmlns:a16="http://schemas.microsoft.com/office/drawing/2014/main" xmlns="" id="{5CD3C168-473A-4439-BD57-2DDBC1052AAA}"/>
            </a:ext>
          </a:extLst>
        </xdr:cNvPr>
        <xdr:cNvCxnSpPr/>
      </xdr:nvCxnSpPr>
      <xdr:spPr>
        <a:xfrm>
          <a:off x="15963899" y="6477000"/>
          <a:ext cx="1584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312965</xdr:colOff>
      <xdr:row>3</xdr:row>
      <xdr:rowOff>449036</xdr:rowOff>
    </xdr:from>
    <xdr:to>
      <xdr:col>9</xdr:col>
      <xdr:colOff>9090</xdr:colOff>
      <xdr:row>3</xdr:row>
      <xdr:rowOff>449036</xdr:rowOff>
    </xdr:to>
    <xdr:cxnSp macro="">
      <xdr:nvCxnSpPr>
        <xdr:cNvPr id="24" name="Straight Arrow Connector 23">
          <a:extLst>
            <a:ext uri="{FF2B5EF4-FFF2-40B4-BE49-F238E27FC236}">
              <a16:creationId xmlns:a16="http://schemas.microsoft.com/office/drawing/2014/main" xmlns="" id="{BBEB6EEF-8E34-4607-A723-EB539233BE9D}"/>
            </a:ext>
          </a:extLst>
        </xdr:cNvPr>
        <xdr:cNvCxnSpPr/>
      </xdr:nvCxnSpPr>
      <xdr:spPr>
        <a:xfrm>
          <a:off x="9878786" y="517072"/>
          <a:ext cx="130176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311036</xdr:colOff>
      <xdr:row>2</xdr:row>
      <xdr:rowOff>434662</xdr:rowOff>
    </xdr:from>
    <xdr:to>
      <xdr:col>8</xdr:col>
      <xdr:colOff>311036</xdr:colOff>
      <xdr:row>6</xdr:row>
      <xdr:rowOff>494806</xdr:rowOff>
    </xdr:to>
    <xdr:cxnSp macro="">
      <xdr:nvCxnSpPr>
        <xdr:cNvPr id="30" name="Straight Connector 29">
          <a:extLst>
            <a:ext uri="{FF2B5EF4-FFF2-40B4-BE49-F238E27FC236}">
              <a16:creationId xmlns:a16="http://schemas.microsoft.com/office/drawing/2014/main" xmlns="" id="{6259B90D-BB1F-49BD-A5D8-18D8A009CE81}"/>
            </a:ext>
          </a:extLst>
        </xdr:cNvPr>
        <xdr:cNvCxnSpPr/>
      </xdr:nvCxnSpPr>
      <xdr:spPr>
        <a:xfrm>
          <a:off x="13061121" y="1207394"/>
          <a:ext cx="0" cy="38272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1595874</xdr:colOff>
      <xdr:row>4</xdr:row>
      <xdr:rowOff>472416</xdr:rowOff>
    </xdr:from>
    <xdr:to>
      <xdr:col>8</xdr:col>
      <xdr:colOff>306160</xdr:colOff>
      <xdr:row>4</xdr:row>
      <xdr:rowOff>472416</xdr:rowOff>
    </xdr:to>
    <xdr:cxnSp macro="">
      <xdr:nvCxnSpPr>
        <xdr:cNvPr id="33" name="Straight Connector 32">
          <a:extLst>
            <a:ext uri="{FF2B5EF4-FFF2-40B4-BE49-F238E27FC236}">
              <a16:creationId xmlns:a16="http://schemas.microsoft.com/office/drawing/2014/main" xmlns="" id="{691CC7AD-7BC3-425C-BDAD-7DD9B847288F}"/>
            </a:ext>
          </a:extLst>
        </xdr:cNvPr>
        <xdr:cNvCxnSpPr/>
      </xdr:nvCxnSpPr>
      <xdr:spPr>
        <a:xfrm flipH="1">
          <a:off x="9528838" y="1482746"/>
          <a:ext cx="30912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1610591</xdr:colOff>
      <xdr:row>6</xdr:row>
      <xdr:rowOff>544844</xdr:rowOff>
    </xdr:from>
    <xdr:to>
      <xdr:col>3</xdr:col>
      <xdr:colOff>27662</xdr:colOff>
      <xdr:row>6</xdr:row>
      <xdr:rowOff>544844</xdr:rowOff>
    </xdr:to>
    <xdr:cxnSp macro="">
      <xdr:nvCxnSpPr>
        <xdr:cNvPr id="39" name="Straight Arrow Connector 38">
          <a:extLst>
            <a:ext uri="{FF2B5EF4-FFF2-40B4-BE49-F238E27FC236}">
              <a16:creationId xmlns:a16="http://schemas.microsoft.com/office/drawing/2014/main" xmlns="" id="{02A52E04-66DD-4D4B-B34F-2632C2691DA1}"/>
            </a:ext>
          </a:extLst>
        </xdr:cNvPr>
        <xdr:cNvCxnSpPr/>
      </xdr:nvCxnSpPr>
      <xdr:spPr>
        <a:xfrm>
          <a:off x="2874818" y="3419662"/>
          <a:ext cx="16728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xdr:colOff>
      <xdr:row>6</xdr:row>
      <xdr:rowOff>502228</xdr:rowOff>
    </xdr:from>
    <xdr:to>
      <xdr:col>5</xdr:col>
      <xdr:colOff>10343</xdr:colOff>
      <xdr:row>6</xdr:row>
      <xdr:rowOff>502228</xdr:rowOff>
    </xdr:to>
    <xdr:cxnSp macro="">
      <xdr:nvCxnSpPr>
        <xdr:cNvPr id="46" name="Straight Arrow Connector 45">
          <a:extLst>
            <a:ext uri="{FF2B5EF4-FFF2-40B4-BE49-F238E27FC236}">
              <a16:creationId xmlns:a16="http://schemas.microsoft.com/office/drawing/2014/main" xmlns="" id="{4DC9AADE-B9AE-47BF-A481-B3B9410E811E}"/>
            </a:ext>
          </a:extLst>
        </xdr:cNvPr>
        <xdr:cNvCxnSpPr/>
      </xdr:nvCxnSpPr>
      <xdr:spPr>
        <a:xfrm>
          <a:off x="6147954" y="3377046"/>
          <a:ext cx="16728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773205</xdr:colOff>
      <xdr:row>9</xdr:row>
      <xdr:rowOff>451758</xdr:rowOff>
    </xdr:from>
    <xdr:to>
      <xdr:col>4</xdr:col>
      <xdr:colOff>10886</xdr:colOff>
      <xdr:row>9</xdr:row>
      <xdr:rowOff>451758</xdr:rowOff>
    </xdr:to>
    <xdr:cxnSp macro="">
      <xdr:nvCxnSpPr>
        <xdr:cNvPr id="47" name="Straight Arrow Connector 46">
          <a:extLst>
            <a:ext uri="{FF2B5EF4-FFF2-40B4-BE49-F238E27FC236}">
              <a16:creationId xmlns:a16="http://schemas.microsoft.com/office/drawing/2014/main" xmlns="" id="{102EBCB9-E294-48A1-9A8B-0BC369A8C2B4}"/>
            </a:ext>
          </a:extLst>
        </xdr:cNvPr>
        <xdr:cNvCxnSpPr/>
      </xdr:nvCxnSpPr>
      <xdr:spPr>
        <a:xfrm>
          <a:off x="5289176" y="7108052"/>
          <a:ext cx="86253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771687</xdr:colOff>
      <xdr:row>6</xdr:row>
      <xdr:rowOff>939694</xdr:rowOff>
    </xdr:from>
    <xdr:to>
      <xdr:col>3</xdr:col>
      <xdr:colOff>771687</xdr:colOff>
      <xdr:row>9</xdr:row>
      <xdr:rowOff>448235</xdr:rowOff>
    </xdr:to>
    <xdr:cxnSp macro="">
      <xdr:nvCxnSpPr>
        <xdr:cNvPr id="49" name="Straight Connector 48">
          <a:extLst>
            <a:ext uri="{FF2B5EF4-FFF2-40B4-BE49-F238E27FC236}">
              <a16:creationId xmlns:a16="http://schemas.microsoft.com/office/drawing/2014/main" xmlns="" id="{0BB20750-A09E-4A93-B854-EB2190282D64}"/>
            </a:ext>
          </a:extLst>
        </xdr:cNvPr>
        <xdr:cNvCxnSpPr/>
      </xdr:nvCxnSpPr>
      <xdr:spPr>
        <a:xfrm>
          <a:off x="5287658" y="4772106"/>
          <a:ext cx="0" cy="23324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1557618</xdr:colOff>
      <xdr:row>3</xdr:row>
      <xdr:rowOff>449036</xdr:rowOff>
    </xdr:from>
    <xdr:to>
      <xdr:col>11</xdr:col>
      <xdr:colOff>9090</xdr:colOff>
      <xdr:row>3</xdr:row>
      <xdr:rowOff>449036</xdr:rowOff>
    </xdr:to>
    <xdr:cxnSp macro="">
      <xdr:nvCxnSpPr>
        <xdr:cNvPr id="50" name="Straight Arrow Connector 49">
          <a:extLst>
            <a:ext uri="{FF2B5EF4-FFF2-40B4-BE49-F238E27FC236}">
              <a16:creationId xmlns:a16="http://schemas.microsoft.com/office/drawing/2014/main" xmlns="" id="{BD5F0C31-28F3-44B2-8575-E0A9DD7BD895}"/>
            </a:ext>
          </a:extLst>
        </xdr:cNvPr>
        <xdr:cNvCxnSpPr/>
      </xdr:nvCxnSpPr>
      <xdr:spPr>
        <a:xfrm>
          <a:off x="15912353" y="2163536"/>
          <a:ext cx="167876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1193988</xdr:colOff>
      <xdr:row>3</xdr:row>
      <xdr:rowOff>454398</xdr:rowOff>
    </xdr:from>
    <xdr:to>
      <xdr:col>10</xdr:col>
      <xdr:colOff>1193988</xdr:colOff>
      <xdr:row>7</xdr:row>
      <xdr:rowOff>470648</xdr:rowOff>
    </xdr:to>
    <xdr:cxnSp macro="">
      <xdr:nvCxnSpPr>
        <xdr:cNvPr id="52" name="Straight Connector 51">
          <a:extLst>
            <a:ext uri="{FF2B5EF4-FFF2-40B4-BE49-F238E27FC236}">
              <a16:creationId xmlns:a16="http://schemas.microsoft.com/office/drawing/2014/main" xmlns="" id="{427D2A7C-5673-4D3B-8C5E-88F011F82A0D}"/>
            </a:ext>
          </a:extLst>
        </xdr:cNvPr>
        <xdr:cNvCxnSpPr/>
      </xdr:nvCxnSpPr>
      <xdr:spPr>
        <a:xfrm>
          <a:off x="17162370" y="2168898"/>
          <a:ext cx="0" cy="3781426"/>
        </a:xfrm>
        <a:prstGeom prst="line">
          <a:avLst/>
        </a:prstGeom>
        <a:ln>
          <a:head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342385</xdr:colOff>
      <xdr:row>2</xdr:row>
      <xdr:rowOff>449036</xdr:rowOff>
    </xdr:from>
    <xdr:to>
      <xdr:col>7</xdr:col>
      <xdr:colOff>9090</xdr:colOff>
      <xdr:row>2</xdr:row>
      <xdr:rowOff>449036</xdr:rowOff>
    </xdr:to>
    <xdr:cxnSp macro="">
      <xdr:nvCxnSpPr>
        <xdr:cNvPr id="55" name="Straight Arrow Connector 54">
          <a:extLst>
            <a:ext uri="{FF2B5EF4-FFF2-40B4-BE49-F238E27FC236}">
              <a16:creationId xmlns:a16="http://schemas.microsoft.com/office/drawing/2014/main" xmlns="" id="{DD76D753-89A4-4EC1-9414-FB4CF23B074C}"/>
            </a:ext>
          </a:extLst>
        </xdr:cNvPr>
        <xdr:cNvCxnSpPr/>
      </xdr:nvCxnSpPr>
      <xdr:spPr>
        <a:xfrm>
          <a:off x="9833919" y="1221333"/>
          <a:ext cx="133486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1597282</xdr:colOff>
      <xdr:row>2</xdr:row>
      <xdr:rowOff>440599</xdr:rowOff>
    </xdr:from>
    <xdr:to>
      <xdr:col>8</xdr:col>
      <xdr:colOff>307568</xdr:colOff>
      <xdr:row>2</xdr:row>
      <xdr:rowOff>440599</xdr:rowOff>
    </xdr:to>
    <xdr:cxnSp macro="">
      <xdr:nvCxnSpPr>
        <xdr:cNvPr id="60" name="Straight Connector 59">
          <a:extLst>
            <a:ext uri="{FF2B5EF4-FFF2-40B4-BE49-F238E27FC236}">
              <a16:creationId xmlns:a16="http://schemas.microsoft.com/office/drawing/2014/main" xmlns="" id="{B2514864-733C-435E-B3EF-928D9EED5592}"/>
            </a:ext>
          </a:extLst>
        </xdr:cNvPr>
        <xdr:cNvCxnSpPr/>
      </xdr:nvCxnSpPr>
      <xdr:spPr>
        <a:xfrm flipH="1">
          <a:off x="12748240" y="1213331"/>
          <a:ext cx="30941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621195</xdr:colOff>
      <xdr:row>11</xdr:row>
      <xdr:rowOff>530087</xdr:rowOff>
    </xdr:from>
    <xdr:to>
      <xdr:col>9</xdr:col>
      <xdr:colOff>4356</xdr:colOff>
      <xdr:row>11</xdr:row>
      <xdr:rowOff>530087</xdr:rowOff>
    </xdr:to>
    <xdr:cxnSp macro="">
      <xdr:nvCxnSpPr>
        <xdr:cNvPr id="63" name="Straight Arrow Connector 62">
          <a:extLst>
            <a:ext uri="{FF2B5EF4-FFF2-40B4-BE49-F238E27FC236}">
              <a16:creationId xmlns:a16="http://schemas.microsoft.com/office/drawing/2014/main" xmlns="" id="{403A8C51-6891-4EDB-B6B4-4F850FB29784}"/>
            </a:ext>
          </a:extLst>
        </xdr:cNvPr>
        <xdr:cNvCxnSpPr/>
      </xdr:nvCxnSpPr>
      <xdr:spPr>
        <a:xfrm>
          <a:off x="13376412" y="9798326"/>
          <a:ext cx="98170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1590260</xdr:colOff>
      <xdr:row>11</xdr:row>
      <xdr:rowOff>563218</xdr:rowOff>
    </xdr:from>
    <xdr:to>
      <xdr:col>10</xdr:col>
      <xdr:colOff>628535</xdr:colOff>
      <xdr:row>11</xdr:row>
      <xdr:rowOff>563218</xdr:rowOff>
    </xdr:to>
    <xdr:cxnSp macro="">
      <xdr:nvCxnSpPr>
        <xdr:cNvPr id="65" name="Straight Arrow Connector 64">
          <a:extLst>
            <a:ext uri="{FF2B5EF4-FFF2-40B4-BE49-F238E27FC236}">
              <a16:creationId xmlns:a16="http://schemas.microsoft.com/office/drawing/2014/main" xmlns="" id="{48807765-1E51-4669-947B-EC23F46136FC}"/>
            </a:ext>
          </a:extLst>
        </xdr:cNvPr>
        <xdr:cNvCxnSpPr/>
      </xdr:nvCxnSpPr>
      <xdr:spPr>
        <a:xfrm>
          <a:off x="15944021" y="9831457"/>
          <a:ext cx="64510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9</xdr:row>
      <xdr:rowOff>452438</xdr:rowOff>
    </xdr:from>
    <xdr:to>
      <xdr:col>6</xdr:col>
      <xdr:colOff>345281</xdr:colOff>
      <xdr:row>9</xdr:row>
      <xdr:rowOff>452438</xdr:rowOff>
    </xdr:to>
    <xdr:cxnSp macro="">
      <xdr:nvCxnSpPr>
        <xdr:cNvPr id="40" name="Straight Arrow Connector 39">
          <a:extLst>
            <a:ext uri="{FF2B5EF4-FFF2-40B4-BE49-F238E27FC236}">
              <a16:creationId xmlns:a16="http://schemas.microsoft.com/office/drawing/2014/main" xmlns="" id="{F152A5EC-9783-490C-9BF9-1C305169BD9B}"/>
            </a:ext>
          </a:extLst>
        </xdr:cNvPr>
        <xdr:cNvCxnSpPr/>
      </xdr:nvCxnSpPr>
      <xdr:spPr>
        <a:xfrm>
          <a:off x="7822406" y="7810501"/>
          <a:ext cx="2012156"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23812</xdr:colOff>
      <xdr:row>13</xdr:row>
      <xdr:rowOff>451758</xdr:rowOff>
    </xdr:from>
    <xdr:to>
      <xdr:col>10</xdr:col>
      <xdr:colOff>10886</xdr:colOff>
      <xdr:row>13</xdr:row>
      <xdr:rowOff>451758</xdr:rowOff>
    </xdr:to>
    <xdr:cxnSp macro="">
      <xdr:nvCxnSpPr>
        <xdr:cNvPr id="42" name="Straight Arrow Connector 41">
          <a:extLst>
            <a:ext uri="{FF2B5EF4-FFF2-40B4-BE49-F238E27FC236}">
              <a16:creationId xmlns:a16="http://schemas.microsoft.com/office/drawing/2014/main" xmlns="" id="{08850817-9436-49D4-86DC-B00E04D5240D}"/>
            </a:ext>
          </a:extLst>
        </xdr:cNvPr>
        <xdr:cNvCxnSpPr/>
      </xdr:nvCxnSpPr>
      <xdr:spPr>
        <a:xfrm>
          <a:off x="12775406" y="11572196"/>
          <a:ext cx="318985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ML%20IT%20DATA%20MANAGEMENT/Fabio%20Pharus%20Task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PROJECTS"/>
      <sheetName val="Recurrent Tasks"/>
      <sheetName val="April"/>
      <sheetName val="May"/>
      <sheetName val="June"/>
      <sheetName val="Daily"/>
      <sheetName val="Monthly"/>
      <sheetName val="July"/>
      <sheetName val="Aug"/>
      <sheetName val="Sep"/>
      <sheetName val="LEGEND"/>
    </sheetNames>
    <sheetDataSet>
      <sheetData sheetId="0"/>
      <sheetData sheetId="1"/>
      <sheetData sheetId="2"/>
      <sheetData sheetId="3">
        <row r="1">
          <cell r="E1" t="str">
            <v>MONDAY</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M44"/>
  <sheetViews>
    <sheetView showGridLines="0" showRuler="0" zoomScale="70" zoomScaleNormal="70" zoomScalePageLayoutView="70" workbookViewId="0">
      <pane ySplit="6" topLeftCell="A7" activePane="bottomLeft" state="frozen"/>
      <selection pane="bottomLeft" activeCell="AL12" sqref="AL12"/>
    </sheetView>
  </sheetViews>
  <sheetFormatPr defaultRowHeight="30" customHeight="1" x14ac:dyDescent="0.25"/>
  <cols>
    <col min="1" max="1" width="2.7109375" style="17" customWidth="1"/>
    <col min="2" max="2" width="19.85546875" customWidth="1"/>
    <col min="3" max="3" width="30.7109375" customWidth="1"/>
    <col min="4" max="4" width="10.7109375" customWidth="1"/>
    <col min="5" max="5" width="13.85546875" style="1" bestFit="1" customWidth="1"/>
    <col min="6" max="6" width="10.42578125" style="16" customWidth="1"/>
    <col min="7" max="7" width="13.85546875" bestFit="1" customWidth="1"/>
    <col min="8" max="8" width="2.7109375" customWidth="1"/>
    <col min="9" max="9" width="6.140625" hidden="1" customWidth="1"/>
    <col min="10" max="16" width="2.5703125" customWidth="1"/>
    <col min="17" max="40" width="2.7109375" customWidth="1"/>
    <col min="41" max="41" width="3.140625" bestFit="1" customWidth="1"/>
    <col min="42" max="247" width="2.7109375" customWidth="1"/>
  </cols>
  <sheetData>
    <row r="1" spans="1:247" ht="44.25" customHeight="1" x14ac:dyDescent="0.45">
      <c r="A1" s="31" t="s">
        <v>167</v>
      </c>
      <c r="B1" s="98" t="s">
        <v>166</v>
      </c>
      <c r="C1" s="97"/>
      <c r="D1" s="94"/>
      <c r="E1" s="96"/>
      <c r="F1" s="96"/>
      <c r="G1" s="95"/>
      <c r="I1" s="94"/>
      <c r="J1" s="20"/>
    </row>
    <row r="2" spans="1:247" ht="16.5" customHeight="1" x14ac:dyDescent="0.3">
      <c r="A2" s="17" t="s">
        <v>165</v>
      </c>
      <c r="B2" s="93"/>
      <c r="F2" s="1"/>
    </row>
    <row r="3" spans="1:247" ht="4.5" hidden="1" customHeight="1" x14ac:dyDescent="0.25">
      <c r="A3" s="17" t="s">
        <v>164</v>
      </c>
      <c r="B3" s="92"/>
      <c r="C3" s="106" t="s">
        <v>163</v>
      </c>
      <c r="D3" s="107"/>
      <c r="E3" s="108">
        <v>43617</v>
      </c>
      <c r="F3" s="108"/>
      <c r="G3" s="108"/>
    </row>
    <row r="4" spans="1:247" ht="30" customHeight="1" x14ac:dyDescent="0.25">
      <c r="A4" s="31" t="s">
        <v>162</v>
      </c>
      <c r="C4" s="106" t="s">
        <v>161</v>
      </c>
      <c r="D4" s="107"/>
      <c r="E4" s="91">
        <v>0</v>
      </c>
      <c r="F4" s="2"/>
      <c r="J4" s="102">
        <f>J5</f>
        <v>43605</v>
      </c>
      <c r="K4" s="103"/>
      <c r="L4" s="103"/>
      <c r="M4" s="103"/>
      <c r="N4" s="103"/>
      <c r="O4" s="103"/>
      <c r="P4" s="104"/>
      <c r="Q4" s="102">
        <f>Q5</f>
        <v>43612</v>
      </c>
      <c r="R4" s="103"/>
      <c r="S4" s="103"/>
      <c r="T4" s="103"/>
      <c r="U4" s="103"/>
      <c r="V4" s="103"/>
      <c r="W4" s="104"/>
      <c r="X4" s="102">
        <f>X5</f>
        <v>43619</v>
      </c>
      <c r="Y4" s="103"/>
      <c r="Z4" s="103"/>
      <c r="AA4" s="103"/>
      <c r="AB4" s="103"/>
      <c r="AC4" s="103"/>
      <c r="AD4" s="104"/>
      <c r="AE4" s="102">
        <f>AE5</f>
        <v>43626</v>
      </c>
      <c r="AF4" s="103"/>
      <c r="AG4" s="103"/>
      <c r="AH4" s="103"/>
      <c r="AI4" s="103"/>
      <c r="AJ4" s="103"/>
      <c r="AK4" s="104"/>
      <c r="AL4" s="102">
        <f>AL5</f>
        <v>43633</v>
      </c>
      <c r="AM4" s="103"/>
      <c r="AN4" s="103"/>
      <c r="AO4" s="103"/>
      <c r="AP4" s="103"/>
      <c r="AQ4" s="103"/>
      <c r="AR4" s="104"/>
      <c r="AS4" s="102">
        <f>AS5</f>
        <v>43640</v>
      </c>
      <c r="AT4" s="103"/>
      <c r="AU4" s="103"/>
      <c r="AV4" s="103"/>
      <c r="AW4" s="103"/>
      <c r="AX4" s="103"/>
      <c r="AY4" s="104"/>
      <c r="AZ4" s="102">
        <f>AZ5</f>
        <v>43647</v>
      </c>
      <c r="BA4" s="103"/>
      <c r="BB4" s="103"/>
      <c r="BC4" s="103"/>
      <c r="BD4" s="103"/>
      <c r="BE4" s="103"/>
      <c r="BF4" s="104"/>
      <c r="BG4" s="102">
        <f>BG5</f>
        <v>43654</v>
      </c>
      <c r="BH4" s="103"/>
      <c r="BI4" s="103"/>
      <c r="BJ4" s="103"/>
      <c r="BK4" s="103"/>
      <c r="BL4" s="103"/>
      <c r="BM4" s="104"/>
      <c r="BN4" s="102">
        <f>BN5</f>
        <v>43661</v>
      </c>
      <c r="BO4" s="103"/>
      <c r="BP4" s="103"/>
      <c r="BQ4" s="103"/>
      <c r="BR4" s="103"/>
      <c r="BS4" s="103"/>
      <c r="BT4" s="104"/>
      <c r="BU4" s="102">
        <f>BU5</f>
        <v>43668</v>
      </c>
      <c r="BV4" s="103"/>
      <c r="BW4" s="103"/>
      <c r="BX4" s="103"/>
      <c r="BY4" s="103"/>
      <c r="BZ4" s="103"/>
      <c r="CA4" s="104"/>
      <c r="CB4" s="102">
        <f>CB5</f>
        <v>43675</v>
      </c>
      <c r="CC4" s="103"/>
      <c r="CD4" s="103"/>
      <c r="CE4" s="103"/>
      <c r="CF4" s="103"/>
      <c r="CG4" s="103"/>
      <c r="CH4" s="104"/>
      <c r="CI4" s="102">
        <f>CI5</f>
        <v>43682</v>
      </c>
      <c r="CJ4" s="103"/>
      <c r="CK4" s="103"/>
      <c r="CL4" s="103"/>
      <c r="CM4" s="103"/>
      <c r="CN4" s="103"/>
      <c r="CO4" s="104"/>
      <c r="CP4" s="102">
        <f>CP5</f>
        <v>43689</v>
      </c>
      <c r="CQ4" s="103"/>
      <c r="CR4" s="103"/>
      <c r="CS4" s="103"/>
      <c r="CT4" s="103"/>
      <c r="CU4" s="103"/>
      <c r="CV4" s="104"/>
      <c r="CW4" s="102">
        <f>CW5</f>
        <v>43696</v>
      </c>
      <c r="CX4" s="103"/>
      <c r="CY4" s="103"/>
      <c r="CZ4" s="103"/>
      <c r="DA4" s="103"/>
      <c r="DB4" s="103"/>
      <c r="DC4" s="104"/>
      <c r="DD4" s="102">
        <f>DD5</f>
        <v>43703</v>
      </c>
      <c r="DE4" s="103"/>
      <c r="DF4" s="103"/>
      <c r="DG4" s="103"/>
      <c r="DH4" s="103"/>
      <c r="DI4" s="103"/>
      <c r="DJ4" s="104"/>
      <c r="DK4" s="102">
        <f>DK5</f>
        <v>43710</v>
      </c>
      <c r="DL4" s="103"/>
      <c r="DM4" s="103"/>
      <c r="DN4" s="103"/>
      <c r="DO4" s="103"/>
      <c r="DP4" s="103"/>
      <c r="DQ4" s="104"/>
      <c r="DR4" s="102">
        <f>DR5</f>
        <v>43717</v>
      </c>
      <c r="DS4" s="103"/>
      <c r="DT4" s="103"/>
      <c r="DU4" s="103"/>
      <c r="DV4" s="103"/>
      <c r="DW4" s="103"/>
      <c r="DX4" s="104"/>
      <c r="DY4" s="102">
        <f>DY5</f>
        <v>43724</v>
      </c>
      <c r="DZ4" s="103"/>
      <c r="EA4" s="103"/>
      <c r="EB4" s="103"/>
      <c r="EC4" s="103"/>
      <c r="ED4" s="103"/>
      <c r="EE4" s="104"/>
      <c r="EF4" s="102">
        <f>EF5</f>
        <v>43731</v>
      </c>
      <c r="EG4" s="103"/>
      <c r="EH4" s="103"/>
      <c r="EI4" s="103"/>
      <c r="EJ4" s="103"/>
      <c r="EK4" s="103"/>
      <c r="EL4" s="104"/>
      <c r="EM4" s="102">
        <f>EM5</f>
        <v>43738</v>
      </c>
      <c r="EN4" s="103"/>
      <c r="EO4" s="103"/>
      <c r="EP4" s="103"/>
      <c r="EQ4" s="103"/>
      <c r="ER4" s="103"/>
      <c r="ES4" s="104"/>
      <c r="ET4" s="102">
        <f>ET5</f>
        <v>43745</v>
      </c>
      <c r="EU4" s="103"/>
      <c r="EV4" s="103"/>
      <c r="EW4" s="103"/>
      <c r="EX4" s="103"/>
      <c r="EY4" s="103"/>
      <c r="EZ4" s="104"/>
      <c r="FA4" s="102">
        <f>FA5</f>
        <v>43752</v>
      </c>
      <c r="FB4" s="103"/>
      <c r="FC4" s="103"/>
      <c r="FD4" s="103"/>
      <c r="FE4" s="103"/>
      <c r="FF4" s="103"/>
      <c r="FG4" s="104"/>
      <c r="FH4" s="102">
        <f>FH5</f>
        <v>43759</v>
      </c>
      <c r="FI4" s="103"/>
      <c r="FJ4" s="103"/>
      <c r="FK4" s="103"/>
      <c r="FL4" s="103"/>
      <c r="FM4" s="103"/>
      <c r="FN4" s="104"/>
      <c r="FO4" s="102">
        <f>FO5</f>
        <v>43766</v>
      </c>
      <c r="FP4" s="103"/>
      <c r="FQ4" s="103"/>
      <c r="FR4" s="103"/>
      <c r="FS4" s="103"/>
      <c r="FT4" s="103"/>
      <c r="FU4" s="104"/>
      <c r="FV4" s="102">
        <f>FV5</f>
        <v>43773</v>
      </c>
      <c r="FW4" s="103"/>
      <c r="FX4" s="103"/>
      <c r="FY4" s="103"/>
      <c r="FZ4" s="103"/>
      <c r="GA4" s="103"/>
      <c r="GB4" s="104"/>
      <c r="GC4" s="102">
        <f>GC5</f>
        <v>43780</v>
      </c>
      <c r="GD4" s="103"/>
      <c r="GE4" s="103"/>
      <c r="GF4" s="103"/>
      <c r="GG4" s="103"/>
      <c r="GH4" s="103"/>
      <c r="GI4" s="104"/>
      <c r="GJ4" s="102">
        <f>GJ5</f>
        <v>43787</v>
      </c>
      <c r="GK4" s="103"/>
      <c r="GL4" s="103"/>
      <c r="GM4" s="103"/>
      <c r="GN4" s="103"/>
      <c r="GO4" s="103"/>
      <c r="GP4" s="104"/>
      <c r="GQ4" s="102">
        <f>GQ5</f>
        <v>43794</v>
      </c>
      <c r="GR4" s="103"/>
      <c r="GS4" s="103"/>
      <c r="GT4" s="103"/>
      <c r="GU4" s="103"/>
      <c r="GV4" s="103"/>
      <c r="GW4" s="104"/>
      <c r="GX4" s="102">
        <f>GX5</f>
        <v>43801</v>
      </c>
      <c r="GY4" s="103"/>
      <c r="GZ4" s="103"/>
      <c r="HA4" s="103"/>
      <c r="HB4" s="103"/>
      <c r="HC4" s="103"/>
      <c r="HD4" s="104"/>
      <c r="HE4" s="102">
        <f>HE5</f>
        <v>43808</v>
      </c>
      <c r="HF4" s="103"/>
      <c r="HG4" s="103"/>
      <c r="HH4" s="103"/>
      <c r="HI4" s="103"/>
      <c r="HJ4" s="103"/>
      <c r="HK4" s="104"/>
      <c r="HL4" s="102">
        <f>HL5</f>
        <v>43815</v>
      </c>
      <c r="HM4" s="103"/>
      <c r="HN4" s="103"/>
      <c r="HO4" s="103"/>
      <c r="HP4" s="103"/>
      <c r="HQ4" s="103"/>
      <c r="HR4" s="104"/>
      <c r="HS4" s="102">
        <f>HS5</f>
        <v>43822</v>
      </c>
      <c r="HT4" s="103"/>
      <c r="HU4" s="103"/>
      <c r="HV4" s="103"/>
      <c r="HW4" s="103"/>
      <c r="HX4" s="103"/>
      <c r="HY4" s="104"/>
      <c r="HZ4" s="102">
        <f>HZ5</f>
        <v>43829</v>
      </c>
      <c r="IA4" s="103"/>
      <c r="IB4" s="103"/>
      <c r="IC4" s="103"/>
      <c r="ID4" s="103"/>
      <c r="IE4" s="103"/>
      <c r="IF4" s="104"/>
      <c r="IG4" s="102">
        <f>IG5</f>
        <v>43836</v>
      </c>
      <c r="IH4" s="103"/>
      <c r="II4" s="103"/>
      <c r="IJ4" s="103"/>
      <c r="IK4" s="103"/>
      <c r="IL4" s="103"/>
      <c r="IM4" s="104"/>
    </row>
    <row r="5" spans="1:247" ht="15" customHeight="1" x14ac:dyDescent="0.25">
      <c r="A5" s="31" t="s">
        <v>160</v>
      </c>
      <c r="B5" s="105"/>
      <c r="C5" s="105"/>
      <c r="D5" s="105"/>
      <c r="E5" s="105"/>
      <c r="F5" s="105"/>
      <c r="G5" s="105"/>
      <c r="H5" s="105"/>
      <c r="J5" s="90">
        <f>Project_Start-WEEKDAY(Project_Start,1)+2+7*(Display_Week-1)</f>
        <v>43605</v>
      </c>
      <c r="K5" s="89">
        <f t="shared" ref="K5:BV5" si="0">J5+1</f>
        <v>43606</v>
      </c>
      <c r="L5" s="89">
        <f t="shared" si="0"/>
        <v>43607</v>
      </c>
      <c r="M5" s="89">
        <f t="shared" si="0"/>
        <v>43608</v>
      </c>
      <c r="N5" s="89">
        <f t="shared" si="0"/>
        <v>43609</v>
      </c>
      <c r="O5" s="89">
        <f t="shared" si="0"/>
        <v>43610</v>
      </c>
      <c r="P5" s="88">
        <f t="shared" si="0"/>
        <v>43611</v>
      </c>
      <c r="Q5" s="90">
        <f t="shared" si="0"/>
        <v>43612</v>
      </c>
      <c r="R5" s="89">
        <f t="shared" si="0"/>
        <v>43613</v>
      </c>
      <c r="S5" s="89">
        <f t="shared" si="0"/>
        <v>43614</v>
      </c>
      <c r="T5" s="89">
        <f t="shared" si="0"/>
        <v>43615</v>
      </c>
      <c r="U5" s="89">
        <f t="shared" si="0"/>
        <v>43616</v>
      </c>
      <c r="V5" s="89">
        <f t="shared" si="0"/>
        <v>43617</v>
      </c>
      <c r="W5" s="88">
        <f t="shared" si="0"/>
        <v>43618</v>
      </c>
      <c r="X5" s="90">
        <f t="shared" si="0"/>
        <v>43619</v>
      </c>
      <c r="Y5" s="89">
        <f t="shared" si="0"/>
        <v>43620</v>
      </c>
      <c r="Z5" s="89">
        <f t="shared" si="0"/>
        <v>43621</v>
      </c>
      <c r="AA5" s="89">
        <f t="shared" si="0"/>
        <v>43622</v>
      </c>
      <c r="AB5" s="89">
        <f t="shared" si="0"/>
        <v>43623</v>
      </c>
      <c r="AC5" s="89">
        <f t="shared" si="0"/>
        <v>43624</v>
      </c>
      <c r="AD5" s="88">
        <f t="shared" si="0"/>
        <v>43625</v>
      </c>
      <c r="AE5" s="90">
        <f t="shared" si="0"/>
        <v>43626</v>
      </c>
      <c r="AF5" s="89">
        <f t="shared" si="0"/>
        <v>43627</v>
      </c>
      <c r="AG5" s="89">
        <f t="shared" si="0"/>
        <v>43628</v>
      </c>
      <c r="AH5" s="89">
        <f t="shared" si="0"/>
        <v>43629</v>
      </c>
      <c r="AI5" s="89">
        <f t="shared" si="0"/>
        <v>43630</v>
      </c>
      <c r="AJ5" s="89">
        <f t="shared" si="0"/>
        <v>43631</v>
      </c>
      <c r="AK5" s="88">
        <f t="shared" si="0"/>
        <v>43632</v>
      </c>
      <c r="AL5" s="90">
        <f t="shared" si="0"/>
        <v>43633</v>
      </c>
      <c r="AM5" s="89">
        <f t="shared" si="0"/>
        <v>43634</v>
      </c>
      <c r="AN5" s="89">
        <f t="shared" si="0"/>
        <v>43635</v>
      </c>
      <c r="AO5" s="89">
        <f t="shared" si="0"/>
        <v>43636</v>
      </c>
      <c r="AP5" s="89">
        <f t="shared" si="0"/>
        <v>43637</v>
      </c>
      <c r="AQ5" s="89">
        <f t="shared" si="0"/>
        <v>43638</v>
      </c>
      <c r="AR5" s="88">
        <f t="shared" si="0"/>
        <v>43639</v>
      </c>
      <c r="AS5" s="90">
        <f t="shared" si="0"/>
        <v>43640</v>
      </c>
      <c r="AT5" s="89">
        <f t="shared" si="0"/>
        <v>43641</v>
      </c>
      <c r="AU5" s="89">
        <f t="shared" si="0"/>
        <v>43642</v>
      </c>
      <c r="AV5" s="89">
        <f t="shared" si="0"/>
        <v>43643</v>
      </c>
      <c r="AW5" s="89">
        <f t="shared" si="0"/>
        <v>43644</v>
      </c>
      <c r="AX5" s="89">
        <f t="shared" si="0"/>
        <v>43645</v>
      </c>
      <c r="AY5" s="88">
        <f t="shared" si="0"/>
        <v>43646</v>
      </c>
      <c r="AZ5" s="90">
        <f t="shared" si="0"/>
        <v>43647</v>
      </c>
      <c r="BA5" s="89">
        <f t="shared" si="0"/>
        <v>43648</v>
      </c>
      <c r="BB5" s="89">
        <f t="shared" si="0"/>
        <v>43649</v>
      </c>
      <c r="BC5" s="89">
        <f t="shared" si="0"/>
        <v>43650</v>
      </c>
      <c r="BD5" s="89">
        <f t="shared" si="0"/>
        <v>43651</v>
      </c>
      <c r="BE5" s="89">
        <f t="shared" si="0"/>
        <v>43652</v>
      </c>
      <c r="BF5" s="88">
        <f t="shared" si="0"/>
        <v>43653</v>
      </c>
      <c r="BG5" s="90">
        <f t="shared" si="0"/>
        <v>43654</v>
      </c>
      <c r="BH5" s="89">
        <f t="shared" si="0"/>
        <v>43655</v>
      </c>
      <c r="BI5" s="89">
        <f t="shared" si="0"/>
        <v>43656</v>
      </c>
      <c r="BJ5" s="89">
        <f t="shared" si="0"/>
        <v>43657</v>
      </c>
      <c r="BK5" s="89">
        <f t="shared" si="0"/>
        <v>43658</v>
      </c>
      <c r="BL5" s="89">
        <f t="shared" si="0"/>
        <v>43659</v>
      </c>
      <c r="BM5" s="88">
        <f t="shared" si="0"/>
        <v>43660</v>
      </c>
      <c r="BN5" s="90">
        <f t="shared" si="0"/>
        <v>43661</v>
      </c>
      <c r="BO5" s="89">
        <f t="shared" si="0"/>
        <v>43662</v>
      </c>
      <c r="BP5" s="89">
        <f t="shared" si="0"/>
        <v>43663</v>
      </c>
      <c r="BQ5" s="89">
        <f t="shared" si="0"/>
        <v>43664</v>
      </c>
      <c r="BR5" s="89">
        <f t="shared" si="0"/>
        <v>43665</v>
      </c>
      <c r="BS5" s="89">
        <f t="shared" si="0"/>
        <v>43666</v>
      </c>
      <c r="BT5" s="88">
        <f t="shared" si="0"/>
        <v>43667</v>
      </c>
      <c r="BU5" s="90">
        <f t="shared" si="0"/>
        <v>43668</v>
      </c>
      <c r="BV5" s="89">
        <f t="shared" si="0"/>
        <v>43669</v>
      </c>
      <c r="BW5" s="89">
        <f t="shared" ref="BW5:EH5" si="1">BV5+1</f>
        <v>43670</v>
      </c>
      <c r="BX5" s="89">
        <f t="shared" si="1"/>
        <v>43671</v>
      </c>
      <c r="BY5" s="89">
        <f t="shared" si="1"/>
        <v>43672</v>
      </c>
      <c r="BZ5" s="89">
        <f t="shared" si="1"/>
        <v>43673</v>
      </c>
      <c r="CA5" s="88">
        <f t="shared" si="1"/>
        <v>43674</v>
      </c>
      <c r="CB5" s="90">
        <f t="shared" si="1"/>
        <v>43675</v>
      </c>
      <c r="CC5" s="89">
        <f t="shared" si="1"/>
        <v>43676</v>
      </c>
      <c r="CD5" s="89">
        <f t="shared" si="1"/>
        <v>43677</v>
      </c>
      <c r="CE5" s="89">
        <f t="shared" si="1"/>
        <v>43678</v>
      </c>
      <c r="CF5" s="89">
        <f t="shared" si="1"/>
        <v>43679</v>
      </c>
      <c r="CG5" s="89">
        <f t="shared" si="1"/>
        <v>43680</v>
      </c>
      <c r="CH5" s="88">
        <f t="shared" si="1"/>
        <v>43681</v>
      </c>
      <c r="CI5" s="90">
        <f t="shared" si="1"/>
        <v>43682</v>
      </c>
      <c r="CJ5" s="89">
        <f t="shared" si="1"/>
        <v>43683</v>
      </c>
      <c r="CK5" s="89">
        <f t="shared" si="1"/>
        <v>43684</v>
      </c>
      <c r="CL5" s="89">
        <f t="shared" si="1"/>
        <v>43685</v>
      </c>
      <c r="CM5" s="89">
        <f t="shared" si="1"/>
        <v>43686</v>
      </c>
      <c r="CN5" s="89">
        <f t="shared" si="1"/>
        <v>43687</v>
      </c>
      <c r="CO5" s="88">
        <f t="shared" si="1"/>
        <v>43688</v>
      </c>
      <c r="CP5" s="90">
        <f t="shared" si="1"/>
        <v>43689</v>
      </c>
      <c r="CQ5" s="89">
        <f t="shared" si="1"/>
        <v>43690</v>
      </c>
      <c r="CR5" s="89">
        <f t="shared" si="1"/>
        <v>43691</v>
      </c>
      <c r="CS5" s="89">
        <f t="shared" si="1"/>
        <v>43692</v>
      </c>
      <c r="CT5" s="89">
        <f t="shared" si="1"/>
        <v>43693</v>
      </c>
      <c r="CU5" s="89">
        <f t="shared" si="1"/>
        <v>43694</v>
      </c>
      <c r="CV5" s="88">
        <f t="shared" si="1"/>
        <v>43695</v>
      </c>
      <c r="CW5" s="90">
        <f t="shared" si="1"/>
        <v>43696</v>
      </c>
      <c r="CX5" s="89">
        <f t="shared" si="1"/>
        <v>43697</v>
      </c>
      <c r="CY5" s="89">
        <f t="shared" si="1"/>
        <v>43698</v>
      </c>
      <c r="CZ5" s="89">
        <f t="shared" si="1"/>
        <v>43699</v>
      </c>
      <c r="DA5" s="89">
        <f t="shared" si="1"/>
        <v>43700</v>
      </c>
      <c r="DB5" s="89">
        <f t="shared" si="1"/>
        <v>43701</v>
      </c>
      <c r="DC5" s="88">
        <f t="shared" si="1"/>
        <v>43702</v>
      </c>
      <c r="DD5" s="90">
        <f t="shared" si="1"/>
        <v>43703</v>
      </c>
      <c r="DE5" s="89">
        <f t="shared" si="1"/>
        <v>43704</v>
      </c>
      <c r="DF5" s="89">
        <f t="shared" si="1"/>
        <v>43705</v>
      </c>
      <c r="DG5" s="89">
        <f t="shared" si="1"/>
        <v>43706</v>
      </c>
      <c r="DH5" s="89">
        <f t="shared" si="1"/>
        <v>43707</v>
      </c>
      <c r="DI5" s="89">
        <f t="shared" si="1"/>
        <v>43708</v>
      </c>
      <c r="DJ5" s="88">
        <f t="shared" si="1"/>
        <v>43709</v>
      </c>
      <c r="DK5" s="90">
        <f t="shared" si="1"/>
        <v>43710</v>
      </c>
      <c r="DL5" s="89">
        <f t="shared" si="1"/>
        <v>43711</v>
      </c>
      <c r="DM5" s="89">
        <f t="shared" si="1"/>
        <v>43712</v>
      </c>
      <c r="DN5" s="89">
        <f t="shared" si="1"/>
        <v>43713</v>
      </c>
      <c r="DO5" s="89">
        <f t="shared" si="1"/>
        <v>43714</v>
      </c>
      <c r="DP5" s="89">
        <f t="shared" si="1"/>
        <v>43715</v>
      </c>
      <c r="DQ5" s="88">
        <f t="shared" si="1"/>
        <v>43716</v>
      </c>
      <c r="DR5" s="90">
        <f t="shared" si="1"/>
        <v>43717</v>
      </c>
      <c r="DS5" s="89">
        <f t="shared" si="1"/>
        <v>43718</v>
      </c>
      <c r="DT5" s="89">
        <f t="shared" si="1"/>
        <v>43719</v>
      </c>
      <c r="DU5" s="89">
        <f t="shared" si="1"/>
        <v>43720</v>
      </c>
      <c r="DV5" s="89">
        <f t="shared" si="1"/>
        <v>43721</v>
      </c>
      <c r="DW5" s="89">
        <f t="shared" si="1"/>
        <v>43722</v>
      </c>
      <c r="DX5" s="88">
        <f t="shared" si="1"/>
        <v>43723</v>
      </c>
      <c r="DY5" s="90">
        <f t="shared" si="1"/>
        <v>43724</v>
      </c>
      <c r="DZ5" s="89">
        <f t="shared" si="1"/>
        <v>43725</v>
      </c>
      <c r="EA5" s="89">
        <f t="shared" si="1"/>
        <v>43726</v>
      </c>
      <c r="EB5" s="89">
        <f t="shared" si="1"/>
        <v>43727</v>
      </c>
      <c r="EC5" s="89">
        <f t="shared" si="1"/>
        <v>43728</v>
      </c>
      <c r="ED5" s="89">
        <f t="shared" si="1"/>
        <v>43729</v>
      </c>
      <c r="EE5" s="88">
        <f t="shared" si="1"/>
        <v>43730</v>
      </c>
      <c r="EF5" s="90">
        <f t="shared" si="1"/>
        <v>43731</v>
      </c>
      <c r="EG5" s="89">
        <f t="shared" si="1"/>
        <v>43732</v>
      </c>
      <c r="EH5" s="89">
        <f t="shared" si="1"/>
        <v>43733</v>
      </c>
      <c r="EI5" s="89">
        <f t="shared" ref="EI5:GT5" si="2">EH5+1</f>
        <v>43734</v>
      </c>
      <c r="EJ5" s="89">
        <f t="shared" si="2"/>
        <v>43735</v>
      </c>
      <c r="EK5" s="89">
        <f t="shared" si="2"/>
        <v>43736</v>
      </c>
      <c r="EL5" s="88">
        <f t="shared" si="2"/>
        <v>43737</v>
      </c>
      <c r="EM5" s="90">
        <f t="shared" si="2"/>
        <v>43738</v>
      </c>
      <c r="EN5" s="89">
        <f t="shared" si="2"/>
        <v>43739</v>
      </c>
      <c r="EO5" s="89">
        <f t="shared" si="2"/>
        <v>43740</v>
      </c>
      <c r="EP5" s="89">
        <f t="shared" si="2"/>
        <v>43741</v>
      </c>
      <c r="EQ5" s="89">
        <f t="shared" si="2"/>
        <v>43742</v>
      </c>
      <c r="ER5" s="89">
        <f t="shared" si="2"/>
        <v>43743</v>
      </c>
      <c r="ES5" s="88">
        <f t="shared" si="2"/>
        <v>43744</v>
      </c>
      <c r="ET5" s="90">
        <f t="shared" si="2"/>
        <v>43745</v>
      </c>
      <c r="EU5" s="89">
        <f t="shared" si="2"/>
        <v>43746</v>
      </c>
      <c r="EV5" s="89">
        <f t="shared" si="2"/>
        <v>43747</v>
      </c>
      <c r="EW5" s="89">
        <f t="shared" si="2"/>
        <v>43748</v>
      </c>
      <c r="EX5" s="89">
        <f t="shared" si="2"/>
        <v>43749</v>
      </c>
      <c r="EY5" s="89">
        <f t="shared" si="2"/>
        <v>43750</v>
      </c>
      <c r="EZ5" s="88">
        <f t="shared" si="2"/>
        <v>43751</v>
      </c>
      <c r="FA5" s="90">
        <f t="shared" si="2"/>
        <v>43752</v>
      </c>
      <c r="FB5" s="89">
        <f t="shared" si="2"/>
        <v>43753</v>
      </c>
      <c r="FC5" s="89">
        <f t="shared" si="2"/>
        <v>43754</v>
      </c>
      <c r="FD5" s="89">
        <f t="shared" si="2"/>
        <v>43755</v>
      </c>
      <c r="FE5" s="89">
        <f t="shared" si="2"/>
        <v>43756</v>
      </c>
      <c r="FF5" s="89">
        <f t="shared" si="2"/>
        <v>43757</v>
      </c>
      <c r="FG5" s="88">
        <f t="shared" si="2"/>
        <v>43758</v>
      </c>
      <c r="FH5" s="90">
        <f t="shared" si="2"/>
        <v>43759</v>
      </c>
      <c r="FI5" s="89">
        <f t="shared" si="2"/>
        <v>43760</v>
      </c>
      <c r="FJ5" s="89">
        <f t="shared" si="2"/>
        <v>43761</v>
      </c>
      <c r="FK5" s="89">
        <f t="shared" si="2"/>
        <v>43762</v>
      </c>
      <c r="FL5" s="89">
        <f t="shared" si="2"/>
        <v>43763</v>
      </c>
      <c r="FM5" s="89">
        <f t="shared" si="2"/>
        <v>43764</v>
      </c>
      <c r="FN5" s="88">
        <f t="shared" si="2"/>
        <v>43765</v>
      </c>
      <c r="FO5" s="90">
        <f t="shared" si="2"/>
        <v>43766</v>
      </c>
      <c r="FP5" s="89">
        <f t="shared" si="2"/>
        <v>43767</v>
      </c>
      <c r="FQ5" s="89">
        <f t="shared" si="2"/>
        <v>43768</v>
      </c>
      <c r="FR5" s="89">
        <f t="shared" si="2"/>
        <v>43769</v>
      </c>
      <c r="FS5" s="89">
        <f t="shared" si="2"/>
        <v>43770</v>
      </c>
      <c r="FT5" s="89">
        <f t="shared" si="2"/>
        <v>43771</v>
      </c>
      <c r="FU5" s="88">
        <f t="shared" si="2"/>
        <v>43772</v>
      </c>
      <c r="FV5" s="90">
        <f t="shared" si="2"/>
        <v>43773</v>
      </c>
      <c r="FW5" s="89">
        <f t="shared" si="2"/>
        <v>43774</v>
      </c>
      <c r="FX5" s="89">
        <f t="shared" si="2"/>
        <v>43775</v>
      </c>
      <c r="FY5" s="89">
        <f t="shared" si="2"/>
        <v>43776</v>
      </c>
      <c r="FZ5" s="89">
        <f t="shared" si="2"/>
        <v>43777</v>
      </c>
      <c r="GA5" s="89">
        <f t="shared" si="2"/>
        <v>43778</v>
      </c>
      <c r="GB5" s="88">
        <f t="shared" si="2"/>
        <v>43779</v>
      </c>
      <c r="GC5" s="90">
        <f t="shared" si="2"/>
        <v>43780</v>
      </c>
      <c r="GD5" s="89">
        <f t="shared" si="2"/>
        <v>43781</v>
      </c>
      <c r="GE5" s="89">
        <f t="shared" si="2"/>
        <v>43782</v>
      </c>
      <c r="GF5" s="89">
        <f t="shared" si="2"/>
        <v>43783</v>
      </c>
      <c r="GG5" s="89">
        <f t="shared" si="2"/>
        <v>43784</v>
      </c>
      <c r="GH5" s="89">
        <f t="shared" si="2"/>
        <v>43785</v>
      </c>
      <c r="GI5" s="88">
        <f t="shared" si="2"/>
        <v>43786</v>
      </c>
      <c r="GJ5" s="90">
        <f t="shared" si="2"/>
        <v>43787</v>
      </c>
      <c r="GK5" s="89">
        <f t="shared" si="2"/>
        <v>43788</v>
      </c>
      <c r="GL5" s="89">
        <f t="shared" si="2"/>
        <v>43789</v>
      </c>
      <c r="GM5" s="89">
        <f t="shared" si="2"/>
        <v>43790</v>
      </c>
      <c r="GN5" s="89">
        <f t="shared" si="2"/>
        <v>43791</v>
      </c>
      <c r="GO5" s="89">
        <f t="shared" si="2"/>
        <v>43792</v>
      </c>
      <c r="GP5" s="88">
        <f t="shared" si="2"/>
        <v>43793</v>
      </c>
      <c r="GQ5" s="90">
        <f t="shared" si="2"/>
        <v>43794</v>
      </c>
      <c r="GR5" s="89">
        <f t="shared" si="2"/>
        <v>43795</v>
      </c>
      <c r="GS5" s="89">
        <f t="shared" si="2"/>
        <v>43796</v>
      </c>
      <c r="GT5" s="89">
        <f t="shared" si="2"/>
        <v>43797</v>
      </c>
      <c r="GU5" s="89">
        <f t="shared" ref="GU5:IM5" si="3">GT5+1</f>
        <v>43798</v>
      </c>
      <c r="GV5" s="89">
        <f t="shared" si="3"/>
        <v>43799</v>
      </c>
      <c r="GW5" s="88">
        <f t="shared" si="3"/>
        <v>43800</v>
      </c>
      <c r="GX5" s="90">
        <f t="shared" si="3"/>
        <v>43801</v>
      </c>
      <c r="GY5" s="89">
        <f t="shared" si="3"/>
        <v>43802</v>
      </c>
      <c r="GZ5" s="89">
        <f t="shared" si="3"/>
        <v>43803</v>
      </c>
      <c r="HA5" s="89">
        <f t="shared" si="3"/>
        <v>43804</v>
      </c>
      <c r="HB5" s="89">
        <f t="shared" si="3"/>
        <v>43805</v>
      </c>
      <c r="HC5" s="89">
        <f t="shared" si="3"/>
        <v>43806</v>
      </c>
      <c r="HD5" s="88">
        <f t="shared" si="3"/>
        <v>43807</v>
      </c>
      <c r="HE5" s="90">
        <f t="shared" si="3"/>
        <v>43808</v>
      </c>
      <c r="HF5" s="89">
        <f t="shared" si="3"/>
        <v>43809</v>
      </c>
      <c r="HG5" s="89">
        <f t="shared" si="3"/>
        <v>43810</v>
      </c>
      <c r="HH5" s="89">
        <f t="shared" si="3"/>
        <v>43811</v>
      </c>
      <c r="HI5" s="89">
        <f t="shared" si="3"/>
        <v>43812</v>
      </c>
      <c r="HJ5" s="89">
        <f t="shared" si="3"/>
        <v>43813</v>
      </c>
      <c r="HK5" s="88">
        <f t="shared" si="3"/>
        <v>43814</v>
      </c>
      <c r="HL5" s="90">
        <f t="shared" si="3"/>
        <v>43815</v>
      </c>
      <c r="HM5" s="89">
        <f t="shared" si="3"/>
        <v>43816</v>
      </c>
      <c r="HN5" s="89">
        <f t="shared" si="3"/>
        <v>43817</v>
      </c>
      <c r="HO5" s="89">
        <f t="shared" si="3"/>
        <v>43818</v>
      </c>
      <c r="HP5" s="89">
        <f t="shared" si="3"/>
        <v>43819</v>
      </c>
      <c r="HQ5" s="89">
        <f t="shared" si="3"/>
        <v>43820</v>
      </c>
      <c r="HR5" s="88">
        <f t="shared" si="3"/>
        <v>43821</v>
      </c>
      <c r="HS5" s="90">
        <f t="shared" si="3"/>
        <v>43822</v>
      </c>
      <c r="HT5" s="89">
        <f t="shared" si="3"/>
        <v>43823</v>
      </c>
      <c r="HU5" s="89">
        <f t="shared" si="3"/>
        <v>43824</v>
      </c>
      <c r="HV5" s="89">
        <f t="shared" si="3"/>
        <v>43825</v>
      </c>
      <c r="HW5" s="89">
        <f t="shared" si="3"/>
        <v>43826</v>
      </c>
      <c r="HX5" s="89">
        <f t="shared" si="3"/>
        <v>43827</v>
      </c>
      <c r="HY5" s="88">
        <f t="shared" si="3"/>
        <v>43828</v>
      </c>
      <c r="HZ5" s="90">
        <f t="shared" si="3"/>
        <v>43829</v>
      </c>
      <c r="IA5" s="89">
        <f t="shared" si="3"/>
        <v>43830</v>
      </c>
      <c r="IB5" s="89">
        <f t="shared" si="3"/>
        <v>43831</v>
      </c>
      <c r="IC5" s="89">
        <f t="shared" si="3"/>
        <v>43832</v>
      </c>
      <c r="ID5" s="89">
        <f t="shared" si="3"/>
        <v>43833</v>
      </c>
      <c r="IE5" s="89">
        <f t="shared" si="3"/>
        <v>43834</v>
      </c>
      <c r="IF5" s="88">
        <f t="shared" si="3"/>
        <v>43835</v>
      </c>
      <c r="IG5" s="90">
        <f t="shared" si="3"/>
        <v>43836</v>
      </c>
      <c r="IH5" s="89">
        <f t="shared" si="3"/>
        <v>43837</v>
      </c>
      <c r="II5" s="89">
        <f t="shared" si="3"/>
        <v>43838</v>
      </c>
      <c r="IJ5" s="89">
        <f t="shared" si="3"/>
        <v>43839</v>
      </c>
      <c r="IK5" s="89">
        <f t="shared" si="3"/>
        <v>43840</v>
      </c>
      <c r="IL5" s="89">
        <f t="shared" si="3"/>
        <v>43841</v>
      </c>
      <c r="IM5" s="88">
        <f t="shared" si="3"/>
        <v>43842</v>
      </c>
    </row>
    <row r="6" spans="1:247" ht="30" customHeight="1" thickBot="1" x14ac:dyDescent="0.3">
      <c r="A6" s="31" t="s">
        <v>159</v>
      </c>
      <c r="B6" s="87" t="s">
        <v>158</v>
      </c>
      <c r="C6" s="86" t="s">
        <v>157</v>
      </c>
      <c r="D6" s="86" t="s">
        <v>156</v>
      </c>
      <c r="E6" s="86" t="s">
        <v>155</v>
      </c>
      <c r="F6" s="86" t="s">
        <v>154</v>
      </c>
      <c r="G6" s="86" t="s">
        <v>153</v>
      </c>
      <c r="H6" s="86"/>
      <c r="I6" s="86" t="s">
        <v>152</v>
      </c>
      <c r="J6" s="85" t="str">
        <f t="shared" ref="J6:BU6" si="4">LEFT(TEXT(J5,"ddd"),1)</f>
        <v>M</v>
      </c>
      <c r="K6" s="85" t="str">
        <f t="shared" si="4"/>
        <v>T</v>
      </c>
      <c r="L6" s="85" t="str">
        <f t="shared" si="4"/>
        <v>W</v>
      </c>
      <c r="M6" s="85" t="str">
        <f t="shared" si="4"/>
        <v>T</v>
      </c>
      <c r="N6" s="85" t="str">
        <f t="shared" si="4"/>
        <v>F</v>
      </c>
      <c r="O6" s="85" t="str">
        <f t="shared" si="4"/>
        <v>S</v>
      </c>
      <c r="P6" s="85" t="str">
        <f t="shared" si="4"/>
        <v>S</v>
      </c>
      <c r="Q6" s="85" t="str">
        <f t="shared" si="4"/>
        <v>M</v>
      </c>
      <c r="R6" s="85" t="str">
        <f t="shared" si="4"/>
        <v>T</v>
      </c>
      <c r="S6" s="85" t="str">
        <f t="shared" si="4"/>
        <v>W</v>
      </c>
      <c r="T6" s="85" t="str">
        <f t="shared" si="4"/>
        <v>T</v>
      </c>
      <c r="U6" s="85" t="str">
        <f t="shared" si="4"/>
        <v>F</v>
      </c>
      <c r="V6" s="85" t="str">
        <f t="shared" si="4"/>
        <v>S</v>
      </c>
      <c r="W6" s="85" t="str">
        <f t="shared" si="4"/>
        <v>S</v>
      </c>
      <c r="X6" s="85" t="str">
        <f t="shared" si="4"/>
        <v>M</v>
      </c>
      <c r="Y6" s="85" t="str">
        <f t="shared" si="4"/>
        <v>T</v>
      </c>
      <c r="Z6" s="85" t="str">
        <f t="shared" si="4"/>
        <v>W</v>
      </c>
      <c r="AA6" s="85" t="str">
        <f t="shared" si="4"/>
        <v>T</v>
      </c>
      <c r="AB6" s="85" t="str">
        <f t="shared" si="4"/>
        <v>F</v>
      </c>
      <c r="AC6" s="85" t="str">
        <f t="shared" si="4"/>
        <v>S</v>
      </c>
      <c r="AD6" s="85" t="str">
        <f t="shared" si="4"/>
        <v>S</v>
      </c>
      <c r="AE6" s="85" t="str">
        <f t="shared" si="4"/>
        <v>M</v>
      </c>
      <c r="AF6" s="85" t="str">
        <f t="shared" si="4"/>
        <v>T</v>
      </c>
      <c r="AG6" s="85" t="str">
        <f t="shared" si="4"/>
        <v>W</v>
      </c>
      <c r="AH6" s="85" t="str">
        <f t="shared" si="4"/>
        <v>T</v>
      </c>
      <c r="AI6" s="85" t="str">
        <f t="shared" si="4"/>
        <v>F</v>
      </c>
      <c r="AJ6" s="85" t="str">
        <f t="shared" si="4"/>
        <v>S</v>
      </c>
      <c r="AK6" s="85" t="str">
        <f t="shared" si="4"/>
        <v>S</v>
      </c>
      <c r="AL6" s="85" t="str">
        <f t="shared" si="4"/>
        <v>M</v>
      </c>
      <c r="AM6" s="85" t="str">
        <f t="shared" si="4"/>
        <v>T</v>
      </c>
      <c r="AN6" s="85" t="str">
        <f t="shared" si="4"/>
        <v>W</v>
      </c>
      <c r="AO6" s="85" t="str">
        <f t="shared" si="4"/>
        <v>T</v>
      </c>
      <c r="AP6" s="85" t="str">
        <f t="shared" si="4"/>
        <v>F</v>
      </c>
      <c r="AQ6" s="85" t="str">
        <f t="shared" si="4"/>
        <v>S</v>
      </c>
      <c r="AR6" s="85" t="str">
        <f t="shared" si="4"/>
        <v>S</v>
      </c>
      <c r="AS6" s="85" t="str">
        <f t="shared" si="4"/>
        <v>M</v>
      </c>
      <c r="AT6" s="85" t="str">
        <f t="shared" si="4"/>
        <v>T</v>
      </c>
      <c r="AU6" s="85" t="str">
        <f t="shared" si="4"/>
        <v>W</v>
      </c>
      <c r="AV6" s="85" t="str">
        <f t="shared" si="4"/>
        <v>T</v>
      </c>
      <c r="AW6" s="85" t="str">
        <f t="shared" si="4"/>
        <v>F</v>
      </c>
      <c r="AX6" s="85" t="str">
        <f t="shared" si="4"/>
        <v>S</v>
      </c>
      <c r="AY6" s="85" t="str">
        <f t="shared" si="4"/>
        <v>S</v>
      </c>
      <c r="AZ6" s="85" t="str">
        <f t="shared" si="4"/>
        <v>M</v>
      </c>
      <c r="BA6" s="85" t="str">
        <f t="shared" si="4"/>
        <v>T</v>
      </c>
      <c r="BB6" s="85" t="str">
        <f t="shared" si="4"/>
        <v>W</v>
      </c>
      <c r="BC6" s="85" t="str">
        <f t="shared" si="4"/>
        <v>T</v>
      </c>
      <c r="BD6" s="85" t="str">
        <f t="shared" si="4"/>
        <v>F</v>
      </c>
      <c r="BE6" s="85" t="str">
        <f t="shared" si="4"/>
        <v>S</v>
      </c>
      <c r="BF6" s="85" t="str">
        <f t="shared" si="4"/>
        <v>S</v>
      </c>
      <c r="BG6" s="85" t="str">
        <f t="shared" si="4"/>
        <v>M</v>
      </c>
      <c r="BH6" s="85" t="str">
        <f t="shared" si="4"/>
        <v>T</v>
      </c>
      <c r="BI6" s="85" t="str">
        <f t="shared" si="4"/>
        <v>W</v>
      </c>
      <c r="BJ6" s="85" t="str">
        <f t="shared" si="4"/>
        <v>T</v>
      </c>
      <c r="BK6" s="85" t="str">
        <f t="shared" si="4"/>
        <v>F</v>
      </c>
      <c r="BL6" s="85" t="str">
        <f t="shared" si="4"/>
        <v>S</v>
      </c>
      <c r="BM6" s="85" t="str">
        <f t="shared" si="4"/>
        <v>S</v>
      </c>
      <c r="BN6" s="85" t="str">
        <f t="shared" si="4"/>
        <v>M</v>
      </c>
      <c r="BO6" s="85" t="str">
        <f t="shared" si="4"/>
        <v>T</v>
      </c>
      <c r="BP6" s="85" t="str">
        <f t="shared" si="4"/>
        <v>W</v>
      </c>
      <c r="BQ6" s="85" t="str">
        <f t="shared" si="4"/>
        <v>T</v>
      </c>
      <c r="BR6" s="85" t="str">
        <f t="shared" si="4"/>
        <v>F</v>
      </c>
      <c r="BS6" s="85" t="str">
        <f t="shared" si="4"/>
        <v>S</v>
      </c>
      <c r="BT6" s="85" t="str">
        <f t="shared" si="4"/>
        <v>S</v>
      </c>
      <c r="BU6" s="85" t="str">
        <f t="shared" si="4"/>
        <v>M</v>
      </c>
      <c r="BV6" s="85" t="str">
        <f t="shared" ref="BV6:EG6" si="5">LEFT(TEXT(BV5,"ddd"),1)</f>
        <v>T</v>
      </c>
      <c r="BW6" s="85" t="str">
        <f t="shared" si="5"/>
        <v>W</v>
      </c>
      <c r="BX6" s="85" t="str">
        <f t="shared" si="5"/>
        <v>T</v>
      </c>
      <c r="BY6" s="85" t="str">
        <f t="shared" si="5"/>
        <v>F</v>
      </c>
      <c r="BZ6" s="85" t="str">
        <f t="shared" si="5"/>
        <v>S</v>
      </c>
      <c r="CA6" s="85" t="str">
        <f t="shared" si="5"/>
        <v>S</v>
      </c>
      <c r="CB6" s="85" t="str">
        <f t="shared" si="5"/>
        <v>M</v>
      </c>
      <c r="CC6" s="85" t="str">
        <f t="shared" si="5"/>
        <v>T</v>
      </c>
      <c r="CD6" s="85" t="str">
        <f t="shared" si="5"/>
        <v>W</v>
      </c>
      <c r="CE6" s="85" t="str">
        <f t="shared" si="5"/>
        <v>T</v>
      </c>
      <c r="CF6" s="85" t="str">
        <f t="shared" si="5"/>
        <v>F</v>
      </c>
      <c r="CG6" s="85" t="str">
        <f t="shared" si="5"/>
        <v>S</v>
      </c>
      <c r="CH6" s="85" t="str">
        <f t="shared" si="5"/>
        <v>S</v>
      </c>
      <c r="CI6" s="85" t="str">
        <f t="shared" si="5"/>
        <v>M</v>
      </c>
      <c r="CJ6" s="85" t="str">
        <f t="shared" si="5"/>
        <v>T</v>
      </c>
      <c r="CK6" s="85" t="str">
        <f t="shared" si="5"/>
        <v>W</v>
      </c>
      <c r="CL6" s="85" t="str">
        <f t="shared" si="5"/>
        <v>T</v>
      </c>
      <c r="CM6" s="85" t="str">
        <f t="shared" si="5"/>
        <v>F</v>
      </c>
      <c r="CN6" s="85" t="str">
        <f t="shared" si="5"/>
        <v>S</v>
      </c>
      <c r="CO6" s="85" t="str">
        <f t="shared" si="5"/>
        <v>S</v>
      </c>
      <c r="CP6" s="85" t="str">
        <f t="shared" si="5"/>
        <v>M</v>
      </c>
      <c r="CQ6" s="85" t="str">
        <f t="shared" si="5"/>
        <v>T</v>
      </c>
      <c r="CR6" s="85" t="str">
        <f t="shared" si="5"/>
        <v>W</v>
      </c>
      <c r="CS6" s="85" t="str">
        <f t="shared" si="5"/>
        <v>T</v>
      </c>
      <c r="CT6" s="85" t="str">
        <f t="shared" si="5"/>
        <v>F</v>
      </c>
      <c r="CU6" s="85" t="str">
        <f t="shared" si="5"/>
        <v>S</v>
      </c>
      <c r="CV6" s="85" t="str">
        <f t="shared" si="5"/>
        <v>S</v>
      </c>
      <c r="CW6" s="85" t="str">
        <f t="shared" si="5"/>
        <v>M</v>
      </c>
      <c r="CX6" s="85" t="str">
        <f t="shared" si="5"/>
        <v>T</v>
      </c>
      <c r="CY6" s="85" t="str">
        <f t="shared" si="5"/>
        <v>W</v>
      </c>
      <c r="CZ6" s="85" t="str">
        <f t="shared" si="5"/>
        <v>T</v>
      </c>
      <c r="DA6" s="85" t="str">
        <f t="shared" si="5"/>
        <v>F</v>
      </c>
      <c r="DB6" s="85" t="str">
        <f t="shared" si="5"/>
        <v>S</v>
      </c>
      <c r="DC6" s="85" t="str">
        <f t="shared" si="5"/>
        <v>S</v>
      </c>
      <c r="DD6" s="85" t="str">
        <f t="shared" si="5"/>
        <v>M</v>
      </c>
      <c r="DE6" s="85" t="str">
        <f t="shared" si="5"/>
        <v>T</v>
      </c>
      <c r="DF6" s="85" t="str">
        <f t="shared" si="5"/>
        <v>W</v>
      </c>
      <c r="DG6" s="85" t="str">
        <f t="shared" si="5"/>
        <v>T</v>
      </c>
      <c r="DH6" s="85" t="str">
        <f t="shared" si="5"/>
        <v>F</v>
      </c>
      <c r="DI6" s="85" t="str">
        <f t="shared" si="5"/>
        <v>S</v>
      </c>
      <c r="DJ6" s="85" t="str">
        <f t="shared" si="5"/>
        <v>S</v>
      </c>
      <c r="DK6" s="85" t="str">
        <f t="shared" si="5"/>
        <v>M</v>
      </c>
      <c r="DL6" s="85" t="str">
        <f t="shared" si="5"/>
        <v>T</v>
      </c>
      <c r="DM6" s="85" t="str">
        <f t="shared" si="5"/>
        <v>W</v>
      </c>
      <c r="DN6" s="85" t="str">
        <f t="shared" si="5"/>
        <v>T</v>
      </c>
      <c r="DO6" s="85" t="str">
        <f t="shared" si="5"/>
        <v>F</v>
      </c>
      <c r="DP6" s="85" t="str">
        <f t="shared" si="5"/>
        <v>S</v>
      </c>
      <c r="DQ6" s="85" t="str">
        <f t="shared" si="5"/>
        <v>S</v>
      </c>
      <c r="DR6" s="85" t="str">
        <f t="shared" si="5"/>
        <v>M</v>
      </c>
      <c r="DS6" s="85" t="str">
        <f t="shared" si="5"/>
        <v>T</v>
      </c>
      <c r="DT6" s="85" t="str">
        <f t="shared" si="5"/>
        <v>W</v>
      </c>
      <c r="DU6" s="85" t="str">
        <f t="shared" si="5"/>
        <v>T</v>
      </c>
      <c r="DV6" s="85" t="str">
        <f t="shared" si="5"/>
        <v>F</v>
      </c>
      <c r="DW6" s="85" t="str">
        <f t="shared" si="5"/>
        <v>S</v>
      </c>
      <c r="DX6" s="85" t="str">
        <f t="shared" si="5"/>
        <v>S</v>
      </c>
      <c r="DY6" s="85" t="str">
        <f t="shared" si="5"/>
        <v>M</v>
      </c>
      <c r="DZ6" s="85" t="str">
        <f t="shared" si="5"/>
        <v>T</v>
      </c>
      <c r="EA6" s="85" t="str">
        <f t="shared" si="5"/>
        <v>W</v>
      </c>
      <c r="EB6" s="85" t="str">
        <f t="shared" si="5"/>
        <v>T</v>
      </c>
      <c r="EC6" s="85" t="str">
        <f t="shared" si="5"/>
        <v>F</v>
      </c>
      <c r="ED6" s="85" t="str">
        <f t="shared" si="5"/>
        <v>S</v>
      </c>
      <c r="EE6" s="85" t="str">
        <f t="shared" si="5"/>
        <v>S</v>
      </c>
      <c r="EF6" s="85" t="str">
        <f t="shared" si="5"/>
        <v>M</v>
      </c>
      <c r="EG6" s="85" t="str">
        <f t="shared" si="5"/>
        <v>T</v>
      </c>
      <c r="EH6" s="85" t="str">
        <f t="shared" ref="EH6:GS6" si="6">LEFT(TEXT(EH5,"ddd"),1)</f>
        <v>W</v>
      </c>
      <c r="EI6" s="85" t="str">
        <f t="shared" si="6"/>
        <v>T</v>
      </c>
      <c r="EJ6" s="85" t="str">
        <f t="shared" si="6"/>
        <v>F</v>
      </c>
      <c r="EK6" s="85" t="str">
        <f t="shared" si="6"/>
        <v>S</v>
      </c>
      <c r="EL6" s="85" t="str">
        <f t="shared" si="6"/>
        <v>S</v>
      </c>
      <c r="EM6" s="85" t="str">
        <f t="shared" si="6"/>
        <v>M</v>
      </c>
      <c r="EN6" s="85" t="str">
        <f t="shared" si="6"/>
        <v>T</v>
      </c>
      <c r="EO6" s="85" t="str">
        <f t="shared" si="6"/>
        <v>W</v>
      </c>
      <c r="EP6" s="85" t="str">
        <f t="shared" si="6"/>
        <v>T</v>
      </c>
      <c r="EQ6" s="85" t="str">
        <f t="shared" si="6"/>
        <v>F</v>
      </c>
      <c r="ER6" s="85" t="str">
        <f t="shared" si="6"/>
        <v>S</v>
      </c>
      <c r="ES6" s="85" t="str">
        <f t="shared" si="6"/>
        <v>S</v>
      </c>
      <c r="ET6" s="85" t="str">
        <f t="shared" si="6"/>
        <v>M</v>
      </c>
      <c r="EU6" s="85" t="str">
        <f t="shared" si="6"/>
        <v>T</v>
      </c>
      <c r="EV6" s="85" t="str">
        <f t="shared" si="6"/>
        <v>W</v>
      </c>
      <c r="EW6" s="85" t="str">
        <f t="shared" si="6"/>
        <v>T</v>
      </c>
      <c r="EX6" s="85" t="str">
        <f t="shared" si="6"/>
        <v>F</v>
      </c>
      <c r="EY6" s="85" t="str">
        <f t="shared" si="6"/>
        <v>S</v>
      </c>
      <c r="EZ6" s="85" t="str">
        <f t="shared" si="6"/>
        <v>S</v>
      </c>
      <c r="FA6" s="85" t="str">
        <f t="shared" si="6"/>
        <v>M</v>
      </c>
      <c r="FB6" s="85" t="str">
        <f t="shared" si="6"/>
        <v>T</v>
      </c>
      <c r="FC6" s="85" t="str">
        <f t="shared" si="6"/>
        <v>W</v>
      </c>
      <c r="FD6" s="85" t="str">
        <f t="shared" si="6"/>
        <v>T</v>
      </c>
      <c r="FE6" s="85" t="str">
        <f t="shared" si="6"/>
        <v>F</v>
      </c>
      <c r="FF6" s="85" t="str">
        <f t="shared" si="6"/>
        <v>S</v>
      </c>
      <c r="FG6" s="85" t="str">
        <f t="shared" si="6"/>
        <v>S</v>
      </c>
      <c r="FH6" s="85" t="str">
        <f t="shared" si="6"/>
        <v>M</v>
      </c>
      <c r="FI6" s="85" t="str">
        <f t="shared" si="6"/>
        <v>T</v>
      </c>
      <c r="FJ6" s="85" t="str">
        <f t="shared" si="6"/>
        <v>W</v>
      </c>
      <c r="FK6" s="85" t="str">
        <f t="shared" si="6"/>
        <v>T</v>
      </c>
      <c r="FL6" s="85" t="str">
        <f t="shared" si="6"/>
        <v>F</v>
      </c>
      <c r="FM6" s="85" t="str">
        <f t="shared" si="6"/>
        <v>S</v>
      </c>
      <c r="FN6" s="85" t="str">
        <f t="shared" si="6"/>
        <v>S</v>
      </c>
      <c r="FO6" s="85" t="str">
        <f t="shared" si="6"/>
        <v>M</v>
      </c>
      <c r="FP6" s="85" t="str">
        <f t="shared" si="6"/>
        <v>T</v>
      </c>
      <c r="FQ6" s="85" t="str">
        <f t="shared" si="6"/>
        <v>W</v>
      </c>
      <c r="FR6" s="85" t="str">
        <f t="shared" si="6"/>
        <v>T</v>
      </c>
      <c r="FS6" s="85" t="str">
        <f t="shared" si="6"/>
        <v>F</v>
      </c>
      <c r="FT6" s="85" t="str">
        <f t="shared" si="6"/>
        <v>S</v>
      </c>
      <c r="FU6" s="85" t="str">
        <f t="shared" si="6"/>
        <v>S</v>
      </c>
      <c r="FV6" s="85" t="str">
        <f t="shared" si="6"/>
        <v>M</v>
      </c>
      <c r="FW6" s="85" t="str">
        <f t="shared" si="6"/>
        <v>T</v>
      </c>
      <c r="FX6" s="85" t="str">
        <f t="shared" si="6"/>
        <v>W</v>
      </c>
      <c r="FY6" s="85" t="str">
        <f t="shared" si="6"/>
        <v>T</v>
      </c>
      <c r="FZ6" s="85" t="str">
        <f t="shared" si="6"/>
        <v>F</v>
      </c>
      <c r="GA6" s="85" t="str">
        <f t="shared" si="6"/>
        <v>S</v>
      </c>
      <c r="GB6" s="85" t="str">
        <f t="shared" si="6"/>
        <v>S</v>
      </c>
      <c r="GC6" s="85" t="str">
        <f t="shared" si="6"/>
        <v>M</v>
      </c>
      <c r="GD6" s="85" t="str">
        <f t="shared" si="6"/>
        <v>T</v>
      </c>
      <c r="GE6" s="85" t="str">
        <f t="shared" si="6"/>
        <v>W</v>
      </c>
      <c r="GF6" s="85" t="str">
        <f t="shared" si="6"/>
        <v>T</v>
      </c>
      <c r="GG6" s="85" t="str">
        <f t="shared" si="6"/>
        <v>F</v>
      </c>
      <c r="GH6" s="85" t="str">
        <f t="shared" si="6"/>
        <v>S</v>
      </c>
      <c r="GI6" s="85" t="str">
        <f t="shared" si="6"/>
        <v>S</v>
      </c>
      <c r="GJ6" s="85" t="str">
        <f t="shared" si="6"/>
        <v>M</v>
      </c>
      <c r="GK6" s="85" t="str">
        <f t="shared" si="6"/>
        <v>T</v>
      </c>
      <c r="GL6" s="85" t="str">
        <f t="shared" si="6"/>
        <v>W</v>
      </c>
      <c r="GM6" s="85" t="str">
        <f t="shared" si="6"/>
        <v>T</v>
      </c>
      <c r="GN6" s="85" t="str">
        <f t="shared" si="6"/>
        <v>F</v>
      </c>
      <c r="GO6" s="85" t="str">
        <f t="shared" si="6"/>
        <v>S</v>
      </c>
      <c r="GP6" s="85" t="str">
        <f t="shared" si="6"/>
        <v>S</v>
      </c>
      <c r="GQ6" s="85" t="str">
        <f t="shared" si="6"/>
        <v>M</v>
      </c>
      <c r="GR6" s="85" t="str">
        <f t="shared" si="6"/>
        <v>T</v>
      </c>
      <c r="GS6" s="85" t="str">
        <f t="shared" si="6"/>
        <v>W</v>
      </c>
      <c r="GT6" s="85" t="str">
        <f t="shared" ref="GT6:IM6" si="7">LEFT(TEXT(GT5,"ddd"),1)</f>
        <v>T</v>
      </c>
      <c r="GU6" s="85" t="str">
        <f t="shared" si="7"/>
        <v>F</v>
      </c>
      <c r="GV6" s="85" t="str">
        <f t="shared" si="7"/>
        <v>S</v>
      </c>
      <c r="GW6" s="85" t="str">
        <f t="shared" si="7"/>
        <v>S</v>
      </c>
      <c r="GX6" s="85" t="str">
        <f t="shared" si="7"/>
        <v>M</v>
      </c>
      <c r="GY6" s="85" t="str">
        <f t="shared" si="7"/>
        <v>T</v>
      </c>
      <c r="GZ6" s="85" t="str">
        <f t="shared" si="7"/>
        <v>W</v>
      </c>
      <c r="HA6" s="85" t="str">
        <f t="shared" si="7"/>
        <v>T</v>
      </c>
      <c r="HB6" s="85" t="str">
        <f t="shared" si="7"/>
        <v>F</v>
      </c>
      <c r="HC6" s="85" t="str">
        <f t="shared" si="7"/>
        <v>S</v>
      </c>
      <c r="HD6" s="85" t="str">
        <f t="shared" si="7"/>
        <v>S</v>
      </c>
      <c r="HE6" s="85" t="str">
        <f t="shared" si="7"/>
        <v>M</v>
      </c>
      <c r="HF6" s="85" t="str">
        <f t="shared" si="7"/>
        <v>T</v>
      </c>
      <c r="HG6" s="85" t="str">
        <f t="shared" si="7"/>
        <v>W</v>
      </c>
      <c r="HH6" s="85" t="str">
        <f t="shared" si="7"/>
        <v>T</v>
      </c>
      <c r="HI6" s="85" t="str">
        <f t="shared" si="7"/>
        <v>F</v>
      </c>
      <c r="HJ6" s="85" t="str">
        <f t="shared" si="7"/>
        <v>S</v>
      </c>
      <c r="HK6" s="85" t="str">
        <f t="shared" si="7"/>
        <v>S</v>
      </c>
      <c r="HL6" s="85" t="str">
        <f t="shared" si="7"/>
        <v>M</v>
      </c>
      <c r="HM6" s="85" t="str">
        <f t="shared" si="7"/>
        <v>T</v>
      </c>
      <c r="HN6" s="85" t="str">
        <f t="shared" si="7"/>
        <v>W</v>
      </c>
      <c r="HO6" s="85" t="str">
        <f t="shared" si="7"/>
        <v>T</v>
      </c>
      <c r="HP6" s="85" t="str">
        <f t="shared" si="7"/>
        <v>F</v>
      </c>
      <c r="HQ6" s="85" t="str">
        <f t="shared" si="7"/>
        <v>S</v>
      </c>
      <c r="HR6" s="85" t="str">
        <f t="shared" si="7"/>
        <v>S</v>
      </c>
      <c r="HS6" s="85" t="str">
        <f t="shared" si="7"/>
        <v>M</v>
      </c>
      <c r="HT6" s="85" t="str">
        <f t="shared" si="7"/>
        <v>T</v>
      </c>
      <c r="HU6" s="85" t="str">
        <f t="shared" si="7"/>
        <v>W</v>
      </c>
      <c r="HV6" s="85" t="str">
        <f t="shared" si="7"/>
        <v>T</v>
      </c>
      <c r="HW6" s="85" t="str">
        <f t="shared" si="7"/>
        <v>F</v>
      </c>
      <c r="HX6" s="85" t="str">
        <f t="shared" si="7"/>
        <v>S</v>
      </c>
      <c r="HY6" s="85" t="str">
        <f t="shared" si="7"/>
        <v>S</v>
      </c>
      <c r="HZ6" s="85" t="str">
        <f t="shared" si="7"/>
        <v>M</v>
      </c>
      <c r="IA6" s="85" t="str">
        <f t="shared" si="7"/>
        <v>T</v>
      </c>
      <c r="IB6" s="85" t="str">
        <f t="shared" si="7"/>
        <v>W</v>
      </c>
      <c r="IC6" s="85" t="str">
        <f t="shared" si="7"/>
        <v>T</v>
      </c>
      <c r="ID6" s="85" t="str">
        <f t="shared" si="7"/>
        <v>F</v>
      </c>
      <c r="IE6" s="85" t="str">
        <f t="shared" si="7"/>
        <v>S</v>
      </c>
      <c r="IF6" s="85" t="str">
        <f t="shared" si="7"/>
        <v>S</v>
      </c>
      <c r="IG6" s="85" t="str">
        <f t="shared" si="7"/>
        <v>M</v>
      </c>
      <c r="IH6" s="85" t="str">
        <f t="shared" si="7"/>
        <v>T</v>
      </c>
      <c r="II6" s="85" t="str">
        <f t="shared" si="7"/>
        <v>W</v>
      </c>
      <c r="IJ6" s="85" t="str">
        <f t="shared" si="7"/>
        <v>T</v>
      </c>
      <c r="IK6" s="85" t="str">
        <f t="shared" si="7"/>
        <v>F</v>
      </c>
      <c r="IL6" s="85" t="str">
        <f t="shared" si="7"/>
        <v>S</v>
      </c>
      <c r="IM6" s="85" t="str">
        <f t="shared" si="7"/>
        <v>S</v>
      </c>
    </row>
    <row r="7" spans="1:247" ht="30" hidden="1" customHeight="1" thickBot="1" x14ac:dyDescent="0.3">
      <c r="A7" s="17" t="s">
        <v>151</v>
      </c>
      <c r="C7" s="84"/>
      <c r="E7"/>
      <c r="F7"/>
      <c r="I7" t="str">
        <f>IF(OR(ISBLANK(task_start),ISBLANK(task_end)),"",task_end-task_start+1)</f>
        <v/>
      </c>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row>
    <row r="8" spans="1:247" s="22" customFormat="1" ht="30" customHeight="1" thickBot="1" x14ac:dyDescent="0.3">
      <c r="A8" s="31" t="s">
        <v>150</v>
      </c>
      <c r="B8" s="83" t="s">
        <v>168</v>
      </c>
      <c r="C8" s="82"/>
      <c r="D8" s="81"/>
      <c r="E8" s="80"/>
      <c r="F8" s="79"/>
      <c r="G8" s="78"/>
      <c r="H8" s="33"/>
      <c r="I8" s="33" t="str">
        <f>IF(OR(ISBLANK(task_start),ISBLANK(task_end)),"",task_end-task_start+1)</f>
        <v/>
      </c>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row>
    <row r="9" spans="1:247" s="22" customFormat="1" ht="30" customHeight="1" thickBot="1" x14ac:dyDescent="0.3">
      <c r="A9" s="31" t="s">
        <v>149</v>
      </c>
      <c r="B9" s="77" t="s">
        <v>142</v>
      </c>
      <c r="C9" s="76"/>
      <c r="D9" s="75">
        <v>0.8</v>
      </c>
      <c r="E9" s="73">
        <v>43617</v>
      </c>
      <c r="F9" s="74">
        <v>20</v>
      </c>
      <c r="G9" s="73">
        <f>+E9+F9</f>
        <v>43637</v>
      </c>
      <c r="H9" s="33"/>
      <c r="I9" s="33">
        <f>IF(OR(ISBLANK(task_start),ISBLANK(task_end)),"",task_end-task_start+1)</f>
        <v>21</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row>
    <row r="10" spans="1:247" s="22" customFormat="1" ht="30" customHeight="1" thickBot="1" x14ac:dyDescent="0.3">
      <c r="A10" s="31" t="s">
        <v>148</v>
      </c>
      <c r="B10" s="77" t="s">
        <v>147</v>
      </c>
      <c r="C10" s="76"/>
      <c r="D10" s="75"/>
      <c r="E10" s="73">
        <f>G9</f>
        <v>43637</v>
      </c>
      <c r="F10" s="74">
        <v>10</v>
      </c>
      <c r="G10" s="73">
        <f>+E10+F10</f>
        <v>43647</v>
      </c>
      <c r="H10" s="33"/>
      <c r="I10" s="33">
        <f>IF(OR(ISBLANK(task_start),ISBLANK(task_end)),"",task_end-task_start+1)</f>
        <v>11</v>
      </c>
      <c r="J10" s="32"/>
      <c r="K10" s="32"/>
      <c r="L10" s="32"/>
      <c r="M10" s="32"/>
      <c r="N10" s="32"/>
      <c r="O10" s="32"/>
      <c r="P10" s="32"/>
      <c r="Q10" s="32"/>
      <c r="R10" s="32"/>
      <c r="S10" s="32"/>
      <c r="T10" s="32"/>
      <c r="U10" s="32"/>
      <c r="V10" s="64"/>
      <c r="W10" s="64"/>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row>
    <row r="11" spans="1:247" s="22" customFormat="1" ht="30" customHeight="1" thickBot="1" x14ac:dyDescent="0.3">
      <c r="A11" s="17"/>
      <c r="B11" s="77" t="s">
        <v>146</v>
      </c>
      <c r="C11" s="76"/>
      <c r="D11" s="75"/>
      <c r="E11" s="73">
        <f>G10</f>
        <v>43647</v>
      </c>
      <c r="F11" s="74">
        <v>15</v>
      </c>
      <c r="G11" s="73">
        <f>+E11+F11</f>
        <v>43662</v>
      </c>
      <c r="H11" s="33"/>
      <c r="I11" s="33">
        <f>IF(OR(ISBLANK(task_start),ISBLANK(task_end)),"",task_end-task_start+1)</f>
        <v>16</v>
      </c>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c r="FG11" s="32"/>
      <c r="FH11" s="32"/>
      <c r="FI11" s="32"/>
      <c r="FJ11" s="32"/>
      <c r="FK11" s="32"/>
      <c r="FL11" s="32"/>
      <c r="FM11" s="32"/>
      <c r="FN11" s="32"/>
      <c r="FO11" s="32"/>
      <c r="FP11" s="32"/>
      <c r="FQ11" s="32"/>
      <c r="FR11" s="32"/>
      <c r="FS11" s="32"/>
      <c r="FT11" s="32"/>
      <c r="FU11" s="32"/>
      <c r="FV11" s="32"/>
      <c r="FW11" s="32"/>
      <c r="FX11" s="32"/>
      <c r="FY11" s="32"/>
      <c r="FZ11" s="32"/>
      <c r="GA11" s="32"/>
      <c r="GB11" s="32"/>
      <c r="GC11" s="32"/>
      <c r="GD11" s="32"/>
      <c r="GE11" s="32"/>
      <c r="GF11" s="32"/>
      <c r="GG11" s="32"/>
      <c r="GH11" s="32"/>
      <c r="GI11" s="32"/>
      <c r="GJ11" s="32"/>
      <c r="GK11" s="32"/>
      <c r="GL11" s="32"/>
      <c r="GM11" s="32"/>
      <c r="GN11" s="32"/>
      <c r="GO11" s="32"/>
      <c r="GP11" s="32"/>
      <c r="GQ11" s="32"/>
      <c r="GR11" s="32"/>
      <c r="GS11" s="32"/>
      <c r="GT11" s="32"/>
      <c r="GU11" s="32"/>
      <c r="GV11" s="32"/>
      <c r="GW11" s="32"/>
      <c r="GX11" s="32"/>
      <c r="GY11" s="32"/>
      <c r="GZ11" s="32"/>
      <c r="HA11" s="32"/>
      <c r="HB11" s="32"/>
      <c r="HC11" s="32"/>
      <c r="HD11" s="32"/>
      <c r="HE11" s="32"/>
      <c r="HF11" s="32"/>
      <c r="HG11" s="32"/>
      <c r="HH11" s="32"/>
      <c r="HI11" s="32"/>
      <c r="HJ11" s="32"/>
      <c r="HK11" s="32"/>
      <c r="HL11" s="32"/>
      <c r="HM11" s="32"/>
      <c r="HN11" s="32"/>
      <c r="HO11" s="32"/>
      <c r="HP11" s="32"/>
      <c r="HQ11" s="32"/>
      <c r="HR11" s="32"/>
      <c r="HS11" s="32"/>
      <c r="HT11" s="32"/>
      <c r="HU11" s="32"/>
      <c r="HV11" s="32"/>
      <c r="HW11" s="32"/>
      <c r="HX11" s="32"/>
      <c r="HY11" s="32"/>
      <c r="HZ11" s="32"/>
      <c r="IA11" s="32"/>
      <c r="IB11" s="32"/>
      <c r="IC11" s="32"/>
      <c r="ID11" s="32"/>
      <c r="IE11" s="32"/>
      <c r="IF11" s="32"/>
      <c r="IG11" s="32"/>
      <c r="IH11" s="32"/>
      <c r="II11" s="32"/>
      <c r="IJ11" s="32"/>
      <c r="IK11" s="32"/>
      <c r="IL11" s="32"/>
      <c r="IM11" s="32"/>
    </row>
    <row r="12" spans="1:247" s="22" customFormat="1" ht="30" customHeight="1" thickBot="1" x14ac:dyDescent="0.3">
      <c r="A12" s="17"/>
      <c r="B12" s="77"/>
      <c r="C12" s="76"/>
      <c r="D12" s="75"/>
      <c r="E12" s="73"/>
      <c r="F12" s="74"/>
      <c r="G12" s="73"/>
      <c r="H12" s="33"/>
      <c r="I12" s="33"/>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row>
    <row r="13" spans="1:247" s="22" customFormat="1" ht="30" customHeight="1" thickBot="1" x14ac:dyDescent="0.3">
      <c r="A13" s="17"/>
      <c r="B13" s="77"/>
      <c r="C13" s="76"/>
      <c r="D13" s="75"/>
      <c r="E13" s="73"/>
      <c r="F13" s="74"/>
      <c r="G13" s="73"/>
      <c r="H13" s="33"/>
      <c r="I13" s="33"/>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c r="GY13" s="32"/>
      <c r="GZ13" s="32"/>
      <c r="HA13" s="32"/>
      <c r="HB13" s="32"/>
      <c r="HC13" s="32"/>
      <c r="HD13" s="32"/>
      <c r="HE13" s="32"/>
      <c r="HF13" s="32"/>
      <c r="HG13" s="32"/>
      <c r="HH13" s="32"/>
      <c r="HI13" s="32"/>
      <c r="HJ13" s="32"/>
      <c r="HK13" s="32"/>
      <c r="HL13" s="32"/>
      <c r="HM13" s="32"/>
      <c r="HN13" s="32"/>
      <c r="HO13" s="32"/>
      <c r="HP13" s="32"/>
      <c r="HQ13" s="32"/>
      <c r="HR13" s="32"/>
      <c r="HS13" s="32"/>
      <c r="HT13" s="32"/>
      <c r="HU13" s="32"/>
      <c r="HV13" s="32"/>
      <c r="HW13" s="32"/>
      <c r="HX13" s="32"/>
      <c r="HY13" s="32"/>
      <c r="HZ13" s="32"/>
      <c r="IA13" s="32"/>
      <c r="IB13" s="32"/>
      <c r="IC13" s="32"/>
      <c r="ID13" s="32"/>
      <c r="IE13" s="32"/>
      <c r="IF13" s="32"/>
      <c r="IG13" s="32"/>
      <c r="IH13" s="32"/>
      <c r="II13" s="32"/>
      <c r="IJ13" s="32"/>
      <c r="IK13" s="32"/>
      <c r="IL13" s="32"/>
      <c r="IM13" s="32"/>
    </row>
    <row r="14" spans="1:247" s="22" customFormat="1" ht="30" customHeight="1" thickBot="1" x14ac:dyDescent="0.3">
      <c r="A14" s="17"/>
      <c r="B14" s="77"/>
      <c r="C14" s="76"/>
      <c r="D14" s="75"/>
      <c r="E14" s="73"/>
      <c r="F14" s="74"/>
      <c r="G14" s="73"/>
      <c r="H14" s="33"/>
      <c r="I14" s="33"/>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c r="FW14" s="32"/>
      <c r="FX14" s="32"/>
      <c r="FY14" s="32"/>
      <c r="FZ14" s="32"/>
      <c r="GA14" s="32"/>
      <c r="GB14" s="32"/>
      <c r="GC14" s="32"/>
      <c r="GD14" s="32"/>
      <c r="GE14" s="32"/>
      <c r="GF14" s="32"/>
      <c r="GG14" s="32"/>
      <c r="GH14" s="32"/>
      <c r="GI14" s="32"/>
      <c r="GJ14" s="32"/>
      <c r="GK14" s="32"/>
      <c r="GL14" s="32"/>
      <c r="GM14" s="32"/>
      <c r="GN14" s="32"/>
      <c r="GO14" s="32"/>
      <c r="GP14" s="32"/>
      <c r="GQ14" s="32"/>
      <c r="GR14" s="32"/>
      <c r="GS14" s="32"/>
      <c r="GT14" s="32"/>
      <c r="GU14" s="32"/>
      <c r="GV14" s="32"/>
      <c r="GW14" s="32"/>
      <c r="GX14" s="32"/>
      <c r="GY14" s="32"/>
      <c r="GZ14" s="32"/>
      <c r="HA14" s="32"/>
      <c r="HB14" s="32"/>
      <c r="HC14" s="32"/>
      <c r="HD14" s="32"/>
      <c r="HE14" s="32"/>
      <c r="HF14" s="32"/>
      <c r="HG14" s="32"/>
      <c r="HH14" s="32"/>
      <c r="HI14" s="32"/>
      <c r="HJ14" s="32"/>
      <c r="HK14" s="32"/>
      <c r="HL14" s="32"/>
      <c r="HM14" s="32"/>
      <c r="HN14" s="32"/>
      <c r="HO14" s="32"/>
      <c r="HP14" s="32"/>
      <c r="HQ14" s="32"/>
      <c r="HR14" s="32"/>
      <c r="HS14" s="32"/>
      <c r="HT14" s="32"/>
      <c r="HU14" s="32"/>
      <c r="HV14" s="32"/>
      <c r="HW14" s="32"/>
      <c r="HX14" s="32"/>
      <c r="HY14" s="32"/>
      <c r="HZ14" s="32"/>
      <c r="IA14" s="32"/>
      <c r="IB14" s="32"/>
      <c r="IC14" s="32"/>
      <c r="ID14" s="32"/>
      <c r="IE14" s="32"/>
      <c r="IF14" s="32"/>
      <c r="IG14" s="32"/>
      <c r="IH14" s="32"/>
      <c r="II14" s="32"/>
      <c r="IJ14" s="32"/>
      <c r="IK14" s="32"/>
      <c r="IL14" s="32"/>
      <c r="IM14" s="32"/>
    </row>
    <row r="15" spans="1:247" s="22" customFormat="1" ht="30" customHeight="1" thickBot="1" x14ac:dyDescent="0.3">
      <c r="A15" s="17"/>
      <c r="B15" s="77"/>
      <c r="C15" s="76"/>
      <c r="D15" s="75"/>
      <c r="E15" s="73"/>
      <c r="F15" s="74"/>
      <c r="G15" s="73"/>
      <c r="H15" s="33"/>
      <c r="I15" s="33"/>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c r="FU15" s="32"/>
      <c r="FV15" s="32"/>
      <c r="FW15" s="32"/>
      <c r="FX15" s="32"/>
      <c r="FY15" s="32"/>
      <c r="FZ15" s="32"/>
      <c r="GA15" s="32"/>
      <c r="GB15" s="32"/>
      <c r="GC15" s="32"/>
      <c r="GD15" s="32"/>
      <c r="GE15" s="32"/>
      <c r="GF15" s="32"/>
      <c r="GG15" s="32"/>
      <c r="GH15" s="32"/>
      <c r="GI15" s="32"/>
      <c r="GJ15" s="32"/>
      <c r="GK15" s="32"/>
      <c r="GL15" s="32"/>
      <c r="GM15" s="32"/>
      <c r="GN15" s="32"/>
      <c r="GO15" s="32"/>
      <c r="GP15" s="32"/>
      <c r="GQ15" s="32"/>
      <c r="GR15" s="32"/>
      <c r="GS15" s="32"/>
      <c r="GT15" s="32"/>
      <c r="GU15" s="32"/>
      <c r="GV15" s="32"/>
      <c r="GW15" s="32"/>
      <c r="GX15" s="32"/>
      <c r="GY15" s="32"/>
      <c r="GZ15" s="32"/>
      <c r="HA15" s="32"/>
      <c r="HB15" s="32"/>
      <c r="HC15" s="32"/>
      <c r="HD15" s="32"/>
      <c r="HE15" s="32"/>
      <c r="HF15" s="32"/>
      <c r="HG15" s="32"/>
      <c r="HH15" s="32"/>
      <c r="HI15" s="32"/>
      <c r="HJ15" s="32"/>
      <c r="HK15" s="32"/>
      <c r="HL15" s="32"/>
      <c r="HM15" s="32"/>
      <c r="HN15" s="32"/>
      <c r="HO15" s="32"/>
      <c r="HP15" s="32"/>
      <c r="HQ15" s="32"/>
      <c r="HR15" s="32"/>
      <c r="HS15" s="32"/>
      <c r="HT15" s="32"/>
      <c r="HU15" s="32"/>
      <c r="HV15" s="32"/>
      <c r="HW15" s="32"/>
      <c r="HX15" s="32"/>
      <c r="HY15" s="32"/>
      <c r="HZ15" s="32"/>
      <c r="IA15" s="32"/>
      <c r="IB15" s="32"/>
      <c r="IC15" s="32"/>
      <c r="ID15" s="32"/>
      <c r="IE15" s="32"/>
      <c r="IF15" s="32"/>
      <c r="IG15" s="32"/>
      <c r="IH15" s="32"/>
      <c r="II15" s="32"/>
      <c r="IJ15" s="32"/>
      <c r="IK15" s="32"/>
      <c r="IL15" s="32"/>
      <c r="IM15" s="32"/>
    </row>
    <row r="16" spans="1:247" s="22" customFormat="1" ht="30" customHeight="1" thickBot="1" x14ac:dyDescent="0.3">
      <c r="A16" s="17"/>
      <c r="B16" s="77"/>
      <c r="C16" s="76"/>
      <c r="D16" s="75"/>
      <c r="E16" s="73"/>
      <c r="F16" s="74"/>
      <c r="G16" s="73"/>
      <c r="H16" s="33"/>
      <c r="I16" s="33"/>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c r="FU16" s="32"/>
      <c r="FV16" s="32"/>
      <c r="FW16" s="32"/>
      <c r="FX16" s="32"/>
      <c r="FY16" s="32"/>
      <c r="FZ16" s="32"/>
      <c r="GA16" s="32"/>
      <c r="GB16" s="32"/>
      <c r="GC16" s="32"/>
      <c r="GD16" s="32"/>
      <c r="GE16" s="32"/>
      <c r="GF16" s="32"/>
      <c r="GG16" s="32"/>
      <c r="GH16" s="32"/>
      <c r="GI16" s="32"/>
      <c r="GJ16" s="32"/>
      <c r="GK16" s="32"/>
      <c r="GL16" s="32"/>
      <c r="GM16" s="32"/>
      <c r="GN16" s="32"/>
      <c r="GO16" s="32"/>
      <c r="GP16" s="32"/>
      <c r="GQ16" s="32"/>
      <c r="GR16" s="32"/>
      <c r="GS16" s="32"/>
      <c r="GT16" s="32"/>
      <c r="GU16" s="32"/>
      <c r="GV16" s="32"/>
      <c r="GW16" s="32"/>
      <c r="GX16" s="32"/>
      <c r="GY16" s="32"/>
      <c r="GZ16" s="32"/>
      <c r="HA16" s="32"/>
      <c r="HB16" s="32"/>
      <c r="HC16" s="32"/>
      <c r="HD16" s="32"/>
      <c r="HE16" s="32"/>
      <c r="HF16" s="32"/>
      <c r="HG16" s="32"/>
      <c r="HH16" s="32"/>
      <c r="HI16" s="32"/>
      <c r="HJ16" s="32"/>
      <c r="HK16" s="32"/>
      <c r="HL16" s="32"/>
      <c r="HM16" s="32"/>
      <c r="HN16" s="32"/>
      <c r="HO16" s="32"/>
      <c r="HP16" s="32"/>
      <c r="HQ16" s="32"/>
      <c r="HR16" s="32"/>
      <c r="HS16" s="32"/>
      <c r="HT16" s="32"/>
      <c r="HU16" s="32"/>
      <c r="HV16" s="32"/>
      <c r="HW16" s="32"/>
      <c r="HX16" s="32"/>
      <c r="HY16" s="32"/>
      <c r="HZ16" s="32"/>
      <c r="IA16" s="32"/>
      <c r="IB16" s="32"/>
      <c r="IC16" s="32"/>
      <c r="ID16" s="32"/>
      <c r="IE16" s="32"/>
      <c r="IF16" s="32"/>
      <c r="IG16" s="32"/>
      <c r="IH16" s="32"/>
      <c r="II16" s="32"/>
      <c r="IJ16" s="32"/>
      <c r="IK16" s="32"/>
      <c r="IL16" s="32"/>
      <c r="IM16" s="32"/>
    </row>
    <row r="17" spans="1:247" s="22" customFormat="1" ht="30" customHeight="1" thickBot="1" x14ac:dyDescent="0.3">
      <c r="A17" s="17"/>
      <c r="B17" s="77" t="s">
        <v>145</v>
      </c>
      <c r="C17" s="76"/>
      <c r="D17" s="75"/>
      <c r="E17" s="73">
        <f>G11</f>
        <v>43662</v>
      </c>
      <c r="F17" s="74">
        <f>+G17-E17</f>
        <v>15</v>
      </c>
      <c r="G17" s="73">
        <v>43677</v>
      </c>
      <c r="H17" s="33"/>
      <c r="I17" s="33">
        <f>IF(OR(ISBLANK(task_start),ISBLANK(task_end)),"",task_end-task_start+1)</f>
        <v>16</v>
      </c>
      <c r="J17" s="32"/>
      <c r="K17" s="32"/>
      <c r="L17" s="32"/>
      <c r="M17" s="32"/>
      <c r="N17" s="32"/>
      <c r="O17" s="32"/>
      <c r="P17" s="32"/>
      <c r="Q17" s="32"/>
      <c r="R17" s="32"/>
      <c r="S17" s="32"/>
      <c r="T17" s="32"/>
      <c r="U17" s="32"/>
      <c r="V17" s="32"/>
      <c r="W17" s="32"/>
      <c r="X17" s="32"/>
      <c r="Y17" s="32"/>
      <c r="Z17" s="64"/>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c r="GL17" s="32"/>
      <c r="GM17" s="32"/>
      <c r="GN17" s="32"/>
      <c r="GO17" s="32"/>
      <c r="GP17" s="32"/>
      <c r="GQ17" s="32"/>
      <c r="GR17" s="32"/>
      <c r="GS17" s="32"/>
      <c r="GT17" s="32"/>
      <c r="GU17" s="32"/>
      <c r="GV17" s="32"/>
      <c r="GW17" s="32"/>
      <c r="GX17" s="32"/>
      <c r="GY17" s="32"/>
      <c r="GZ17" s="32"/>
      <c r="HA17" s="32"/>
      <c r="HB17" s="32"/>
      <c r="HC17" s="32"/>
      <c r="HD17" s="32"/>
      <c r="HE17" s="32"/>
      <c r="HF17" s="32"/>
      <c r="HG17" s="32"/>
      <c r="HH17" s="32"/>
      <c r="HI17" s="32"/>
      <c r="HJ17" s="32"/>
      <c r="HK17" s="32"/>
      <c r="HL17" s="32"/>
      <c r="HM17" s="32"/>
      <c r="HN17" s="32"/>
      <c r="HO17" s="32"/>
      <c r="HP17" s="32"/>
      <c r="HQ17" s="32"/>
      <c r="HR17" s="32"/>
      <c r="HS17" s="32"/>
      <c r="HT17" s="32"/>
      <c r="HU17" s="32"/>
      <c r="HV17" s="32"/>
      <c r="HW17" s="32"/>
      <c r="HX17" s="32"/>
      <c r="HY17" s="32"/>
      <c r="HZ17" s="32"/>
      <c r="IA17" s="32"/>
      <c r="IB17" s="32"/>
      <c r="IC17" s="32"/>
      <c r="ID17" s="32"/>
      <c r="IE17" s="32"/>
      <c r="IF17" s="32"/>
      <c r="IG17" s="32"/>
      <c r="IH17" s="32"/>
      <c r="II17" s="32"/>
      <c r="IJ17" s="32"/>
      <c r="IK17" s="32"/>
      <c r="IL17" s="32"/>
      <c r="IM17" s="32"/>
    </row>
    <row r="18" spans="1:247" s="22" customFormat="1" ht="30" customHeight="1" thickBot="1" x14ac:dyDescent="0.3">
      <c r="A18" s="31"/>
      <c r="B18" s="72" t="s">
        <v>144</v>
      </c>
      <c r="C18" s="71"/>
      <c r="D18" s="70"/>
      <c r="E18" s="69"/>
      <c r="F18" s="68"/>
      <c r="G18" s="67"/>
      <c r="H18" s="33"/>
      <c r="I18" s="33" t="str">
        <f>IF(OR(ISBLANK(task_start),ISBLANK(task_end)),"",task_end-task_start+1)</f>
        <v/>
      </c>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c r="GP18" s="32"/>
      <c r="GQ18" s="32"/>
      <c r="GR18" s="32"/>
      <c r="GS18" s="32"/>
      <c r="GT18" s="32"/>
      <c r="GU18" s="32"/>
      <c r="GV18" s="32"/>
      <c r="GW18" s="32"/>
      <c r="GX18" s="32"/>
      <c r="GY18" s="32"/>
      <c r="GZ18" s="32"/>
      <c r="HA18" s="32"/>
      <c r="HB18" s="32"/>
      <c r="HC18" s="32"/>
      <c r="HD18" s="32"/>
      <c r="HE18" s="32"/>
      <c r="HF18" s="32"/>
      <c r="HG18" s="32"/>
      <c r="HH18" s="32"/>
      <c r="HI18" s="32"/>
      <c r="HJ18" s="32"/>
      <c r="HK18" s="32"/>
      <c r="HL18" s="32"/>
      <c r="HM18" s="32"/>
      <c r="HN18" s="32"/>
      <c r="HO18" s="32"/>
      <c r="HP18" s="32"/>
      <c r="HQ18" s="32"/>
      <c r="HR18" s="32"/>
      <c r="HS18" s="32"/>
      <c r="HT18" s="32"/>
      <c r="HU18" s="32"/>
      <c r="HV18" s="32"/>
      <c r="HW18" s="32"/>
      <c r="HX18" s="32"/>
      <c r="HY18" s="32"/>
      <c r="HZ18" s="32"/>
      <c r="IA18" s="32"/>
      <c r="IB18" s="32"/>
      <c r="IC18" s="32"/>
      <c r="ID18" s="32"/>
      <c r="IE18" s="32"/>
      <c r="IF18" s="32"/>
      <c r="IG18" s="32"/>
      <c r="IH18" s="32"/>
      <c r="II18" s="32"/>
      <c r="IJ18" s="32"/>
      <c r="IK18" s="32"/>
      <c r="IL18" s="32"/>
      <c r="IM18" s="32"/>
    </row>
    <row r="19" spans="1:247" s="22" customFormat="1" ht="30" customHeight="1" thickBot="1" x14ac:dyDescent="0.3">
      <c r="A19" s="31"/>
      <c r="B19" s="66" t="s">
        <v>143</v>
      </c>
      <c r="C19" s="65"/>
      <c r="D19" s="63"/>
      <c r="E19" s="61"/>
      <c r="F19" s="62"/>
      <c r="G19" s="61"/>
      <c r="H19" s="33"/>
      <c r="I19" s="33" t="str">
        <f>IF(OR(ISBLANK(task_start),ISBLANK(task_end)),"",task_end-task_start+1)</f>
        <v/>
      </c>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c r="GE19" s="32"/>
      <c r="GF19" s="32"/>
      <c r="GG19" s="32"/>
      <c r="GH19" s="32"/>
      <c r="GI19" s="32"/>
      <c r="GJ19" s="32"/>
      <c r="GK19" s="32"/>
      <c r="GL19" s="32"/>
      <c r="GM19" s="32"/>
      <c r="GN19" s="32"/>
      <c r="GO19" s="32"/>
      <c r="GP19" s="32"/>
      <c r="GQ19" s="32"/>
      <c r="GR19" s="32"/>
      <c r="GS19" s="32"/>
      <c r="GT19" s="32"/>
      <c r="GU19" s="32"/>
      <c r="GV19" s="32"/>
      <c r="GW19" s="32"/>
      <c r="GX19" s="32"/>
      <c r="GY19" s="32"/>
      <c r="GZ19" s="32"/>
      <c r="HA19" s="32"/>
      <c r="HB19" s="32"/>
      <c r="HC19" s="32"/>
      <c r="HD19" s="32"/>
      <c r="HE19" s="32"/>
      <c r="HF19" s="32"/>
      <c r="HG19" s="32"/>
      <c r="HH19" s="32"/>
      <c r="HI19" s="32"/>
      <c r="HJ19" s="32"/>
      <c r="HK19" s="32"/>
      <c r="HL19" s="32"/>
      <c r="HM19" s="32"/>
      <c r="HN19" s="32"/>
      <c r="HO19" s="32"/>
      <c r="HP19" s="32"/>
      <c r="HQ19" s="32"/>
      <c r="HR19" s="32"/>
      <c r="HS19" s="32"/>
      <c r="HT19" s="32"/>
      <c r="HU19" s="32"/>
      <c r="HV19" s="32"/>
      <c r="HW19" s="32"/>
      <c r="HX19" s="32"/>
      <c r="HY19" s="32"/>
      <c r="HZ19" s="32"/>
      <c r="IA19" s="32"/>
      <c r="IB19" s="32"/>
      <c r="IC19" s="32"/>
      <c r="ID19" s="32"/>
      <c r="IE19" s="32"/>
      <c r="IF19" s="32"/>
      <c r="IG19" s="32"/>
      <c r="IH19" s="32"/>
      <c r="II19" s="32"/>
      <c r="IJ19" s="32"/>
      <c r="IK19" s="32"/>
      <c r="IL19" s="32"/>
      <c r="IM19" s="32"/>
    </row>
    <row r="20" spans="1:247" s="22" customFormat="1" ht="30" customHeight="1" thickBot="1" x14ac:dyDescent="0.3">
      <c r="A20" s="31"/>
      <c r="B20" s="101"/>
      <c r="C20" s="101"/>
      <c r="D20" s="63"/>
      <c r="E20" s="61"/>
      <c r="F20" s="62"/>
      <c r="G20" s="61"/>
      <c r="H20" s="33"/>
      <c r="I20" s="33"/>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c r="GE20" s="32"/>
      <c r="GF20" s="32"/>
      <c r="GG20" s="32"/>
      <c r="GH20" s="32"/>
      <c r="GI20" s="32"/>
      <c r="GJ20" s="32"/>
      <c r="GK20" s="32"/>
      <c r="GL20" s="32"/>
      <c r="GM20" s="32"/>
      <c r="GN20" s="32"/>
      <c r="GO20" s="32"/>
      <c r="GP20" s="32"/>
      <c r="GQ20" s="32"/>
      <c r="GR20" s="32"/>
      <c r="GS20" s="32"/>
      <c r="GT20" s="32"/>
      <c r="GU20" s="32"/>
      <c r="GV20" s="32"/>
      <c r="GW20" s="32"/>
      <c r="GX20" s="32"/>
      <c r="GY20" s="32"/>
      <c r="GZ20" s="32"/>
      <c r="HA20" s="32"/>
      <c r="HB20" s="32"/>
      <c r="HC20" s="32"/>
      <c r="HD20" s="32"/>
      <c r="HE20" s="32"/>
      <c r="HF20" s="32"/>
      <c r="HG20" s="32"/>
      <c r="HH20" s="32"/>
      <c r="HI20" s="32"/>
      <c r="HJ20" s="32"/>
      <c r="HK20" s="32"/>
      <c r="HL20" s="32"/>
      <c r="HM20" s="32"/>
      <c r="HN20" s="32"/>
      <c r="HO20" s="32"/>
      <c r="HP20" s="32"/>
      <c r="HQ20" s="32"/>
      <c r="HR20" s="32"/>
      <c r="HS20" s="32"/>
      <c r="HT20" s="32"/>
      <c r="HU20" s="32"/>
      <c r="HV20" s="32"/>
      <c r="HW20" s="32"/>
      <c r="HX20" s="32"/>
      <c r="HY20" s="32"/>
      <c r="HZ20" s="32"/>
      <c r="IA20" s="32"/>
      <c r="IB20" s="32"/>
      <c r="IC20" s="32"/>
      <c r="ID20" s="32"/>
      <c r="IE20" s="32"/>
      <c r="IF20" s="32"/>
      <c r="IG20" s="32"/>
      <c r="IH20" s="32"/>
      <c r="II20" s="32"/>
      <c r="IJ20" s="32"/>
      <c r="IK20" s="32"/>
      <c r="IL20" s="32"/>
      <c r="IM20" s="32"/>
    </row>
    <row r="21" spans="1:247" s="22" customFormat="1" ht="30" customHeight="1" thickBot="1" x14ac:dyDescent="0.3">
      <c r="A21" s="31"/>
      <c r="B21" s="101" t="s">
        <v>141</v>
      </c>
      <c r="C21" s="101"/>
      <c r="D21" s="63"/>
      <c r="E21" s="61"/>
      <c r="F21" s="62"/>
      <c r="G21" s="61"/>
      <c r="H21" s="33"/>
      <c r="I21" s="33"/>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c r="FU21" s="32"/>
      <c r="FV21" s="32"/>
      <c r="FW21" s="32"/>
      <c r="FX21" s="32"/>
      <c r="FY21" s="32"/>
      <c r="FZ21" s="32"/>
      <c r="GA21" s="32"/>
      <c r="GB21" s="32"/>
      <c r="GC21" s="32"/>
      <c r="GD21" s="32"/>
      <c r="GE21" s="32"/>
      <c r="GF21" s="32"/>
      <c r="GG21" s="32"/>
      <c r="GH21" s="32"/>
      <c r="GI21" s="32"/>
      <c r="GJ21" s="32"/>
      <c r="GK21" s="32"/>
      <c r="GL21" s="32"/>
      <c r="GM21" s="32"/>
      <c r="GN21" s="32"/>
      <c r="GO21" s="32"/>
      <c r="GP21" s="32"/>
      <c r="GQ21" s="32"/>
      <c r="GR21" s="32"/>
      <c r="GS21" s="32"/>
      <c r="GT21" s="32"/>
      <c r="GU21" s="32"/>
      <c r="GV21" s="32"/>
      <c r="GW21" s="32"/>
      <c r="GX21" s="32"/>
      <c r="GY21" s="32"/>
      <c r="GZ21" s="32"/>
      <c r="HA21" s="32"/>
      <c r="HB21" s="32"/>
      <c r="HC21" s="32"/>
      <c r="HD21" s="32"/>
      <c r="HE21" s="32"/>
      <c r="HF21" s="32"/>
      <c r="HG21" s="32"/>
      <c r="HH21" s="32"/>
      <c r="HI21" s="32"/>
      <c r="HJ21" s="32"/>
      <c r="HK21" s="32"/>
      <c r="HL21" s="32"/>
      <c r="HM21" s="32"/>
      <c r="HN21" s="32"/>
      <c r="HO21" s="32"/>
      <c r="HP21" s="32"/>
      <c r="HQ21" s="32"/>
      <c r="HR21" s="32"/>
      <c r="HS21" s="32"/>
      <c r="HT21" s="32"/>
      <c r="HU21" s="32"/>
      <c r="HV21" s="32"/>
      <c r="HW21" s="32"/>
      <c r="HX21" s="32"/>
      <c r="HY21" s="32"/>
      <c r="HZ21" s="32"/>
      <c r="IA21" s="32"/>
      <c r="IB21" s="32"/>
      <c r="IC21" s="32"/>
      <c r="ID21" s="32"/>
      <c r="IE21" s="32"/>
      <c r="IF21" s="32"/>
      <c r="IG21" s="32"/>
      <c r="IH21" s="32"/>
      <c r="II21" s="32"/>
      <c r="IJ21" s="32"/>
      <c r="IK21" s="32"/>
      <c r="IL21" s="32"/>
      <c r="IM21" s="32"/>
    </row>
    <row r="22" spans="1:247" s="22" customFormat="1" ht="30" customHeight="1" thickBot="1" x14ac:dyDescent="0.3">
      <c r="A22" s="17"/>
      <c r="B22" s="66" t="s">
        <v>142</v>
      </c>
      <c r="C22" s="65"/>
      <c r="D22" s="63"/>
      <c r="E22" s="61"/>
      <c r="F22" s="62"/>
      <c r="G22" s="61"/>
      <c r="H22" s="33"/>
      <c r="I22" s="33" t="str">
        <f>IF(OR(ISBLANK(task_start),ISBLANK(task_end)),"",task_end-task_start+1)</f>
        <v/>
      </c>
      <c r="J22" s="32"/>
      <c r="K22" s="32"/>
      <c r="L22" s="32"/>
      <c r="M22" s="32"/>
      <c r="N22" s="32"/>
      <c r="O22" s="32"/>
      <c r="P22" s="32"/>
      <c r="Q22" s="32"/>
      <c r="R22" s="32"/>
      <c r="S22" s="32"/>
      <c r="T22" s="32"/>
      <c r="U22" s="32"/>
      <c r="V22" s="64"/>
      <c r="W22" s="64"/>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c r="FU22" s="32"/>
      <c r="FV22" s="32"/>
      <c r="FW22" s="32"/>
      <c r="FX22" s="32"/>
      <c r="FY22" s="32"/>
      <c r="FZ22" s="32"/>
      <c r="GA22" s="32"/>
      <c r="GB22" s="32"/>
      <c r="GC22" s="32"/>
      <c r="GD22" s="32"/>
      <c r="GE22" s="32"/>
      <c r="GF22" s="32"/>
      <c r="GG22" s="32"/>
      <c r="GH22" s="32"/>
      <c r="GI22" s="32"/>
      <c r="GJ22" s="32"/>
      <c r="GK22" s="32"/>
      <c r="GL22" s="32"/>
      <c r="GM22" s="32"/>
      <c r="GN22" s="32"/>
      <c r="GO22" s="32"/>
      <c r="GP22" s="32"/>
      <c r="GQ22" s="32"/>
      <c r="GR22" s="32"/>
      <c r="GS22" s="32"/>
      <c r="GT22" s="32"/>
      <c r="GU22" s="32"/>
      <c r="GV22" s="32"/>
      <c r="GW22" s="32"/>
      <c r="GX22" s="32"/>
      <c r="GY22" s="32"/>
      <c r="GZ22" s="32"/>
      <c r="HA22" s="32"/>
      <c r="HB22" s="32"/>
      <c r="HC22" s="32"/>
      <c r="HD22" s="32"/>
      <c r="HE22" s="32"/>
      <c r="HF22" s="32"/>
      <c r="HG22" s="32"/>
      <c r="HH22" s="32"/>
      <c r="HI22" s="32"/>
      <c r="HJ22" s="32"/>
      <c r="HK22" s="32"/>
      <c r="HL22" s="32"/>
      <c r="HM22" s="32"/>
      <c r="HN22" s="32"/>
      <c r="HO22" s="32"/>
      <c r="HP22" s="32"/>
      <c r="HQ22" s="32"/>
      <c r="HR22" s="32"/>
      <c r="HS22" s="32"/>
      <c r="HT22" s="32"/>
      <c r="HU22" s="32"/>
      <c r="HV22" s="32"/>
      <c r="HW22" s="32"/>
      <c r="HX22" s="32"/>
      <c r="HY22" s="32"/>
      <c r="HZ22" s="32"/>
      <c r="IA22" s="32"/>
      <c r="IB22" s="32"/>
      <c r="IC22" s="32"/>
      <c r="ID22" s="32"/>
      <c r="IE22" s="32"/>
      <c r="IF22" s="32"/>
      <c r="IG22" s="32"/>
      <c r="IH22" s="32"/>
      <c r="II22" s="32"/>
      <c r="IJ22" s="32"/>
      <c r="IK22" s="32"/>
      <c r="IL22" s="32"/>
      <c r="IM22" s="32"/>
    </row>
    <row r="23" spans="1:247" s="22" customFormat="1" ht="30" customHeight="1" thickBot="1" x14ac:dyDescent="0.3">
      <c r="A23" s="17"/>
      <c r="B23" s="101" t="s">
        <v>141</v>
      </c>
      <c r="C23" s="101"/>
      <c r="D23" s="63"/>
      <c r="E23" s="61"/>
      <c r="F23" s="62"/>
      <c r="G23" s="61"/>
      <c r="H23" s="33"/>
      <c r="I23" s="33" t="str">
        <f>IF(OR(ISBLANK(task_start),ISBLANK(task_end)),"",task_end-task_start+1)</f>
        <v/>
      </c>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c r="FU23" s="32"/>
      <c r="FV23" s="32"/>
      <c r="FW23" s="32"/>
      <c r="FX23" s="32"/>
      <c r="FY23" s="32"/>
      <c r="FZ23" s="32"/>
      <c r="GA23" s="32"/>
      <c r="GB23" s="32"/>
      <c r="GC23" s="32"/>
      <c r="GD23" s="32"/>
      <c r="GE23" s="32"/>
      <c r="GF23" s="32"/>
      <c r="GG23" s="32"/>
      <c r="GH23" s="32"/>
      <c r="GI23" s="32"/>
      <c r="GJ23" s="32"/>
      <c r="GK23" s="32"/>
      <c r="GL23" s="32"/>
      <c r="GM23" s="32"/>
      <c r="GN23" s="32"/>
      <c r="GO23" s="32"/>
      <c r="GP23" s="32"/>
      <c r="GQ23" s="32"/>
      <c r="GR23" s="32"/>
      <c r="GS23" s="32"/>
      <c r="GT23" s="32"/>
      <c r="GU23" s="32"/>
      <c r="GV23" s="32"/>
      <c r="GW23" s="32"/>
      <c r="GX23" s="32"/>
      <c r="GY23" s="32"/>
      <c r="GZ23" s="32"/>
      <c r="HA23" s="32"/>
      <c r="HB23" s="32"/>
      <c r="HC23" s="32"/>
      <c r="HD23" s="32"/>
      <c r="HE23" s="32"/>
      <c r="HF23" s="32"/>
      <c r="HG23" s="32"/>
      <c r="HH23" s="32"/>
      <c r="HI23" s="32"/>
      <c r="HJ23" s="32"/>
      <c r="HK23" s="32"/>
      <c r="HL23" s="32"/>
      <c r="HM23" s="32"/>
      <c r="HN23" s="32"/>
      <c r="HO23" s="32"/>
      <c r="HP23" s="32"/>
      <c r="HQ23" s="32"/>
      <c r="HR23" s="32"/>
      <c r="HS23" s="32"/>
      <c r="HT23" s="32"/>
      <c r="HU23" s="32"/>
      <c r="HV23" s="32"/>
      <c r="HW23" s="32"/>
      <c r="HX23" s="32"/>
      <c r="HY23" s="32"/>
      <c r="HZ23" s="32"/>
      <c r="IA23" s="32"/>
      <c r="IB23" s="32"/>
      <c r="IC23" s="32"/>
      <c r="ID23" s="32"/>
      <c r="IE23" s="32"/>
      <c r="IF23" s="32"/>
      <c r="IG23" s="32"/>
      <c r="IH23" s="32"/>
      <c r="II23" s="32"/>
      <c r="IJ23" s="32"/>
      <c r="IK23" s="32"/>
      <c r="IL23" s="32"/>
      <c r="IM23" s="32"/>
    </row>
    <row r="24" spans="1:247" s="22" customFormat="1" ht="30" customHeight="1" thickBot="1" x14ac:dyDescent="0.3">
      <c r="A24" s="17"/>
      <c r="B24" s="101" t="s">
        <v>140</v>
      </c>
      <c r="C24" s="101"/>
      <c r="D24" s="63"/>
      <c r="E24" s="61"/>
      <c r="F24" s="62"/>
      <c r="G24" s="61"/>
      <c r="H24" s="33"/>
      <c r="I24" s="33" t="str">
        <f>IF(OR(ISBLANK(task_start),ISBLANK(task_end)),"",task_end-task_start+1)</f>
        <v/>
      </c>
      <c r="J24" s="32"/>
      <c r="K24" s="32"/>
      <c r="L24" s="32"/>
      <c r="M24" s="32"/>
      <c r="N24" s="32"/>
      <c r="O24" s="32"/>
      <c r="P24" s="32"/>
      <c r="Q24" s="32"/>
      <c r="R24" s="32"/>
      <c r="S24" s="32"/>
      <c r="T24" s="32"/>
      <c r="U24" s="32"/>
      <c r="V24" s="32"/>
      <c r="W24" s="32"/>
      <c r="X24" s="32"/>
      <c r="Y24" s="32"/>
      <c r="Z24" s="64"/>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c r="HM24" s="32"/>
      <c r="HN24" s="32"/>
      <c r="HO24" s="32"/>
      <c r="HP24" s="32"/>
      <c r="HQ24" s="32"/>
      <c r="HR24" s="32"/>
      <c r="HS24" s="32"/>
      <c r="HT24" s="32"/>
      <c r="HU24" s="32"/>
      <c r="HV24" s="32"/>
      <c r="HW24" s="32"/>
      <c r="HX24" s="32"/>
      <c r="HY24" s="32"/>
      <c r="HZ24" s="32"/>
      <c r="IA24" s="32"/>
      <c r="IB24" s="32"/>
      <c r="IC24" s="32"/>
      <c r="ID24" s="32"/>
      <c r="IE24" s="32"/>
      <c r="IF24" s="32"/>
      <c r="IG24" s="32"/>
      <c r="IH24" s="32"/>
      <c r="II24" s="32"/>
      <c r="IJ24" s="32"/>
      <c r="IK24" s="32"/>
      <c r="IL24" s="32"/>
      <c r="IM24" s="32"/>
    </row>
    <row r="25" spans="1:247" s="22" customFormat="1" ht="30" customHeight="1" thickBot="1" x14ac:dyDescent="0.3">
      <c r="A25" s="17"/>
      <c r="B25" s="101" t="s">
        <v>139</v>
      </c>
      <c r="C25" s="101"/>
      <c r="D25" s="63"/>
      <c r="E25" s="61"/>
      <c r="F25" s="62"/>
      <c r="G25" s="61"/>
      <c r="H25" s="33"/>
      <c r="I25" s="33"/>
      <c r="J25" s="32"/>
      <c r="K25" s="32"/>
      <c r="L25" s="32"/>
      <c r="M25" s="32"/>
      <c r="N25" s="32"/>
      <c r="O25" s="32"/>
      <c r="P25" s="32"/>
      <c r="Q25" s="32"/>
      <c r="R25" s="32"/>
      <c r="S25" s="32"/>
      <c r="T25" s="32"/>
      <c r="U25" s="32"/>
      <c r="V25" s="32"/>
      <c r="W25" s="32"/>
      <c r="X25" s="32"/>
      <c r="Y25" s="32"/>
      <c r="Z25" s="64"/>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c r="GL25" s="32"/>
      <c r="GM25" s="32"/>
      <c r="GN25" s="32"/>
      <c r="GO25" s="32"/>
      <c r="GP25" s="32"/>
      <c r="GQ25" s="32"/>
      <c r="GR25" s="32"/>
      <c r="GS25" s="32"/>
      <c r="GT25" s="32"/>
      <c r="GU25" s="32"/>
      <c r="GV25" s="32"/>
      <c r="GW25" s="32"/>
      <c r="GX25" s="32"/>
      <c r="GY25" s="32"/>
      <c r="GZ25" s="32"/>
      <c r="HA25" s="32"/>
      <c r="HB25" s="32"/>
      <c r="HC25" s="32"/>
      <c r="HD25" s="32"/>
      <c r="HE25" s="32"/>
      <c r="HF25" s="32"/>
      <c r="HG25" s="32"/>
      <c r="HH25" s="32"/>
      <c r="HI25" s="32"/>
      <c r="HJ25" s="32"/>
      <c r="HK25" s="32"/>
      <c r="HL25" s="32"/>
      <c r="HM25" s="32"/>
      <c r="HN25" s="32"/>
      <c r="HO25" s="32"/>
      <c r="HP25" s="32"/>
      <c r="HQ25" s="32"/>
      <c r="HR25" s="32"/>
      <c r="HS25" s="32"/>
      <c r="HT25" s="32"/>
      <c r="HU25" s="32"/>
      <c r="HV25" s="32"/>
      <c r="HW25" s="32"/>
      <c r="HX25" s="32"/>
      <c r="HY25" s="32"/>
      <c r="HZ25" s="32"/>
      <c r="IA25" s="32"/>
      <c r="IB25" s="32"/>
      <c r="IC25" s="32"/>
      <c r="ID25" s="32"/>
      <c r="IE25" s="32"/>
      <c r="IF25" s="32"/>
      <c r="IG25" s="32"/>
      <c r="IH25" s="32"/>
      <c r="II25" s="32"/>
      <c r="IJ25" s="32"/>
      <c r="IK25" s="32"/>
      <c r="IL25" s="32"/>
      <c r="IM25" s="32"/>
    </row>
    <row r="26" spans="1:247" s="22" customFormat="1" ht="30" customHeight="1" thickBot="1" x14ac:dyDescent="0.3">
      <c r="A26" s="17"/>
      <c r="B26" s="101" t="s">
        <v>131</v>
      </c>
      <c r="C26" s="101"/>
      <c r="D26" s="63"/>
      <c r="E26" s="61"/>
      <c r="F26" s="62"/>
      <c r="G26" s="61"/>
      <c r="H26" s="33"/>
      <c r="I26" s="33"/>
      <c r="J26" s="32"/>
      <c r="K26" s="32"/>
      <c r="L26" s="32"/>
      <c r="M26" s="32"/>
      <c r="N26" s="32"/>
      <c r="O26" s="32"/>
      <c r="P26" s="32"/>
      <c r="Q26" s="32"/>
      <c r="R26" s="32"/>
      <c r="S26" s="32"/>
      <c r="T26" s="32"/>
      <c r="U26" s="32"/>
      <c r="V26" s="32"/>
      <c r="W26" s="32"/>
      <c r="X26" s="32"/>
      <c r="Y26" s="32"/>
      <c r="Z26" s="64"/>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32"/>
      <c r="FZ26" s="32"/>
      <c r="GA26" s="32"/>
      <c r="GB26" s="32"/>
      <c r="GC26" s="32"/>
      <c r="GD26" s="32"/>
      <c r="GE26" s="32"/>
      <c r="GF26" s="32"/>
      <c r="GG26" s="32"/>
      <c r="GH26" s="32"/>
      <c r="GI26" s="32"/>
      <c r="GJ26" s="32"/>
      <c r="GK26" s="32"/>
      <c r="GL26" s="32"/>
      <c r="GM26" s="32"/>
      <c r="GN26" s="32"/>
      <c r="GO26" s="32"/>
      <c r="GP26" s="32"/>
      <c r="GQ26" s="32"/>
      <c r="GR26" s="32"/>
      <c r="GS26" s="32"/>
      <c r="GT26" s="32"/>
      <c r="GU26" s="32"/>
      <c r="GV26" s="32"/>
      <c r="GW26" s="32"/>
      <c r="GX26" s="32"/>
      <c r="GY26" s="32"/>
      <c r="GZ26" s="32"/>
      <c r="HA26" s="32"/>
      <c r="HB26" s="32"/>
      <c r="HC26" s="32"/>
      <c r="HD26" s="32"/>
      <c r="HE26" s="32"/>
      <c r="HF26" s="32"/>
      <c r="HG26" s="32"/>
      <c r="HH26" s="32"/>
      <c r="HI26" s="32"/>
      <c r="HJ26" s="32"/>
      <c r="HK26" s="32"/>
      <c r="HL26" s="32"/>
      <c r="HM26" s="32"/>
      <c r="HN26" s="32"/>
      <c r="HO26" s="32"/>
      <c r="HP26" s="32"/>
      <c r="HQ26" s="32"/>
      <c r="HR26" s="32"/>
      <c r="HS26" s="32"/>
      <c r="HT26" s="32"/>
      <c r="HU26" s="32"/>
      <c r="HV26" s="32"/>
      <c r="HW26" s="32"/>
      <c r="HX26" s="32"/>
      <c r="HY26" s="32"/>
      <c r="HZ26" s="32"/>
      <c r="IA26" s="32"/>
      <c r="IB26" s="32"/>
      <c r="IC26" s="32"/>
      <c r="ID26" s="32"/>
      <c r="IE26" s="32"/>
      <c r="IF26" s="32"/>
      <c r="IG26" s="32"/>
      <c r="IH26" s="32"/>
      <c r="II26" s="32"/>
      <c r="IJ26" s="32"/>
      <c r="IK26" s="32"/>
      <c r="IL26" s="32"/>
      <c r="IM26" s="32"/>
    </row>
    <row r="27" spans="1:247" s="22" customFormat="1" ht="30" customHeight="1" thickBot="1" x14ac:dyDescent="0.3">
      <c r="A27" s="17"/>
      <c r="B27" s="101" t="s">
        <v>131</v>
      </c>
      <c r="C27" s="101"/>
      <c r="D27" s="63"/>
      <c r="E27" s="61"/>
      <c r="F27" s="62"/>
      <c r="G27" s="61"/>
      <c r="H27" s="33"/>
      <c r="I27" s="33" t="str">
        <f t="shared" ref="I27:I41" si="8">IF(OR(ISBLANK(task_start),ISBLANK(task_end)),"",task_end-task_start+1)</f>
        <v/>
      </c>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Y27" s="32"/>
      <c r="FZ27" s="32"/>
      <c r="GA27" s="32"/>
      <c r="GB27" s="32"/>
      <c r="GC27" s="32"/>
      <c r="GD27" s="32"/>
      <c r="GE27" s="32"/>
      <c r="GF27" s="32"/>
      <c r="GG27" s="32"/>
      <c r="GH27" s="32"/>
      <c r="GI27" s="32"/>
      <c r="GJ27" s="32"/>
      <c r="GK27" s="32"/>
      <c r="GL27" s="32"/>
      <c r="GM27" s="32"/>
      <c r="GN27" s="32"/>
      <c r="GO27" s="32"/>
      <c r="GP27" s="32"/>
      <c r="GQ27" s="32"/>
      <c r="GR27" s="32"/>
      <c r="GS27" s="32"/>
      <c r="GT27" s="32"/>
      <c r="GU27" s="32"/>
      <c r="GV27" s="32"/>
      <c r="GW27" s="32"/>
      <c r="GX27" s="32"/>
      <c r="GY27" s="32"/>
      <c r="GZ27" s="32"/>
      <c r="HA27" s="32"/>
      <c r="HB27" s="32"/>
      <c r="HC27" s="32"/>
      <c r="HD27" s="32"/>
      <c r="HE27" s="32"/>
      <c r="HF27" s="32"/>
      <c r="HG27" s="32"/>
      <c r="HH27" s="32"/>
      <c r="HI27" s="32"/>
      <c r="HJ27" s="32"/>
      <c r="HK27" s="32"/>
      <c r="HL27" s="32"/>
      <c r="HM27" s="32"/>
      <c r="HN27" s="32"/>
      <c r="HO27" s="32"/>
      <c r="HP27" s="32"/>
      <c r="HQ27" s="32"/>
      <c r="HR27" s="32"/>
      <c r="HS27" s="32"/>
      <c r="HT27" s="32"/>
      <c r="HU27" s="32"/>
      <c r="HV27" s="32"/>
      <c r="HW27" s="32"/>
      <c r="HX27" s="32"/>
      <c r="HY27" s="32"/>
      <c r="HZ27" s="32"/>
      <c r="IA27" s="32"/>
      <c r="IB27" s="32"/>
      <c r="IC27" s="32"/>
      <c r="ID27" s="32"/>
      <c r="IE27" s="32"/>
      <c r="IF27" s="32"/>
      <c r="IG27" s="32"/>
      <c r="IH27" s="32"/>
      <c r="II27" s="32"/>
      <c r="IJ27" s="32"/>
      <c r="IK27" s="32"/>
      <c r="IL27" s="32"/>
      <c r="IM27" s="32"/>
    </row>
    <row r="28" spans="1:247" s="22" customFormat="1" ht="30" customHeight="1" thickBot="1" x14ac:dyDescent="0.3">
      <c r="A28" s="17" t="s">
        <v>137</v>
      </c>
      <c r="B28" s="60" t="s">
        <v>138</v>
      </c>
      <c r="C28" s="59"/>
      <c r="D28" s="58"/>
      <c r="E28" s="57"/>
      <c r="F28" s="56"/>
      <c r="G28" s="55"/>
      <c r="H28" s="33"/>
      <c r="I28" s="33" t="str">
        <f t="shared" si="8"/>
        <v/>
      </c>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2"/>
      <c r="FF28" s="32"/>
      <c r="FG28" s="32"/>
      <c r="FH28" s="32"/>
      <c r="FI28" s="32"/>
      <c r="FJ28" s="32"/>
      <c r="FK28" s="32"/>
      <c r="FL28" s="32"/>
      <c r="FM28" s="32"/>
      <c r="FN28" s="32"/>
      <c r="FO28" s="32"/>
      <c r="FP28" s="32"/>
      <c r="FQ28" s="32"/>
      <c r="FR28" s="32"/>
      <c r="FS28" s="32"/>
      <c r="FT28" s="32"/>
      <c r="FU28" s="32"/>
      <c r="FV28" s="32"/>
      <c r="FW28" s="32"/>
      <c r="FX28" s="32"/>
      <c r="FY28" s="32"/>
      <c r="FZ28" s="32"/>
      <c r="GA28" s="32"/>
      <c r="GB28" s="32"/>
      <c r="GC28" s="32"/>
      <c r="GD28" s="32"/>
      <c r="GE28" s="32"/>
      <c r="GF28" s="32"/>
      <c r="GG28" s="32"/>
      <c r="GH28" s="32"/>
      <c r="GI28" s="32"/>
      <c r="GJ28" s="32"/>
      <c r="GK28" s="32"/>
      <c r="GL28" s="32"/>
      <c r="GM28" s="32"/>
      <c r="GN28" s="32"/>
      <c r="GO28" s="32"/>
      <c r="GP28" s="32"/>
      <c r="GQ28" s="32"/>
      <c r="GR28" s="32"/>
      <c r="GS28" s="32"/>
      <c r="GT28" s="32"/>
      <c r="GU28" s="32"/>
      <c r="GV28" s="32"/>
      <c r="GW28" s="32"/>
      <c r="GX28" s="32"/>
      <c r="GY28" s="32"/>
      <c r="GZ28" s="32"/>
      <c r="HA28" s="32"/>
      <c r="HB28" s="32"/>
      <c r="HC28" s="32"/>
      <c r="HD28" s="32"/>
      <c r="HE28" s="32"/>
      <c r="HF28" s="32"/>
      <c r="HG28" s="32"/>
      <c r="HH28" s="32"/>
      <c r="HI28" s="32"/>
      <c r="HJ28" s="32"/>
      <c r="HK28" s="32"/>
      <c r="HL28" s="32"/>
      <c r="HM28" s="32"/>
      <c r="HN28" s="32"/>
      <c r="HO28" s="32"/>
      <c r="HP28" s="32"/>
      <c r="HQ28" s="32"/>
      <c r="HR28" s="32"/>
      <c r="HS28" s="32"/>
      <c r="HT28" s="32"/>
      <c r="HU28" s="32"/>
      <c r="HV28" s="32"/>
      <c r="HW28" s="32"/>
      <c r="HX28" s="32"/>
      <c r="HY28" s="32"/>
      <c r="HZ28" s="32"/>
      <c r="IA28" s="32"/>
      <c r="IB28" s="32"/>
      <c r="IC28" s="32"/>
      <c r="ID28" s="32"/>
      <c r="IE28" s="32"/>
      <c r="IF28" s="32"/>
      <c r="IG28" s="32"/>
      <c r="IH28" s="32"/>
      <c r="II28" s="32"/>
      <c r="IJ28" s="32"/>
      <c r="IK28" s="32"/>
      <c r="IL28" s="32"/>
      <c r="IM28" s="32"/>
    </row>
    <row r="29" spans="1:247" s="22" customFormat="1" ht="30" customHeight="1" thickBot="1" x14ac:dyDescent="0.3">
      <c r="A29" s="17"/>
      <c r="B29" s="54" t="s">
        <v>135</v>
      </c>
      <c r="C29" s="53"/>
      <c r="D29" s="52"/>
      <c r="E29" s="50"/>
      <c r="F29" s="51"/>
      <c r="G29" s="50"/>
      <c r="H29" s="33"/>
      <c r="I29" s="33" t="str">
        <f t="shared" si="8"/>
        <v/>
      </c>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2"/>
      <c r="FF29" s="32"/>
      <c r="FG29" s="32"/>
      <c r="FH29" s="32"/>
      <c r="FI29" s="32"/>
      <c r="FJ29" s="32"/>
      <c r="FK29" s="32"/>
      <c r="FL29" s="32"/>
      <c r="FM29" s="32"/>
      <c r="FN29" s="32"/>
      <c r="FO29" s="32"/>
      <c r="FP29" s="32"/>
      <c r="FQ29" s="32"/>
      <c r="FR29" s="32"/>
      <c r="FS29" s="32"/>
      <c r="FT29" s="32"/>
      <c r="FU29" s="32"/>
      <c r="FV29" s="32"/>
      <c r="FW29" s="32"/>
      <c r="FX29" s="32"/>
      <c r="FY29" s="32"/>
      <c r="FZ29" s="32"/>
      <c r="GA29" s="32"/>
      <c r="GB29" s="32"/>
      <c r="GC29" s="32"/>
      <c r="GD29" s="32"/>
      <c r="GE29" s="32"/>
      <c r="GF29" s="32"/>
      <c r="GG29" s="32"/>
      <c r="GH29" s="32"/>
      <c r="GI29" s="32"/>
      <c r="GJ29" s="32"/>
      <c r="GK29" s="32"/>
      <c r="GL29" s="32"/>
      <c r="GM29" s="32"/>
      <c r="GN29" s="32"/>
      <c r="GO29" s="32"/>
      <c r="GP29" s="32"/>
      <c r="GQ29" s="32"/>
      <c r="GR29" s="32"/>
      <c r="GS29" s="32"/>
      <c r="GT29" s="32"/>
      <c r="GU29" s="32"/>
      <c r="GV29" s="32"/>
      <c r="GW29" s="32"/>
      <c r="GX29" s="32"/>
      <c r="GY29" s="32"/>
      <c r="GZ29" s="32"/>
      <c r="HA29" s="32"/>
      <c r="HB29" s="32"/>
      <c r="HC29" s="32"/>
      <c r="HD29" s="32"/>
      <c r="HE29" s="32"/>
      <c r="HF29" s="32"/>
      <c r="HG29" s="32"/>
      <c r="HH29" s="32"/>
      <c r="HI29" s="32"/>
      <c r="HJ29" s="32"/>
      <c r="HK29" s="32"/>
      <c r="HL29" s="32"/>
      <c r="HM29" s="32"/>
      <c r="HN29" s="32"/>
      <c r="HO29" s="32"/>
      <c r="HP29" s="32"/>
      <c r="HQ29" s="32"/>
      <c r="HR29" s="32"/>
      <c r="HS29" s="32"/>
      <c r="HT29" s="32"/>
      <c r="HU29" s="32"/>
      <c r="HV29" s="32"/>
      <c r="HW29" s="32"/>
      <c r="HX29" s="32"/>
      <c r="HY29" s="32"/>
      <c r="HZ29" s="32"/>
      <c r="IA29" s="32"/>
      <c r="IB29" s="32"/>
      <c r="IC29" s="32"/>
      <c r="ID29" s="32"/>
      <c r="IE29" s="32"/>
      <c r="IF29" s="32"/>
      <c r="IG29" s="32"/>
      <c r="IH29" s="32"/>
      <c r="II29" s="32"/>
      <c r="IJ29" s="32"/>
      <c r="IK29" s="32"/>
      <c r="IL29" s="32"/>
      <c r="IM29" s="32"/>
    </row>
    <row r="30" spans="1:247" s="22" customFormat="1" ht="30" customHeight="1" thickBot="1" x14ac:dyDescent="0.3">
      <c r="A30" s="17"/>
      <c r="B30" s="54" t="s">
        <v>134</v>
      </c>
      <c r="C30" s="53"/>
      <c r="D30" s="52"/>
      <c r="E30" s="50"/>
      <c r="F30" s="51"/>
      <c r="G30" s="50"/>
      <c r="H30" s="33"/>
      <c r="I30" s="33" t="str">
        <f t="shared" si="8"/>
        <v/>
      </c>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2"/>
      <c r="FF30" s="32"/>
      <c r="FG30" s="32"/>
      <c r="FH30" s="32"/>
      <c r="FI30" s="32"/>
      <c r="FJ30" s="32"/>
      <c r="FK30" s="32"/>
      <c r="FL30" s="32"/>
      <c r="FM30" s="32"/>
      <c r="FN30" s="32"/>
      <c r="FO30" s="32"/>
      <c r="FP30" s="32"/>
      <c r="FQ30" s="32"/>
      <c r="FR30" s="32"/>
      <c r="FS30" s="32"/>
      <c r="FT30" s="32"/>
      <c r="FU30" s="32"/>
      <c r="FV30" s="32"/>
      <c r="FW30" s="32"/>
      <c r="FX30" s="32"/>
      <c r="FY30" s="32"/>
      <c r="FZ30" s="32"/>
      <c r="GA30" s="32"/>
      <c r="GB30" s="32"/>
      <c r="GC30" s="32"/>
      <c r="GD30" s="32"/>
      <c r="GE30" s="32"/>
      <c r="GF30" s="32"/>
      <c r="GG30" s="32"/>
      <c r="GH30" s="32"/>
      <c r="GI30" s="32"/>
      <c r="GJ30" s="32"/>
      <c r="GK30" s="32"/>
      <c r="GL30" s="32"/>
      <c r="GM30" s="32"/>
      <c r="GN30" s="32"/>
      <c r="GO30" s="32"/>
      <c r="GP30" s="32"/>
      <c r="GQ30" s="32"/>
      <c r="GR30" s="32"/>
      <c r="GS30" s="32"/>
      <c r="GT30" s="32"/>
      <c r="GU30" s="32"/>
      <c r="GV30" s="32"/>
      <c r="GW30" s="32"/>
      <c r="GX30" s="32"/>
      <c r="GY30" s="32"/>
      <c r="GZ30" s="32"/>
      <c r="HA30" s="32"/>
      <c r="HB30" s="32"/>
      <c r="HC30" s="32"/>
      <c r="HD30" s="32"/>
      <c r="HE30" s="32"/>
      <c r="HF30" s="32"/>
      <c r="HG30" s="32"/>
      <c r="HH30" s="32"/>
      <c r="HI30" s="32"/>
      <c r="HJ30" s="32"/>
      <c r="HK30" s="32"/>
      <c r="HL30" s="32"/>
      <c r="HM30" s="32"/>
      <c r="HN30" s="32"/>
      <c r="HO30" s="32"/>
      <c r="HP30" s="32"/>
      <c r="HQ30" s="32"/>
      <c r="HR30" s="32"/>
      <c r="HS30" s="32"/>
      <c r="HT30" s="32"/>
      <c r="HU30" s="32"/>
      <c r="HV30" s="32"/>
      <c r="HW30" s="32"/>
      <c r="HX30" s="32"/>
      <c r="HY30" s="32"/>
      <c r="HZ30" s="32"/>
      <c r="IA30" s="32"/>
      <c r="IB30" s="32"/>
      <c r="IC30" s="32"/>
      <c r="ID30" s="32"/>
      <c r="IE30" s="32"/>
      <c r="IF30" s="32"/>
      <c r="IG30" s="32"/>
      <c r="IH30" s="32"/>
      <c r="II30" s="32"/>
      <c r="IJ30" s="32"/>
      <c r="IK30" s="32"/>
      <c r="IL30" s="32"/>
      <c r="IM30" s="32"/>
    </row>
    <row r="31" spans="1:247" s="22" customFormat="1" ht="30" customHeight="1" thickBot="1" x14ac:dyDescent="0.3">
      <c r="A31" s="17"/>
      <c r="B31" s="54" t="s">
        <v>133</v>
      </c>
      <c r="C31" s="53"/>
      <c r="D31" s="52"/>
      <c r="E31" s="50"/>
      <c r="F31" s="51"/>
      <c r="G31" s="50"/>
      <c r="H31" s="33"/>
      <c r="I31" s="33" t="str">
        <f t="shared" si="8"/>
        <v/>
      </c>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2"/>
      <c r="FF31" s="32"/>
      <c r="FG31" s="32"/>
      <c r="FH31" s="32"/>
      <c r="FI31" s="32"/>
      <c r="FJ31" s="32"/>
      <c r="FK31" s="32"/>
      <c r="FL31" s="32"/>
      <c r="FM31" s="32"/>
      <c r="FN31" s="32"/>
      <c r="FO31" s="32"/>
      <c r="FP31" s="32"/>
      <c r="FQ31" s="32"/>
      <c r="FR31" s="32"/>
      <c r="FS31" s="32"/>
      <c r="FT31" s="32"/>
      <c r="FU31" s="32"/>
      <c r="FV31" s="32"/>
      <c r="FW31" s="32"/>
      <c r="FX31" s="32"/>
      <c r="FY31" s="32"/>
      <c r="FZ31" s="32"/>
      <c r="GA31" s="32"/>
      <c r="GB31" s="32"/>
      <c r="GC31" s="32"/>
      <c r="GD31" s="32"/>
      <c r="GE31" s="32"/>
      <c r="GF31" s="32"/>
      <c r="GG31" s="32"/>
      <c r="GH31" s="32"/>
      <c r="GI31" s="32"/>
      <c r="GJ31" s="32"/>
      <c r="GK31" s="32"/>
      <c r="GL31" s="32"/>
      <c r="GM31" s="32"/>
      <c r="GN31" s="32"/>
      <c r="GO31" s="32"/>
      <c r="GP31" s="32"/>
      <c r="GQ31" s="32"/>
      <c r="GR31" s="32"/>
      <c r="GS31" s="32"/>
      <c r="GT31" s="32"/>
      <c r="GU31" s="32"/>
      <c r="GV31" s="32"/>
      <c r="GW31" s="32"/>
      <c r="GX31" s="32"/>
      <c r="GY31" s="32"/>
      <c r="GZ31" s="32"/>
      <c r="HA31" s="32"/>
      <c r="HB31" s="32"/>
      <c r="HC31" s="32"/>
      <c r="HD31" s="32"/>
      <c r="HE31" s="32"/>
      <c r="HF31" s="32"/>
      <c r="HG31" s="32"/>
      <c r="HH31" s="32"/>
      <c r="HI31" s="32"/>
      <c r="HJ31" s="32"/>
      <c r="HK31" s="32"/>
      <c r="HL31" s="32"/>
      <c r="HM31" s="32"/>
      <c r="HN31" s="32"/>
      <c r="HO31" s="32"/>
      <c r="HP31" s="32"/>
      <c r="HQ31" s="32"/>
      <c r="HR31" s="32"/>
      <c r="HS31" s="32"/>
      <c r="HT31" s="32"/>
      <c r="HU31" s="32"/>
      <c r="HV31" s="32"/>
      <c r="HW31" s="32"/>
      <c r="HX31" s="32"/>
      <c r="HY31" s="32"/>
      <c r="HZ31" s="32"/>
      <c r="IA31" s="32"/>
      <c r="IB31" s="32"/>
      <c r="IC31" s="32"/>
      <c r="ID31" s="32"/>
      <c r="IE31" s="32"/>
      <c r="IF31" s="32"/>
      <c r="IG31" s="32"/>
      <c r="IH31" s="32"/>
      <c r="II31" s="32"/>
      <c r="IJ31" s="32"/>
      <c r="IK31" s="32"/>
      <c r="IL31" s="32"/>
      <c r="IM31" s="32"/>
    </row>
    <row r="32" spans="1:247" s="22" customFormat="1" ht="30" customHeight="1" thickBot="1" x14ac:dyDescent="0.3">
      <c r="A32" s="17"/>
      <c r="B32" s="54" t="s">
        <v>132</v>
      </c>
      <c r="C32" s="53"/>
      <c r="D32" s="52"/>
      <c r="E32" s="50"/>
      <c r="F32" s="51"/>
      <c r="G32" s="50"/>
      <c r="H32" s="33"/>
      <c r="I32" s="33" t="str">
        <f t="shared" si="8"/>
        <v/>
      </c>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2"/>
      <c r="FF32" s="32"/>
      <c r="FG32" s="32"/>
      <c r="FH32" s="32"/>
      <c r="FI32" s="32"/>
      <c r="FJ32" s="32"/>
      <c r="FK32" s="32"/>
      <c r="FL32" s="32"/>
      <c r="FM32" s="32"/>
      <c r="FN32" s="32"/>
      <c r="FO32" s="32"/>
      <c r="FP32" s="32"/>
      <c r="FQ32" s="32"/>
      <c r="FR32" s="32"/>
      <c r="FS32" s="32"/>
      <c r="FT32" s="32"/>
      <c r="FU32" s="32"/>
      <c r="FV32" s="32"/>
      <c r="FW32" s="32"/>
      <c r="FX32" s="32"/>
      <c r="FY32" s="32"/>
      <c r="FZ32" s="32"/>
      <c r="GA32" s="32"/>
      <c r="GB32" s="32"/>
      <c r="GC32" s="32"/>
      <c r="GD32" s="32"/>
      <c r="GE32" s="32"/>
      <c r="GF32" s="32"/>
      <c r="GG32" s="32"/>
      <c r="GH32" s="32"/>
      <c r="GI32" s="32"/>
      <c r="GJ32" s="32"/>
      <c r="GK32" s="32"/>
      <c r="GL32" s="32"/>
      <c r="GM32" s="32"/>
      <c r="GN32" s="32"/>
      <c r="GO32" s="32"/>
      <c r="GP32" s="32"/>
      <c r="GQ32" s="32"/>
      <c r="GR32" s="32"/>
      <c r="GS32" s="32"/>
      <c r="GT32" s="32"/>
      <c r="GU32" s="32"/>
      <c r="GV32" s="32"/>
      <c r="GW32" s="32"/>
      <c r="GX32" s="32"/>
      <c r="GY32" s="32"/>
      <c r="GZ32" s="32"/>
      <c r="HA32" s="32"/>
      <c r="HB32" s="32"/>
      <c r="HC32" s="32"/>
      <c r="HD32" s="32"/>
      <c r="HE32" s="32"/>
      <c r="HF32" s="32"/>
      <c r="HG32" s="32"/>
      <c r="HH32" s="32"/>
      <c r="HI32" s="32"/>
      <c r="HJ32" s="32"/>
      <c r="HK32" s="32"/>
      <c r="HL32" s="32"/>
      <c r="HM32" s="32"/>
      <c r="HN32" s="32"/>
      <c r="HO32" s="32"/>
      <c r="HP32" s="32"/>
      <c r="HQ32" s="32"/>
      <c r="HR32" s="32"/>
      <c r="HS32" s="32"/>
      <c r="HT32" s="32"/>
      <c r="HU32" s="32"/>
      <c r="HV32" s="32"/>
      <c r="HW32" s="32"/>
      <c r="HX32" s="32"/>
      <c r="HY32" s="32"/>
      <c r="HZ32" s="32"/>
      <c r="IA32" s="32"/>
      <c r="IB32" s="32"/>
      <c r="IC32" s="32"/>
      <c r="ID32" s="32"/>
      <c r="IE32" s="32"/>
      <c r="IF32" s="32"/>
      <c r="IG32" s="32"/>
      <c r="IH32" s="32"/>
      <c r="II32" s="32"/>
      <c r="IJ32" s="32"/>
      <c r="IK32" s="32"/>
      <c r="IL32" s="32"/>
      <c r="IM32" s="32"/>
    </row>
    <row r="33" spans="1:247" s="22" customFormat="1" ht="30" customHeight="1" thickBot="1" x14ac:dyDescent="0.3">
      <c r="A33" s="17"/>
      <c r="B33" s="54" t="s">
        <v>131</v>
      </c>
      <c r="C33" s="53"/>
      <c r="D33" s="52"/>
      <c r="E33" s="50"/>
      <c r="F33" s="51"/>
      <c r="G33" s="50"/>
      <c r="H33" s="33"/>
      <c r="I33" s="33" t="str">
        <f t="shared" si="8"/>
        <v/>
      </c>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2"/>
      <c r="FF33" s="32"/>
      <c r="FG33" s="32"/>
      <c r="FH33" s="32"/>
      <c r="FI33" s="32"/>
      <c r="FJ33" s="32"/>
      <c r="FK33" s="32"/>
      <c r="FL33" s="32"/>
      <c r="FM33" s="32"/>
      <c r="FN33" s="32"/>
      <c r="FO33" s="32"/>
      <c r="FP33" s="32"/>
      <c r="FQ33" s="32"/>
      <c r="FR33" s="32"/>
      <c r="FS33" s="32"/>
      <c r="FT33" s="32"/>
      <c r="FU33" s="32"/>
      <c r="FV33" s="32"/>
      <c r="FW33" s="32"/>
      <c r="FX33" s="32"/>
      <c r="FY33" s="32"/>
      <c r="FZ33" s="32"/>
      <c r="GA33" s="32"/>
      <c r="GB33" s="32"/>
      <c r="GC33" s="32"/>
      <c r="GD33" s="32"/>
      <c r="GE33" s="32"/>
      <c r="GF33" s="32"/>
      <c r="GG33" s="32"/>
      <c r="GH33" s="32"/>
      <c r="GI33" s="32"/>
      <c r="GJ33" s="32"/>
      <c r="GK33" s="32"/>
      <c r="GL33" s="32"/>
      <c r="GM33" s="32"/>
      <c r="GN33" s="32"/>
      <c r="GO33" s="32"/>
      <c r="GP33" s="32"/>
      <c r="GQ33" s="32"/>
      <c r="GR33" s="32"/>
      <c r="GS33" s="32"/>
      <c r="GT33" s="32"/>
      <c r="GU33" s="32"/>
      <c r="GV33" s="32"/>
      <c r="GW33" s="32"/>
      <c r="GX33" s="32"/>
      <c r="GY33" s="32"/>
      <c r="GZ33" s="32"/>
      <c r="HA33" s="32"/>
      <c r="HB33" s="32"/>
      <c r="HC33" s="32"/>
      <c r="HD33" s="32"/>
      <c r="HE33" s="32"/>
      <c r="HF33" s="32"/>
      <c r="HG33" s="32"/>
      <c r="HH33" s="32"/>
      <c r="HI33" s="32"/>
      <c r="HJ33" s="32"/>
      <c r="HK33" s="32"/>
      <c r="HL33" s="32"/>
      <c r="HM33" s="32"/>
      <c r="HN33" s="32"/>
      <c r="HO33" s="32"/>
      <c r="HP33" s="32"/>
      <c r="HQ33" s="32"/>
      <c r="HR33" s="32"/>
      <c r="HS33" s="32"/>
      <c r="HT33" s="32"/>
      <c r="HU33" s="32"/>
      <c r="HV33" s="32"/>
      <c r="HW33" s="32"/>
      <c r="HX33" s="32"/>
      <c r="HY33" s="32"/>
      <c r="HZ33" s="32"/>
      <c r="IA33" s="32"/>
      <c r="IB33" s="32"/>
      <c r="IC33" s="32"/>
      <c r="ID33" s="32"/>
      <c r="IE33" s="32"/>
      <c r="IF33" s="32"/>
      <c r="IG33" s="32"/>
      <c r="IH33" s="32"/>
      <c r="II33" s="32"/>
      <c r="IJ33" s="32"/>
      <c r="IK33" s="32"/>
      <c r="IL33" s="32"/>
      <c r="IM33" s="32"/>
    </row>
    <row r="34" spans="1:247" s="22" customFormat="1" ht="30" customHeight="1" thickBot="1" x14ac:dyDescent="0.3">
      <c r="A34" s="17" t="s">
        <v>137</v>
      </c>
      <c r="B34" s="49" t="s">
        <v>136</v>
      </c>
      <c r="C34" s="48"/>
      <c r="D34" s="47"/>
      <c r="E34" s="46"/>
      <c r="F34" s="45"/>
      <c r="G34" s="44"/>
      <c r="H34" s="33"/>
      <c r="I34" s="33" t="str">
        <f t="shared" si="8"/>
        <v/>
      </c>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32"/>
      <c r="FC34" s="32"/>
      <c r="FD34" s="32"/>
      <c r="FE34" s="32"/>
      <c r="FF34" s="32"/>
      <c r="FG34" s="32"/>
      <c r="FH34" s="32"/>
      <c r="FI34" s="32"/>
      <c r="FJ34" s="32"/>
      <c r="FK34" s="32"/>
      <c r="FL34" s="32"/>
      <c r="FM34" s="32"/>
      <c r="FN34" s="32"/>
      <c r="FO34" s="32"/>
      <c r="FP34" s="32"/>
      <c r="FQ34" s="32"/>
      <c r="FR34" s="32"/>
      <c r="FS34" s="32"/>
      <c r="FT34" s="32"/>
      <c r="FU34" s="32"/>
      <c r="FV34" s="32"/>
      <c r="FW34" s="32"/>
      <c r="FX34" s="32"/>
      <c r="FY34" s="32"/>
      <c r="FZ34" s="32"/>
      <c r="GA34" s="32"/>
      <c r="GB34" s="32"/>
      <c r="GC34" s="32"/>
      <c r="GD34" s="32"/>
      <c r="GE34" s="32"/>
      <c r="GF34" s="32"/>
      <c r="GG34" s="32"/>
      <c r="GH34" s="32"/>
      <c r="GI34" s="32"/>
      <c r="GJ34" s="32"/>
      <c r="GK34" s="32"/>
      <c r="GL34" s="32"/>
      <c r="GM34" s="32"/>
      <c r="GN34" s="32"/>
      <c r="GO34" s="32"/>
      <c r="GP34" s="32"/>
      <c r="GQ34" s="32"/>
      <c r="GR34" s="32"/>
      <c r="GS34" s="32"/>
      <c r="GT34" s="32"/>
      <c r="GU34" s="32"/>
      <c r="GV34" s="32"/>
      <c r="GW34" s="32"/>
      <c r="GX34" s="32"/>
      <c r="GY34" s="32"/>
      <c r="GZ34" s="32"/>
      <c r="HA34" s="32"/>
      <c r="HB34" s="32"/>
      <c r="HC34" s="32"/>
      <c r="HD34" s="32"/>
      <c r="HE34" s="32"/>
      <c r="HF34" s="32"/>
      <c r="HG34" s="32"/>
      <c r="HH34" s="32"/>
      <c r="HI34" s="32"/>
      <c r="HJ34" s="32"/>
      <c r="HK34" s="32"/>
      <c r="HL34" s="32"/>
      <c r="HM34" s="32"/>
      <c r="HN34" s="32"/>
      <c r="HO34" s="32"/>
      <c r="HP34" s="32"/>
      <c r="HQ34" s="32"/>
      <c r="HR34" s="32"/>
      <c r="HS34" s="32"/>
      <c r="HT34" s="32"/>
      <c r="HU34" s="32"/>
      <c r="HV34" s="32"/>
      <c r="HW34" s="32"/>
      <c r="HX34" s="32"/>
      <c r="HY34" s="32"/>
      <c r="HZ34" s="32"/>
      <c r="IA34" s="32"/>
      <c r="IB34" s="32"/>
      <c r="IC34" s="32"/>
      <c r="ID34" s="32"/>
      <c r="IE34" s="32"/>
      <c r="IF34" s="32"/>
      <c r="IG34" s="32"/>
      <c r="IH34" s="32"/>
      <c r="II34" s="32"/>
      <c r="IJ34" s="32"/>
      <c r="IK34" s="32"/>
      <c r="IL34" s="32"/>
      <c r="IM34" s="32"/>
    </row>
    <row r="35" spans="1:247" s="22" customFormat="1" ht="30" customHeight="1" thickBot="1" x14ac:dyDescent="0.3">
      <c r="A35" s="17"/>
      <c r="B35" s="43" t="s">
        <v>135</v>
      </c>
      <c r="C35" s="42"/>
      <c r="D35" s="41"/>
      <c r="E35" s="39" t="s">
        <v>130</v>
      </c>
      <c r="F35" s="40"/>
      <c r="G35" s="39" t="s">
        <v>130</v>
      </c>
      <c r="H35" s="33"/>
      <c r="I35" s="33" t="e">
        <f t="shared" si="8"/>
        <v>#VALUE!</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c r="GE35" s="32"/>
      <c r="GF35" s="32"/>
      <c r="GG35" s="32"/>
      <c r="GH35" s="32"/>
      <c r="GI35" s="32"/>
      <c r="GJ35" s="32"/>
      <c r="GK35" s="32"/>
      <c r="GL35" s="32"/>
      <c r="GM35" s="32"/>
      <c r="GN35" s="32"/>
      <c r="GO35" s="32"/>
      <c r="GP35" s="32"/>
      <c r="GQ35" s="32"/>
      <c r="GR35" s="32"/>
      <c r="GS35" s="32"/>
      <c r="GT35" s="32"/>
      <c r="GU35" s="32"/>
      <c r="GV35" s="32"/>
      <c r="GW35" s="32"/>
      <c r="GX35" s="32"/>
      <c r="GY35" s="32"/>
      <c r="GZ35" s="32"/>
      <c r="HA35" s="32"/>
      <c r="HB35" s="32"/>
      <c r="HC35" s="32"/>
      <c r="HD35" s="32"/>
      <c r="HE35" s="32"/>
      <c r="HF35" s="32"/>
      <c r="HG35" s="32"/>
      <c r="HH35" s="32"/>
      <c r="HI35" s="32"/>
      <c r="HJ35" s="32"/>
      <c r="HK35" s="32"/>
      <c r="HL35" s="32"/>
      <c r="HM35" s="32"/>
      <c r="HN35" s="32"/>
      <c r="HO35" s="32"/>
      <c r="HP35" s="32"/>
      <c r="HQ35" s="32"/>
      <c r="HR35" s="32"/>
      <c r="HS35" s="32"/>
      <c r="HT35" s="32"/>
      <c r="HU35" s="32"/>
      <c r="HV35" s="32"/>
      <c r="HW35" s="32"/>
      <c r="HX35" s="32"/>
      <c r="HY35" s="32"/>
      <c r="HZ35" s="32"/>
      <c r="IA35" s="32"/>
      <c r="IB35" s="32"/>
      <c r="IC35" s="32"/>
      <c r="ID35" s="32"/>
      <c r="IE35" s="32"/>
      <c r="IF35" s="32"/>
      <c r="IG35" s="32"/>
      <c r="IH35" s="32"/>
      <c r="II35" s="32"/>
      <c r="IJ35" s="32"/>
      <c r="IK35" s="32"/>
      <c r="IL35" s="32"/>
      <c r="IM35" s="32"/>
    </row>
    <row r="36" spans="1:247" s="22" customFormat="1" ht="30" customHeight="1" thickBot="1" x14ac:dyDescent="0.3">
      <c r="A36" s="17"/>
      <c r="B36" s="43" t="s">
        <v>134</v>
      </c>
      <c r="C36" s="42"/>
      <c r="D36" s="41"/>
      <c r="E36" s="39" t="s">
        <v>130</v>
      </c>
      <c r="F36" s="40"/>
      <c r="G36" s="39" t="s">
        <v>130</v>
      </c>
      <c r="H36" s="33"/>
      <c r="I36" s="33" t="e">
        <f t="shared" si="8"/>
        <v>#VALUE!</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c r="GE36" s="32"/>
      <c r="GF36" s="32"/>
      <c r="GG36" s="32"/>
      <c r="GH36" s="32"/>
      <c r="GI36" s="32"/>
      <c r="GJ36" s="32"/>
      <c r="GK36" s="32"/>
      <c r="GL36" s="32"/>
      <c r="GM36" s="32"/>
      <c r="GN36" s="32"/>
      <c r="GO36" s="32"/>
      <c r="GP36" s="32"/>
      <c r="GQ36" s="32"/>
      <c r="GR36" s="32"/>
      <c r="GS36" s="32"/>
      <c r="GT36" s="32"/>
      <c r="GU36" s="32"/>
      <c r="GV36" s="32"/>
      <c r="GW36" s="32"/>
      <c r="GX36" s="32"/>
      <c r="GY36" s="32"/>
      <c r="GZ36" s="32"/>
      <c r="HA36" s="32"/>
      <c r="HB36" s="32"/>
      <c r="HC36" s="32"/>
      <c r="HD36" s="32"/>
      <c r="HE36" s="32"/>
      <c r="HF36" s="32"/>
      <c r="HG36" s="32"/>
      <c r="HH36" s="32"/>
      <c r="HI36" s="32"/>
      <c r="HJ36" s="32"/>
      <c r="HK36" s="32"/>
      <c r="HL36" s="32"/>
      <c r="HM36" s="32"/>
      <c r="HN36" s="32"/>
      <c r="HO36" s="32"/>
      <c r="HP36" s="32"/>
      <c r="HQ36" s="32"/>
      <c r="HR36" s="32"/>
      <c r="HS36" s="32"/>
      <c r="HT36" s="32"/>
      <c r="HU36" s="32"/>
      <c r="HV36" s="32"/>
      <c r="HW36" s="32"/>
      <c r="HX36" s="32"/>
      <c r="HY36" s="32"/>
      <c r="HZ36" s="32"/>
      <c r="IA36" s="32"/>
      <c r="IB36" s="32"/>
      <c r="IC36" s="32"/>
      <c r="ID36" s="32"/>
      <c r="IE36" s="32"/>
      <c r="IF36" s="32"/>
      <c r="IG36" s="32"/>
      <c r="IH36" s="32"/>
      <c r="II36" s="32"/>
      <c r="IJ36" s="32"/>
      <c r="IK36" s="32"/>
      <c r="IL36" s="32"/>
      <c r="IM36" s="32"/>
    </row>
    <row r="37" spans="1:247" s="22" customFormat="1" ht="30" customHeight="1" thickBot="1" x14ac:dyDescent="0.3">
      <c r="A37" s="17"/>
      <c r="B37" s="43" t="s">
        <v>133</v>
      </c>
      <c r="C37" s="42"/>
      <c r="D37" s="41"/>
      <c r="E37" s="39" t="s">
        <v>130</v>
      </c>
      <c r="F37" s="40"/>
      <c r="G37" s="39" t="s">
        <v>130</v>
      </c>
      <c r="H37" s="33"/>
      <c r="I37" s="33" t="e">
        <f t="shared" si="8"/>
        <v>#VALUE!</v>
      </c>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2"/>
      <c r="FF37" s="32"/>
      <c r="FG37" s="32"/>
      <c r="FH37" s="32"/>
      <c r="FI37" s="32"/>
      <c r="FJ37" s="32"/>
      <c r="FK37" s="32"/>
      <c r="FL37" s="32"/>
      <c r="FM37" s="32"/>
      <c r="FN37" s="32"/>
      <c r="FO37" s="32"/>
      <c r="FP37" s="32"/>
      <c r="FQ37" s="32"/>
      <c r="FR37" s="32"/>
      <c r="FS37" s="32"/>
      <c r="FT37" s="32"/>
      <c r="FU37" s="32"/>
      <c r="FV37" s="32"/>
      <c r="FW37" s="32"/>
      <c r="FX37" s="32"/>
      <c r="FY37" s="32"/>
      <c r="FZ37" s="32"/>
      <c r="GA37" s="32"/>
      <c r="GB37" s="32"/>
      <c r="GC37" s="32"/>
      <c r="GD37" s="32"/>
      <c r="GE37" s="32"/>
      <c r="GF37" s="32"/>
      <c r="GG37" s="32"/>
      <c r="GH37" s="32"/>
      <c r="GI37" s="32"/>
      <c r="GJ37" s="32"/>
      <c r="GK37" s="32"/>
      <c r="GL37" s="32"/>
      <c r="GM37" s="32"/>
      <c r="GN37" s="32"/>
      <c r="GO37" s="32"/>
      <c r="GP37" s="32"/>
      <c r="GQ37" s="32"/>
      <c r="GR37" s="32"/>
      <c r="GS37" s="32"/>
      <c r="GT37" s="32"/>
      <c r="GU37" s="32"/>
      <c r="GV37" s="32"/>
      <c r="GW37" s="32"/>
      <c r="GX37" s="32"/>
      <c r="GY37" s="32"/>
      <c r="GZ37" s="32"/>
      <c r="HA37" s="32"/>
      <c r="HB37" s="32"/>
      <c r="HC37" s="32"/>
      <c r="HD37" s="32"/>
      <c r="HE37" s="32"/>
      <c r="HF37" s="32"/>
      <c r="HG37" s="32"/>
      <c r="HH37" s="32"/>
      <c r="HI37" s="32"/>
      <c r="HJ37" s="32"/>
      <c r="HK37" s="32"/>
      <c r="HL37" s="32"/>
      <c r="HM37" s="32"/>
      <c r="HN37" s="32"/>
      <c r="HO37" s="32"/>
      <c r="HP37" s="32"/>
      <c r="HQ37" s="32"/>
      <c r="HR37" s="32"/>
      <c r="HS37" s="32"/>
      <c r="HT37" s="32"/>
      <c r="HU37" s="32"/>
      <c r="HV37" s="32"/>
      <c r="HW37" s="32"/>
      <c r="HX37" s="32"/>
      <c r="HY37" s="32"/>
      <c r="HZ37" s="32"/>
      <c r="IA37" s="32"/>
      <c r="IB37" s="32"/>
      <c r="IC37" s="32"/>
      <c r="ID37" s="32"/>
      <c r="IE37" s="32"/>
      <c r="IF37" s="32"/>
      <c r="IG37" s="32"/>
      <c r="IH37" s="32"/>
      <c r="II37" s="32"/>
      <c r="IJ37" s="32"/>
      <c r="IK37" s="32"/>
      <c r="IL37" s="32"/>
      <c r="IM37" s="32"/>
    </row>
    <row r="38" spans="1:247" s="22" customFormat="1" ht="30" customHeight="1" thickBot="1" x14ac:dyDescent="0.3">
      <c r="A38" s="17"/>
      <c r="B38" s="43" t="s">
        <v>132</v>
      </c>
      <c r="C38" s="42"/>
      <c r="D38" s="41"/>
      <c r="E38" s="39" t="s">
        <v>130</v>
      </c>
      <c r="F38" s="40"/>
      <c r="G38" s="39" t="s">
        <v>130</v>
      </c>
      <c r="H38" s="33"/>
      <c r="I38" s="33" t="e">
        <f t="shared" si="8"/>
        <v>#VALUE!</v>
      </c>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2"/>
      <c r="FF38" s="32"/>
      <c r="FG38" s="32"/>
      <c r="FH38" s="32"/>
      <c r="FI38" s="32"/>
      <c r="FJ38" s="32"/>
      <c r="FK38" s="32"/>
      <c r="FL38" s="32"/>
      <c r="FM38" s="32"/>
      <c r="FN38" s="32"/>
      <c r="FO38" s="32"/>
      <c r="FP38" s="32"/>
      <c r="FQ38" s="32"/>
      <c r="FR38" s="32"/>
      <c r="FS38" s="32"/>
      <c r="FT38" s="32"/>
      <c r="FU38" s="32"/>
      <c r="FV38" s="32"/>
      <c r="FW38" s="32"/>
      <c r="FX38" s="32"/>
      <c r="FY38" s="32"/>
      <c r="FZ38" s="32"/>
      <c r="GA38" s="32"/>
      <c r="GB38" s="32"/>
      <c r="GC38" s="32"/>
      <c r="GD38" s="32"/>
      <c r="GE38" s="32"/>
      <c r="GF38" s="32"/>
      <c r="GG38" s="32"/>
      <c r="GH38" s="32"/>
      <c r="GI38" s="32"/>
      <c r="GJ38" s="32"/>
      <c r="GK38" s="32"/>
      <c r="GL38" s="32"/>
      <c r="GM38" s="32"/>
      <c r="GN38" s="32"/>
      <c r="GO38" s="32"/>
      <c r="GP38" s="32"/>
      <c r="GQ38" s="32"/>
      <c r="GR38" s="32"/>
      <c r="GS38" s="32"/>
      <c r="GT38" s="32"/>
      <c r="GU38" s="32"/>
      <c r="GV38" s="32"/>
      <c r="GW38" s="32"/>
      <c r="GX38" s="32"/>
      <c r="GY38" s="32"/>
      <c r="GZ38" s="32"/>
      <c r="HA38" s="32"/>
      <c r="HB38" s="32"/>
      <c r="HC38" s="32"/>
      <c r="HD38" s="32"/>
      <c r="HE38" s="32"/>
      <c r="HF38" s="32"/>
      <c r="HG38" s="32"/>
      <c r="HH38" s="32"/>
      <c r="HI38" s="32"/>
      <c r="HJ38" s="32"/>
      <c r="HK38" s="32"/>
      <c r="HL38" s="32"/>
      <c r="HM38" s="32"/>
      <c r="HN38" s="32"/>
      <c r="HO38" s="32"/>
      <c r="HP38" s="32"/>
      <c r="HQ38" s="32"/>
      <c r="HR38" s="32"/>
      <c r="HS38" s="32"/>
      <c r="HT38" s="32"/>
      <c r="HU38" s="32"/>
      <c r="HV38" s="32"/>
      <c r="HW38" s="32"/>
      <c r="HX38" s="32"/>
      <c r="HY38" s="32"/>
      <c r="HZ38" s="32"/>
      <c r="IA38" s="32"/>
      <c r="IB38" s="32"/>
      <c r="IC38" s="32"/>
      <c r="ID38" s="32"/>
      <c r="IE38" s="32"/>
      <c r="IF38" s="32"/>
      <c r="IG38" s="32"/>
      <c r="IH38" s="32"/>
      <c r="II38" s="32"/>
      <c r="IJ38" s="32"/>
      <c r="IK38" s="32"/>
      <c r="IL38" s="32"/>
      <c r="IM38" s="32"/>
    </row>
    <row r="39" spans="1:247" s="22" customFormat="1" ht="30" customHeight="1" thickBot="1" x14ac:dyDescent="0.3">
      <c r="A39" s="17"/>
      <c r="B39" s="43" t="s">
        <v>131</v>
      </c>
      <c r="C39" s="42"/>
      <c r="D39" s="41"/>
      <c r="E39" s="39" t="s">
        <v>130</v>
      </c>
      <c r="F39" s="40"/>
      <c r="G39" s="39" t="s">
        <v>130</v>
      </c>
      <c r="H39" s="33"/>
      <c r="I39" s="33" t="e">
        <f t="shared" si="8"/>
        <v>#VALUE!</v>
      </c>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2"/>
      <c r="FF39" s="32"/>
      <c r="FG39" s="32"/>
      <c r="FH39" s="32"/>
      <c r="FI39" s="32"/>
      <c r="FJ39" s="32"/>
      <c r="FK39" s="32"/>
      <c r="FL39" s="32"/>
      <c r="FM39" s="32"/>
      <c r="FN39" s="32"/>
      <c r="FO39" s="32"/>
      <c r="FP39" s="32"/>
      <c r="FQ39" s="32"/>
      <c r="FR39" s="32"/>
      <c r="FS39" s="32"/>
      <c r="FT39" s="32"/>
      <c r="FU39" s="32"/>
      <c r="FV39" s="32"/>
      <c r="FW39" s="32"/>
      <c r="FX39" s="32"/>
      <c r="FY39" s="32"/>
      <c r="FZ39" s="32"/>
      <c r="GA39" s="32"/>
      <c r="GB39" s="32"/>
      <c r="GC39" s="32"/>
      <c r="GD39" s="32"/>
      <c r="GE39" s="32"/>
      <c r="GF39" s="32"/>
      <c r="GG39" s="32"/>
      <c r="GH39" s="32"/>
      <c r="GI39" s="32"/>
      <c r="GJ39" s="32"/>
      <c r="GK39" s="32"/>
      <c r="GL39" s="32"/>
      <c r="GM39" s="32"/>
      <c r="GN39" s="32"/>
      <c r="GO39" s="32"/>
      <c r="GP39" s="32"/>
      <c r="GQ39" s="32"/>
      <c r="GR39" s="32"/>
      <c r="GS39" s="32"/>
      <c r="GT39" s="32"/>
      <c r="GU39" s="32"/>
      <c r="GV39" s="32"/>
      <c r="GW39" s="32"/>
      <c r="GX39" s="32"/>
      <c r="GY39" s="32"/>
      <c r="GZ39" s="32"/>
      <c r="HA39" s="32"/>
      <c r="HB39" s="32"/>
      <c r="HC39" s="32"/>
      <c r="HD39" s="32"/>
      <c r="HE39" s="32"/>
      <c r="HF39" s="32"/>
      <c r="HG39" s="32"/>
      <c r="HH39" s="32"/>
      <c r="HI39" s="32"/>
      <c r="HJ39" s="32"/>
      <c r="HK39" s="32"/>
      <c r="HL39" s="32"/>
      <c r="HM39" s="32"/>
      <c r="HN39" s="32"/>
      <c r="HO39" s="32"/>
      <c r="HP39" s="32"/>
      <c r="HQ39" s="32"/>
      <c r="HR39" s="32"/>
      <c r="HS39" s="32"/>
      <c r="HT39" s="32"/>
      <c r="HU39" s="32"/>
      <c r="HV39" s="32"/>
      <c r="HW39" s="32"/>
      <c r="HX39" s="32"/>
      <c r="HY39" s="32"/>
      <c r="HZ39" s="32"/>
      <c r="IA39" s="32"/>
      <c r="IB39" s="32"/>
      <c r="IC39" s="32"/>
      <c r="ID39" s="32"/>
      <c r="IE39" s="32"/>
      <c r="IF39" s="32"/>
      <c r="IG39" s="32"/>
      <c r="IH39" s="32"/>
      <c r="II39" s="32"/>
      <c r="IJ39" s="32"/>
      <c r="IK39" s="32"/>
      <c r="IL39" s="32"/>
      <c r="IM39" s="32"/>
    </row>
    <row r="40" spans="1:247" s="22" customFormat="1" ht="30" customHeight="1" thickBot="1" x14ac:dyDescent="0.3">
      <c r="A40" s="17" t="s">
        <v>129</v>
      </c>
      <c r="B40" s="38"/>
      <c r="C40" s="37"/>
      <c r="D40" s="36"/>
      <c r="E40" s="34"/>
      <c r="F40" s="35"/>
      <c r="G40" s="34"/>
      <c r="H40" s="33"/>
      <c r="I40" s="33" t="str">
        <f t="shared" si="8"/>
        <v/>
      </c>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s="32"/>
      <c r="EP40" s="32"/>
      <c r="EQ40" s="32"/>
      <c r="ER40" s="32"/>
      <c r="ES40" s="32"/>
      <c r="ET40" s="32"/>
      <c r="EU40" s="32"/>
      <c r="EV40" s="32"/>
      <c r="EW40" s="32"/>
      <c r="EX40" s="32"/>
      <c r="EY40" s="32"/>
      <c r="EZ40" s="32"/>
      <c r="FA40" s="32"/>
      <c r="FB40" s="32"/>
      <c r="FC40" s="32"/>
      <c r="FD40" s="32"/>
      <c r="FE40" s="32"/>
      <c r="FF40" s="32"/>
      <c r="FG40" s="32"/>
      <c r="FH40" s="32"/>
      <c r="FI40" s="32"/>
      <c r="FJ40" s="32"/>
      <c r="FK40" s="32"/>
      <c r="FL40" s="32"/>
      <c r="FM40" s="32"/>
      <c r="FN40" s="32"/>
      <c r="FO40" s="32"/>
      <c r="FP40" s="32"/>
      <c r="FQ40" s="32"/>
      <c r="FR40" s="32"/>
      <c r="FS40" s="32"/>
      <c r="FT40" s="32"/>
      <c r="FU40" s="32"/>
      <c r="FV40" s="32"/>
      <c r="FW40" s="32"/>
      <c r="FX40" s="32"/>
      <c r="FY40" s="32"/>
      <c r="FZ40" s="32"/>
      <c r="GA40" s="32"/>
      <c r="GB40" s="32"/>
      <c r="GC40" s="32"/>
      <c r="GD40" s="32"/>
      <c r="GE40" s="32"/>
      <c r="GF40" s="32"/>
      <c r="GG40" s="32"/>
      <c r="GH40" s="32"/>
      <c r="GI40" s="32"/>
      <c r="GJ40" s="32"/>
      <c r="GK40" s="32"/>
      <c r="GL40" s="32"/>
      <c r="GM40" s="32"/>
      <c r="GN40" s="32"/>
      <c r="GO40" s="32"/>
      <c r="GP40" s="32"/>
      <c r="GQ40" s="32"/>
      <c r="GR40" s="32"/>
      <c r="GS40" s="32"/>
      <c r="GT40" s="32"/>
      <c r="GU40" s="32"/>
      <c r="GV40" s="32"/>
      <c r="GW40" s="32"/>
      <c r="GX40" s="32"/>
      <c r="GY40" s="32"/>
      <c r="GZ40" s="32"/>
      <c r="HA40" s="32"/>
      <c r="HB40" s="32"/>
      <c r="HC40" s="32"/>
      <c r="HD40" s="32"/>
      <c r="HE40" s="32"/>
      <c r="HF40" s="32"/>
      <c r="HG40" s="32"/>
      <c r="HH40" s="32"/>
      <c r="HI40" s="32"/>
      <c r="HJ40" s="32"/>
      <c r="HK40" s="32"/>
      <c r="HL40" s="32"/>
      <c r="HM40" s="32"/>
      <c r="HN40" s="32"/>
      <c r="HO40" s="32"/>
      <c r="HP40" s="32"/>
      <c r="HQ40" s="32"/>
      <c r="HR40" s="32"/>
      <c r="HS40" s="32"/>
      <c r="HT40" s="32"/>
      <c r="HU40" s="32"/>
      <c r="HV40" s="32"/>
      <c r="HW40" s="32"/>
      <c r="HX40" s="32"/>
      <c r="HY40" s="32"/>
      <c r="HZ40" s="32"/>
      <c r="IA40" s="32"/>
      <c r="IB40" s="32"/>
      <c r="IC40" s="32"/>
      <c r="ID40" s="32"/>
      <c r="IE40" s="32"/>
      <c r="IF40" s="32"/>
      <c r="IG40" s="32"/>
      <c r="IH40" s="32"/>
      <c r="II40" s="32"/>
      <c r="IJ40" s="32"/>
      <c r="IK40" s="32"/>
      <c r="IL40" s="32"/>
      <c r="IM40" s="32"/>
    </row>
    <row r="41" spans="1:247" s="22" customFormat="1" ht="30" customHeight="1" thickBot="1" x14ac:dyDescent="0.3">
      <c r="A41" s="31" t="s">
        <v>128</v>
      </c>
      <c r="B41" s="30" t="s">
        <v>127</v>
      </c>
      <c r="C41" s="29"/>
      <c r="D41" s="28"/>
      <c r="E41" s="27"/>
      <c r="F41" s="26"/>
      <c r="G41" s="25"/>
      <c r="H41" s="24"/>
      <c r="I41" s="24" t="str">
        <f t="shared" si="8"/>
        <v/>
      </c>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row>
    <row r="42" spans="1:247" ht="30" customHeight="1" x14ac:dyDescent="0.25">
      <c r="H42" s="21"/>
    </row>
    <row r="43" spans="1:247" ht="30" customHeight="1" x14ac:dyDescent="0.25">
      <c r="C43" s="20"/>
      <c r="G43" s="19"/>
    </row>
    <row r="44" spans="1:247" ht="30" customHeight="1" x14ac:dyDescent="0.25">
      <c r="C44" s="18"/>
    </row>
  </sheetData>
  <mergeCells count="45">
    <mergeCell ref="IG4:IM4"/>
    <mergeCell ref="GQ4:GW4"/>
    <mergeCell ref="GX4:HD4"/>
    <mergeCell ref="HE4:HK4"/>
    <mergeCell ref="HL4:HR4"/>
    <mergeCell ref="HS4:HY4"/>
    <mergeCell ref="HZ4:IF4"/>
    <mergeCell ref="GJ4:GP4"/>
    <mergeCell ref="DK4:DQ4"/>
    <mergeCell ref="DR4:DX4"/>
    <mergeCell ref="DY4:EE4"/>
    <mergeCell ref="EF4:EL4"/>
    <mergeCell ref="EM4:ES4"/>
    <mergeCell ref="ET4:EZ4"/>
    <mergeCell ref="FA4:FG4"/>
    <mergeCell ref="FH4:FN4"/>
    <mergeCell ref="FO4:FU4"/>
    <mergeCell ref="FV4:GB4"/>
    <mergeCell ref="GC4:GI4"/>
    <mergeCell ref="AL4:AR4"/>
    <mergeCell ref="AS4:AY4"/>
    <mergeCell ref="AZ4:BF4"/>
    <mergeCell ref="BG4:BM4"/>
    <mergeCell ref="DD4:DJ4"/>
    <mergeCell ref="BN4:BT4"/>
    <mergeCell ref="BU4:CA4"/>
    <mergeCell ref="CB4:CH4"/>
    <mergeCell ref="CI4:CO4"/>
    <mergeCell ref="CP4:CV4"/>
    <mergeCell ref="CW4:DC4"/>
    <mergeCell ref="C3:D3"/>
    <mergeCell ref="E3:G3"/>
    <mergeCell ref="C4:D4"/>
    <mergeCell ref="J4:P4"/>
    <mergeCell ref="AE4:AK4"/>
    <mergeCell ref="X4:AD4"/>
    <mergeCell ref="B27:C27"/>
    <mergeCell ref="B20:C20"/>
    <mergeCell ref="B21:C21"/>
    <mergeCell ref="Q4:W4"/>
    <mergeCell ref="B23:C23"/>
    <mergeCell ref="B24:C24"/>
    <mergeCell ref="B25:C25"/>
    <mergeCell ref="B5:H5"/>
    <mergeCell ref="B26:C26"/>
  </mergeCells>
  <conditionalFormatting sqref="D7:D24 D27:D41">
    <cfRule type="dataBar" priority="3">
      <dataBar>
        <cfvo type="num" val="0"/>
        <cfvo type="num" val="1"/>
        <color theme="0" tint="-0.249977111117893"/>
      </dataBar>
      <extLst>
        <ext xmlns:x14="http://schemas.microsoft.com/office/spreadsheetml/2009/9/main" uri="{B025F937-C7B1-47D3-B67F-A62EFF666E3E}">
          <x14:id>{3D64BD23-A5B2-4321-AEDC-487FD27885E0}</x14:id>
        </ext>
      </extLst>
    </cfRule>
  </conditionalFormatting>
  <conditionalFormatting sqref="J5:IM41">
    <cfRule type="expression" dxfId="9" priority="6">
      <formula>AND(TODAY()&gt;=J$5,TODAY()&lt;K$5)</formula>
    </cfRule>
  </conditionalFormatting>
  <conditionalFormatting sqref="J7:IM41">
    <cfRule type="expression" dxfId="8" priority="4">
      <formula>AND(task_start&lt;=J$5,ROUNDDOWN((task_end-task_start+1)*task_progress,0)+task_start-1&gt;=J$5)</formula>
    </cfRule>
    <cfRule type="expression" dxfId="7" priority="5" stopIfTrue="1">
      <formula>AND(task_end&gt;=J$5,task_start&lt;K$5)</formula>
    </cfRule>
  </conditionalFormatting>
  <conditionalFormatting sqref="D25">
    <cfRule type="dataBar" priority="2">
      <dataBar>
        <cfvo type="num" val="0"/>
        <cfvo type="num" val="1"/>
        <color theme="0" tint="-0.249977111117893"/>
      </dataBar>
      <extLst>
        <ext xmlns:x14="http://schemas.microsoft.com/office/spreadsheetml/2009/9/main" uri="{B025F937-C7B1-47D3-B67F-A62EFF666E3E}">
          <x14:id>{BC4EC678-04F9-4A4D-A914-3ACCF51D3384}</x14:id>
        </ext>
      </extLst>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{6FC804BF-C6D3-4369-AD62-14A1CE501A21}</x14:id>
        </ext>
      </extLst>
    </cfRule>
  </conditionalFormatting>
  <dataValidations count="1">
    <dataValidation type="whole" operator="greaterThanOrEqual" allowBlank="1" showInputMessage="1" promptTitle="Display Week" prompt="Changing this number will scroll the Gantt Chart view." sqref="E4:F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D64BD23-A5B2-4321-AEDC-487FD27885E0}">
            <x14:dataBar minLength="0" maxLength="100" gradient="0">
              <x14:cfvo type="num">
                <xm:f>0</xm:f>
              </x14:cfvo>
              <x14:cfvo type="num">
                <xm:f>1</xm:f>
              </x14:cfvo>
              <x14:negativeFillColor rgb="FFFF0000"/>
              <x14:axisColor rgb="FF000000"/>
            </x14:dataBar>
          </x14:cfRule>
          <xm:sqref>D7:D24 D27:D41</xm:sqref>
        </x14:conditionalFormatting>
        <x14:conditionalFormatting xmlns:xm="http://schemas.microsoft.com/office/excel/2006/main">
          <x14:cfRule type="dataBar" id="{BC4EC678-04F9-4A4D-A914-3ACCF51D3384}">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6FC804BF-C6D3-4369-AD62-14A1CE501A21}">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7" tint="0.39997558519241921"/>
  </sheetPr>
  <dimension ref="A1:G14"/>
  <sheetViews>
    <sheetView showGridLines="0" zoomScale="85" zoomScaleNormal="85" workbookViewId="0">
      <selection activeCell="D3" sqref="D3"/>
    </sheetView>
  </sheetViews>
  <sheetFormatPr defaultRowHeight="15" x14ac:dyDescent="0.25"/>
  <cols>
    <col min="1" max="1" width="19" customWidth="1"/>
    <col min="2" max="7" width="39.28515625" style="2" customWidth="1"/>
    <col min="8" max="16384" width="9.140625" style="2"/>
  </cols>
  <sheetData>
    <row r="1" spans="1:7" s="15" customFormat="1" ht="5.25" customHeight="1" x14ac:dyDescent="0.25"/>
    <row r="2" spans="1:7" customFormat="1" ht="32.25" customHeight="1" thickBot="1" x14ac:dyDescent="0.3">
      <c r="A2" s="15"/>
      <c r="B2" s="109" t="s">
        <v>5</v>
      </c>
      <c r="C2" s="109"/>
      <c r="D2" s="109"/>
      <c r="E2" s="109"/>
      <c r="F2" s="109"/>
      <c r="G2" s="109"/>
    </row>
    <row r="3" spans="1:7" customFormat="1" ht="74.25" customHeight="1" thickBot="1" x14ac:dyDescent="0.3">
      <c r="A3" s="15"/>
      <c r="B3" s="99" t="s">
        <v>182</v>
      </c>
      <c r="C3" s="99" t="s">
        <v>176</v>
      </c>
      <c r="D3" s="99" t="s">
        <v>177</v>
      </c>
      <c r="E3" s="99"/>
      <c r="F3" s="99"/>
      <c r="G3" s="99"/>
    </row>
    <row r="4" spans="1:7" s="9" customFormat="1" ht="60" customHeight="1" thickBot="1" x14ac:dyDescent="0.3">
      <c r="B4" s="14" t="s">
        <v>184</v>
      </c>
      <c r="C4" s="14" t="s">
        <v>180</v>
      </c>
      <c r="D4" s="14" t="s">
        <v>178</v>
      </c>
      <c r="E4" s="14"/>
      <c r="F4" s="14"/>
      <c r="G4" s="14"/>
    </row>
    <row r="5" spans="1:7" s="9" customFormat="1" ht="60" customHeight="1" thickBot="1" x14ac:dyDescent="0.3">
      <c r="B5" s="14" t="s">
        <v>185</v>
      </c>
      <c r="C5" s="14" t="s">
        <v>179</v>
      </c>
      <c r="D5" s="14" t="s">
        <v>181</v>
      </c>
      <c r="E5" s="14"/>
      <c r="F5" s="14"/>
      <c r="G5" s="14"/>
    </row>
    <row r="6" spans="1:7" s="9" customFormat="1" ht="60" customHeight="1" thickBot="1" x14ac:dyDescent="0.3">
      <c r="B6" s="14" t="s">
        <v>183</v>
      </c>
      <c r="C6" s="14" t="s">
        <v>189</v>
      </c>
      <c r="D6" s="14" t="s">
        <v>190</v>
      </c>
      <c r="E6" s="14"/>
      <c r="F6" s="14"/>
      <c r="G6" s="14"/>
    </row>
    <row r="7" spans="1:7" s="9" customFormat="1" ht="60" customHeight="1" thickBot="1" x14ac:dyDescent="0.3">
      <c r="B7" s="14" t="s">
        <v>186</v>
      </c>
      <c r="C7" s="14" t="s">
        <v>191</v>
      </c>
      <c r="D7" s="14"/>
      <c r="E7" s="14"/>
      <c r="F7" s="14"/>
      <c r="G7" s="14"/>
    </row>
    <row r="8" spans="1:7" s="9" customFormat="1" ht="60" customHeight="1" thickBot="1" x14ac:dyDescent="0.3">
      <c r="B8" s="14" t="s">
        <v>187</v>
      </c>
      <c r="C8" s="14"/>
      <c r="D8" s="14"/>
      <c r="E8" s="14"/>
      <c r="F8" s="14"/>
      <c r="G8" s="14"/>
    </row>
    <row r="9" spans="1:7" s="9" customFormat="1" ht="60" customHeight="1" thickBot="1" x14ac:dyDescent="0.3">
      <c r="B9" s="14" t="s">
        <v>188</v>
      </c>
      <c r="C9" s="14"/>
      <c r="D9" s="14"/>
      <c r="E9" s="14"/>
      <c r="F9" s="14"/>
      <c r="G9" s="14"/>
    </row>
    <row r="10" spans="1:7" s="9" customFormat="1" ht="60" customHeight="1" thickBot="1" x14ac:dyDescent="0.3">
      <c r="B10" s="14" t="s">
        <v>192</v>
      </c>
      <c r="C10" s="14"/>
      <c r="D10" s="14"/>
      <c r="E10" s="14"/>
      <c r="F10" s="14"/>
      <c r="G10" s="14"/>
    </row>
    <row r="11" spans="1:7" s="9" customFormat="1" ht="60" customHeight="1" thickBot="1" x14ac:dyDescent="0.3">
      <c r="B11" s="14"/>
      <c r="C11" s="14"/>
      <c r="D11" s="14"/>
      <c r="E11" s="14"/>
      <c r="F11" s="14"/>
      <c r="G11" s="14"/>
    </row>
    <row r="12" spans="1:7" s="9" customFormat="1" ht="60" customHeight="1" thickBot="1" x14ac:dyDescent="0.3">
      <c r="B12" s="14"/>
      <c r="C12" s="14"/>
      <c r="D12" s="14"/>
      <c r="E12" s="14"/>
      <c r="F12" s="14"/>
      <c r="G12" s="14"/>
    </row>
    <row r="13" spans="1:7" s="9" customFormat="1" ht="60" customHeight="1" thickBot="1" x14ac:dyDescent="0.3">
      <c r="B13" s="14"/>
      <c r="C13" s="14"/>
      <c r="D13" s="14"/>
      <c r="E13" s="14"/>
      <c r="F13" s="14"/>
      <c r="G13" s="14"/>
    </row>
    <row r="14" spans="1:7" s="9" customFormat="1" ht="60" customHeight="1" thickBot="1" x14ac:dyDescent="0.3">
      <c r="B14" s="14"/>
      <c r="C14" s="14"/>
      <c r="D14" s="14"/>
      <c r="E14" s="14"/>
      <c r="F14" s="14"/>
      <c r="G14" s="14"/>
    </row>
  </sheetData>
  <mergeCells count="1">
    <mergeCell ref="B2:G2"/>
  </mergeCells>
  <conditionalFormatting sqref="B2">
    <cfRule type="containsText" dxfId="6" priority="3" operator="containsText" text="x">
      <formula>NOT(ISERROR(SEARCH("x",B2)))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39997558519241921"/>
  </sheetPr>
  <dimension ref="A1:S41"/>
  <sheetViews>
    <sheetView showGridLines="0" tabSelected="1" topLeftCell="A4" zoomScale="85" zoomScaleNormal="85" workbookViewId="0">
      <selection activeCell="C21" sqref="C21"/>
    </sheetView>
  </sheetViews>
  <sheetFormatPr defaultRowHeight="15" x14ac:dyDescent="0.25"/>
  <cols>
    <col min="1" max="1" width="19" customWidth="1"/>
    <col min="2" max="5" width="25" style="2" customWidth="1"/>
    <col min="6" max="7" width="24" style="2" customWidth="1"/>
    <col min="8" max="12" width="24.140625" style="2" customWidth="1"/>
    <col min="13" max="13" width="24.42578125" style="2" customWidth="1"/>
    <col min="14" max="19" width="24.7109375" style="2" customWidth="1"/>
    <col min="20" max="16384" width="9.140625" style="2"/>
  </cols>
  <sheetData>
    <row r="1" spans="1:19" s="15" customFormat="1" ht="5.25" customHeight="1" x14ac:dyDescent="0.25"/>
    <row r="2" spans="1:19" customFormat="1" ht="32.25" customHeight="1" thickBot="1" x14ac:dyDescent="0.3">
      <c r="A2" s="15"/>
      <c r="B2" s="109" t="s">
        <v>5</v>
      </c>
      <c r="C2" s="109"/>
      <c r="D2" s="109"/>
      <c r="E2" s="109"/>
      <c r="F2" s="109"/>
      <c r="G2" s="109"/>
      <c r="H2" s="110" t="s">
        <v>6</v>
      </c>
      <c r="I2" s="110"/>
      <c r="J2" s="110"/>
      <c r="K2" s="110"/>
      <c r="L2" s="110"/>
      <c r="M2" s="110"/>
      <c r="N2" s="111" t="s">
        <v>57</v>
      </c>
      <c r="O2" s="111"/>
      <c r="P2" s="111"/>
      <c r="Q2" s="111"/>
      <c r="R2" s="111"/>
      <c r="S2" s="111"/>
    </row>
    <row r="3" spans="1:19" customFormat="1" ht="74.25" customHeight="1" thickBot="1" x14ac:dyDescent="0.3">
      <c r="A3" s="15"/>
      <c r="B3" s="3" t="s">
        <v>1</v>
      </c>
      <c r="C3" s="3" t="s">
        <v>2</v>
      </c>
      <c r="D3" s="3" t="s">
        <v>4</v>
      </c>
      <c r="E3" s="3" t="s">
        <v>3</v>
      </c>
      <c r="F3" s="3" t="s">
        <v>51</v>
      </c>
      <c r="G3" s="3" t="s">
        <v>91</v>
      </c>
      <c r="H3" s="3" t="s">
        <v>7</v>
      </c>
      <c r="I3" s="3" t="s">
        <v>8</v>
      </c>
      <c r="J3" s="3" t="s">
        <v>9</v>
      </c>
      <c r="K3" s="3" t="s">
        <v>122</v>
      </c>
      <c r="L3" s="3" t="s">
        <v>10</v>
      </c>
      <c r="M3" s="3" t="s">
        <v>11</v>
      </c>
      <c r="N3" s="3" t="s">
        <v>112</v>
      </c>
      <c r="O3" s="3" t="s">
        <v>113</v>
      </c>
      <c r="P3" s="3" t="s">
        <v>121</v>
      </c>
      <c r="Q3" s="3" t="s">
        <v>124</v>
      </c>
      <c r="R3" s="3" t="s">
        <v>123</v>
      </c>
      <c r="S3" s="3"/>
    </row>
    <row r="4" spans="1:19" s="9" customFormat="1" ht="115.5" customHeight="1" thickBot="1" x14ac:dyDescent="0.3">
      <c r="B4" s="14" t="s">
        <v>108</v>
      </c>
      <c r="C4" s="14" t="s">
        <v>109</v>
      </c>
      <c r="D4" s="14" t="s">
        <v>110</v>
      </c>
      <c r="E4" s="14" t="s">
        <v>111</v>
      </c>
      <c r="F4" s="14" t="s">
        <v>115</v>
      </c>
      <c r="G4" s="14" t="s">
        <v>114</v>
      </c>
      <c r="H4" s="14" t="s">
        <v>116</v>
      </c>
      <c r="I4" s="14" t="s">
        <v>118</v>
      </c>
      <c r="J4" s="14" t="s">
        <v>125</v>
      </c>
      <c r="K4" s="14" t="s">
        <v>126</v>
      </c>
      <c r="L4" s="14" t="s">
        <v>169</v>
      </c>
      <c r="M4" s="14" t="s">
        <v>170</v>
      </c>
      <c r="N4" s="14" t="s">
        <v>171</v>
      </c>
      <c r="O4" s="14" t="s">
        <v>172</v>
      </c>
      <c r="P4" s="14" t="s">
        <v>173</v>
      </c>
      <c r="Q4" s="14" t="s">
        <v>174</v>
      </c>
      <c r="R4" s="14" t="s">
        <v>175</v>
      </c>
      <c r="S4" s="14"/>
    </row>
    <row r="5" spans="1:19" s="9" customFormat="1" x14ac:dyDescent="0.25"/>
    <row r="6" spans="1:19" s="9" customFormat="1" x14ac:dyDescent="0.25"/>
    <row r="7" spans="1:19" s="9" customFormat="1" x14ac:dyDescent="0.25">
      <c r="B7" s="9" t="s">
        <v>60</v>
      </c>
      <c r="C7" s="9" t="s">
        <v>84</v>
      </c>
      <c r="D7" s="9" t="s">
        <v>63</v>
      </c>
      <c r="E7" s="9" t="s">
        <v>102</v>
      </c>
      <c r="F7" s="9" t="s">
        <v>87</v>
      </c>
      <c r="G7" s="9" t="s">
        <v>101</v>
      </c>
      <c r="H7" s="9" t="s">
        <v>117</v>
      </c>
      <c r="I7" s="9" t="s">
        <v>119</v>
      </c>
    </row>
    <row r="8" spans="1:19" s="9" customFormat="1" x14ac:dyDescent="0.25">
      <c r="B8" s="9" t="s">
        <v>59</v>
      </c>
      <c r="D8" s="9" t="s">
        <v>64</v>
      </c>
      <c r="E8" s="9" t="s">
        <v>104</v>
      </c>
      <c r="F8" s="9" t="s">
        <v>88</v>
      </c>
      <c r="G8" s="9" t="s">
        <v>103</v>
      </c>
      <c r="H8" s="9" t="s">
        <v>193</v>
      </c>
    </row>
    <row r="9" spans="1:19" s="9" customFormat="1" x14ac:dyDescent="0.25">
      <c r="B9" s="9" t="s">
        <v>58</v>
      </c>
      <c r="D9" s="9" t="s">
        <v>65</v>
      </c>
      <c r="E9" s="9" t="s">
        <v>195</v>
      </c>
      <c r="F9" s="9" t="s">
        <v>93</v>
      </c>
      <c r="H9" s="9" t="s">
        <v>194</v>
      </c>
    </row>
    <row r="10" spans="1:19" s="9" customFormat="1" x14ac:dyDescent="0.25">
      <c r="B10" s="9" t="s">
        <v>73</v>
      </c>
    </row>
    <row r="11" spans="1:19" s="9" customFormat="1" x14ac:dyDescent="0.25"/>
    <row r="12" spans="1:19" s="9" customFormat="1" x14ac:dyDescent="0.25">
      <c r="B12" s="9" t="s">
        <v>62</v>
      </c>
    </row>
    <row r="13" spans="1:19" s="9" customFormat="1" x14ac:dyDescent="0.25">
      <c r="B13" s="9" t="s">
        <v>61</v>
      </c>
    </row>
    <row r="14" spans="1:19" s="9" customFormat="1" x14ac:dyDescent="0.25">
      <c r="B14" s="9" t="s">
        <v>82</v>
      </c>
      <c r="F14" s="9" t="s">
        <v>95</v>
      </c>
    </row>
    <row r="15" spans="1:19" s="9" customFormat="1" x14ac:dyDescent="0.25">
      <c r="F15" s="9" t="s">
        <v>94</v>
      </c>
    </row>
    <row r="16" spans="1:19" s="9" customFormat="1" x14ac:dyDescent="0.25">
      <c r="B16" s="9" t="s">
        <v>86</v>
      </c>
      <c r="F16" s="9" t="s">
        <v>96</v>
      </c>
    </row>
    <row r="17" spans="2:6" s="9" customFormat="1" x14ac:dyDescent="0.25">
      <c r="B17" s="9" t="s">
        <v>83</v>
      </c>
      <c r="F17" s="9" t="s">
        <v>97</v>
      </c>
    </row>
    <row r="18" spans="2:6" s="9" customFormat="1" x14ac:dyDescent="0.25">
      <c r="B18" s="9" t="s">
        <v>66</v>
      </c>
      <c r="F18" s="9" t="s">
        <v>98</v>
      </c>
    </row>
    <row r="19" spans="2:6" s="9" customFormat="1" x14ac:dyDescent="0.25">
      <c r="B19" s="9" t="s">
        <v>85</v>
      </c>
    </row>
    <row r="20" spans="2:6" s="9" customFormat="1" x14ac:dyDescent="0.25">
      <c r="B20" s="9" t="s">
        <v>67</v>
      </c>
      <c r="F20" s="9" t="s">
        <v>99</v>
      </c>
    </row>
    <row r="21" spans="2:6" s="9" customFormat="1" x14ac:dyDescent="0.25">
      <c r="B21" s="9" t="s">
        <v>68</v>
      </c>
      <c r="F21" s="9" t="s">
        <v>100</v>
      </c>
    </row>
    <row r="22" spans="2:6" s="9" customFormat="1" x14ac:dyDescent="0.25">
      <c r="B22" s="9" t="s">
        <v>69</v>
      </c>
      <c r="F22" s="9" t="s">
        <v>90</v>
      </c>
    </row>
    <row r="23" spans="2:6" s="9" customFormat="1" x14ac:dyDescent="0.25">
      <c r="B23" s="9" t="s">
        <v>70</v>
      </c>
    </row>
    <row r="24" spans="2:6" s="9" customFormat="1" x14ac:dyDescent="0.25">
      <c r="B24" s="9" t="s">
        <v>71</v>
      </c>
      <c r="F24" s="9" t="s">
        <v>106</v>
      </c>
    </row>
    <row r="25" spans="2:6" s="9" customFormat="1" x14ac:dyDescent="0.25">
      <c r="B25" s="9" t="s">
        <v>72</v>
      </c>
      <c r="F25" s="9" t="s">
        <v>107</v>
      </c>
    </row>
    <row r="26" spans="2:6" s="9" customFormat="1" x14ac:dyDescent="0.25">
      <c r="B26" s="9" t="s">
        <v>89</v>
      </c>
      <c r="F26" s="9" t="s">
        <v>120</v>
      </c>
    </row>
    <row r="27" spans="2:6" s="9" customFormat="1" x14ac:dyDescent="0.25">
      <c r="B27" s="9" t="s">
        <v>74</v>
      </c>
    </row>
    <row r="28" spans="2:6" s="9" customFormat="1" x14ac:dyDescent="0.25">
      <c r="B28" s="9" t="s">
        <v>78</v>
      </c>
    </row>
    <row r="29" spans="2:6" s="9" customFormat="1" x14ac:dyDescent="0.25">
      <c r="B29" s="9" t="s">
        <v>77</v>
      </c>
    </row>
    <row r="30" spans="2:6" s="9" customFormat="1" x14ac:dyDescent="0.25">
      <c r="B30" s="9" t="s">
        <v>75</v>
      </c>
    </row>
    <row r="31" spans="2:6" s="9" customFormat="1" x14ac:dyDescent="0.25">
      <c r="B31" s="9" t="s">
        <v>76</v>
      </c>
    </row>
    <row r="32" spans="2:6" s="9" customFormat="1" x14ac:dyDescent="0.25">
      <c r="B32" s="9" t="s">
        <v>79</v>
      </c>
    </row>
    <row r="33" spans="2:2" s="9" customFormat="1" x14ac:dyDescent="0.25">
      <c r="B33" s="9" t="s">
        <v>80</v>
      </c>
    </row>
    <row r="34" spans="2:2" s="9" customFormat="1" x14ac:dyDescent="0.25">
      <c r="B34" s="9" t="s">
        <v>81</v>
      </c>
    </row>
    <row r="35" spans="2:2" s="9" customFormat="1" x14ac:dyDescent="0.25">
      <c r="B35" s="9" t="s">
        <v>66</v>
      </c>
    </row>
    <row r="36" spans="2:2" s="9" customFormat="1" x14ac:dyDescent="0.25"/>
    <row r="37" spans="2:2" s="9" customFormat="1" x14ac:dyDescent="0.25"/>
    <row r="38" spans="2:2" s="9" customFormat="1" x14ac:dyDescent="0.25"/>
    <row r="39" spans="2:2" s="9" customFormat="1" x14ac:dyDescent="0.25"/>
    <row r="40" spans="2:2" s="9" customFormat="1" x14ac:dyDescent="0.25"/>
    <row r="41" spans="2:2" s="9" customFormat="1" x14ac:dyDescent="0.25"/>
  </sheetData>
  <mergeCells count="3">
    <mergeCell ref="H2:M2"/>
    <mergeCell ref="N2:S2"/>
    <mergeCell ref="B2:G2"/>
  </mergeCells>
  <conditionalFormatting sqref="B2">
    <cfRule type="containsText" dxfId="5" priority="4" operator="containsText" text="x">
      <formula>NOT(ISERROR(SEARCH("x",B2)))</formula>
    </cfRule>
  </conditionalFormatting>
  <conditionalFormatting sqref="K3">
    <cfRule type="containsText" dxfId="4" priority="1" operator="containsText" text="x">
      <formula>NOT(ISERROR(SEARCH("x",K3)))</formula>
    </cfRule>
  </conditionalFormatting>
  <conditionalFormatting sqref="R3:S3">
    <cfRule type="containsText" dxfId="3" priority="2" operator="containsText" text="x">
      <formula>NOT(ISERROR(SEARCH("x",R3)))</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39997558519241921"/>
  </sheetPr>
  <dimension ref="A1:T46"/>
  <sheetViews>
    <sheetView showGridLines="0" zoomScale="70" zoomScaleNormal="70" workbookViewId="0">
      <pane xSplit="1" ySplit="3" topLeftCell="E4" activePane="bottomRight" state="frozen"/>
      <selection activeCell="G50" sqref="G50"/>
      <selection pane="topRight" activeCell="G50" sqref="G50"/>
      <selection pane="bottomLeft" activeCell="G50" sqref="G50"/>
      <selection pane="bottomRight" activeCell="M33" sqref="M33"/>
    </sheetView>
  </sheetViews>
  <sheetFormatPr defaultRowHeight="15" x14ac:dyDescent="0.25"/>
  <cols>
    <col min="1" max="1" width="32.140625" bestFit="1" customWidth="1"/>
    <col min="2" max="2" width="8.5703125" style="1" customWidth="1"/>
    <col min="3" max="6" width="25" style="2" customWidth="1"/>
    <col min="7" max="8" width="24" style="2" customWidth="1"/>
    <col min="9" max="13" width="24.140625" style="2" customWidth="1"/>
    <col min="14" max="14" width="24.42578125" style="2" customWidth="1"/>
    <col min="15" max="20" width="24.7109375" style="2" customWidth="1"/>
    <col min="21" max="16384" width="9.140625" style="2"/>
  </cols>
  <sheetData>
    <row r="1" spans="1:20" s="5" customFormat="1" ht="7.5" customHeight="1" x14ac:dyDescent="0.25"/>
    <row r="2" spans="1:20" customFormat="1" ht="32.25" customHeight="1" thickBot="1" x14ac:dyDescent="0.3">
      <c r="A2" s="5"/>
      <c r="B2" s="5"/>
      <c r="C2" s="109" t="s">
        <v>5</v>
      </c>
      <c r="D2" s="109"/>
      <c r="E2" s="109"/>
      <c r="F2" s="109"/>
      <c r="G2" s="109"/>
      <c r="H2" s="109"/>
      <c r="I2" s="110" t="s">
        <v>6</v>
      </c>
      <c r="J2" s="110"/>
      <c r="K2" s="110"/>
      <c r="L2" s="110"/>
      <c r="M2" s="110"/>
      <c r="N2" s="110"/>
      <c r="O2" s="111" t="s">
        <v>57</v>
      </c>
      <c r="P2" s="111"/>
      <c r="Q2" s="111"/>
      <c r="R2" s="111"/>
      <c r="S2" s="111"/>
      <c r="T2" s="111"/>
    </row>
    <row r="3" spans="1:20" customFormat="1" ht="75.75" customHeight="1" x14ac:dyDescent="0.25">
      <c r="A3" s="5"/>
      <c r="B3" s="5"/>
      <c r="C3" s="3" t="s">
        <v>1</v>
      </c>
      <c r="D3" s="3" t="s">
        <v>2</v>
      </c>
      <c r="E3" s="3" t="s">
        <v>4</v>
      </c>
      <c r="F3" s="3" t="s">
        <v>3</v>
      </c>
      <c r="G3" s="3" t="s">
        <v>51</v>
      </c>
      <c r="H3" s="3" t="s">
        <v>91</v>
      </c>
      <c r="I3" s="3" t="s">
        <v>7</v>
      </c>
      <c r="J3" s="3" t="s">
        <v>8</v>
      </c>
      <c r="K3" s="3" t="s">
        <v>9</v>
      </c>
      <c r="L3" s="3" t="s">
        <v>122</v>
      </c>
      <c r="M3" s="3" t="s">
        <v>10</v>
      </c>
      <c r="N3" s="3" t="s">
        <v>11</v>
      </c>
      <c r="O3" s="3" t="s">
        <v>112</v>
      </c>
      <c r="P3" s="3" t="s">
        <v>113</v>
      </c>
      <c r="Q3" s="3" t="s">
        <v>121</v>
      </c>
      <c r="R3" s="3" t="s">
        <v>124</v>
      </c>
      <c r="S3" s="3" t="s">
        <v>123</v>
      </c>
      <c r="T3" s="3"/>
    </row>
    <row r="4" spans="1:20" customFormat="1" ht="25.5" customHeight="1" x14ac:dyDescent="0.25">
      <c r="A4" s="4" t="s">
        <v>20</v>
      </c>
      <c r="B4" s="4" t="s">
        <v>21</v>
      </c>
      <c r="C4" s="8" t="str">
        <f>C3</f>
        <v>Shareclass
Subfund 
Fund</v>
      </c>
      <c r="D4" s="8" t="str">
        <f>D3</f>
        <v>Shareclasses AUM, 
subred 
NAV</v>
      </c>
      <c r="E4" s="8" t="str">
        <f>E3</f>
        <v>Companies &amp;
Agreements</v>
      </c>
      <c r="F4" s="8" t="str">
        <f t="shared" ref="F4:T4" si="0">F3</f>
        <v xml:space="preserve">Fees </v>
      </c>
      <c r="G4" s="8" t="str">
        <f t="shared" si="0"/>
        <v>Portfolios with Asset details</v>
      </c>
      <c r="H4" s="8"/>
      <c r="I4" s="8" t="str">
        <f t="shared" si="0"/>
        <v>CREDIT RISK</v>
      </c>
      <c r="J4" s="8" t="str">
        <f t="shared" si="0"/>
        <v>LIQUIDITY RISK</v>
      </c>
      <c r="K4" s="8" t="str">
        <f t="shared" si="0"/>
        <v>MARKET RISK</v>
      </c>
      <c r="L4" s="8" t="str">
        <f t="shared" si="0"/>
        <v>INVESTMENT  R. OVERSIGHT</v>
      </c>
      <c r="M4" s="8" t="str">
        <f t="shared" si="0"/>
        <v>COUNTERPARTY RISK</v>
      </c>
      <c r="N4" s="8" t="str">
        <f t="shared" si="0"/>
        <v>OPERATIONAL RISK</v>
      </c>
      <c r="O4" s="8" t="str">
        <f>P3</f>
        <v>Performance Analysis
(Contribution)</v>
      </c>
      <c r="P4" s="8" t="str">
        <f>Q3</f>
        <v>GPM lines RISK and Perf monitoring</v>
      </c>
      <c r="Q4" s="8" t="str">
        <f t="shared" si="0"/>
        <v>GPM lines RISK and Perf monitoring</v>
      </c>
      <c r="R4" s="8" t="str">
        <f t="shared" si="0"/>
        <v>COMPLIANCE</v>
      </c>
      <c r="S4" s="8" t="str">
        <f t="shared" si="0"/>
        <v>New Project SET-UP</v>
      </c>
      <c r="T4" s="8">
        <f t="shared" si="0"/>
        <v>0</v>
      </c>
    </row>
    <row r="5" spans="1:20" s="13" customFormat="1" ht="15.75" customHeight="1" x14ac:dyDescent="0.25">
      <c r="A5" s="11"/>
      <c r="B5" s="11"/>
      <c r="C5" s="12">
        <f>COUNTIF(C6:C1048576,"=x")</f>
        <v>41</v>
      </c>
      <c r="D5" s="12">
        <f t="shared" ref="D5:T5" si="1">COUNTIF(D6:D1048576,"=x")</f>
        <v>41</v>
      </c>
      <c r="E5" s="12">
        <f t="shared" si="1"/>
        <v>18</v>
      </c>
      <c r="F5" s="12">
        <f t="shared" si="1"/>
        <v>16</v>
      </c>
      <c r="G5" s="12">
        <f t="shared" si="1"/>
        <v>26</v>
      </c>
      <c r="H5" s="12">
        <f t="shared" si="1"/>
        <v>1</v>
      </c>
      <c r="I5" s="12">
        <f t="shared" si="1"/>
        <v>12</v>
      </c>
      <c r="J5" s="12">
        <f t="shared" si="1"/>
        <v>8</v>
      </c>
      <c r="K5" s="12">
        <f t="shared" si="1"/>
        <v>13</v>
      </c>
      <c r="L5" s="12">
        <f t="shared" si="1"/>
        <v>8</v>
      </c>
      <c r="M5" s="12">
        <f t="shared" si="1"/>
        <v>5</v>
      </c>
      <c r="N5" s="12">
        <f t="shared" si="1"/>
        <v>6</v>
      </c>
      <c r="O5" s="12">
        <f t="shared" si="1"/>
        <v>1</v>
      </c>
      <c r="P5" s="12">
        <f t="shared" si="1"/>
        <v>0</v>
      </c>
      <c r="Q5" s="12">
        <f t="shared" si="1"/>
        <v>0</v>
      </c>
      <c r="R5" s="12">
        <f t="shared" si="1"/>
        <v>0</v>
      </c>
      <c r="S5" s="12">
        <f t="shared" si="1"/>
        <v>0</v>
      </c>
      <c r="T5" s="12">
        <f t="shared" si="1"/>
        <v>0</v>
      </c>
    </row>
    <row r="6" spans="1:20" x14ac:dyDescent="0.25">
      <c r="A6" s="6" t="s">
        <v>42</v>
      </c>
      <c r="B6" s="1" t="s">
        <v>43</v>
      </c>
      <c r="C6" s="10" t="s">
        <v>18</v>
      </c>
      <c r="D6" s="2" t="s">
        <v>18</v>
      </c>
      <c r="E6" s="2" t="s">
        <v>18</v>
      </c>
    </row>
    <row r="7" spans="1:20" x14ac:dyDescent="0.25">
      <c r="A7" s="6" t="s">
        <v>50</v>
      </c>
      <c r="B7" s="1" t="s">
        <v>43</v>
      </c>
      <c r="C7" s="2" t="s">
        <v>18</v>
      </c>
      <c r="D7" s="2" t="s">
        <v>18</v>
      </c>
    </row>
    <row r="8" spans="1:20" x14ac:dyDescent="0.25">
      <c r="A8" s="6" t="s">
        <v>13</v>
      </c>
      <c r="B8" s="1" t="s">
        <v>0</v>
      </c>
      <c r="C8" s="2" t="s">
        <v>18</v>
      </c>
      <c r="D8" s="2" t="s">
        <v>18</v>
      </c>
      <c r="G8" s="2" t="s">
        <v>18</v>
      </c>
      <c r="I8" s="2" t="s">
        <v>18</v>
      </c>
    </row>
    <row r="9" spans="1:20" x14ac:dyDescent="0.25">
      <c r="A9" s="7" t="s">
        <v>14</v>
      </c>
      <c r="B9" s="1" t="s">
        <v>0</v>
      </c>
      <c r="C9" s="2" t="s">
        <v>18</v>
      </c>
      <c r="D9" s="2" t="s">
        <v>18</v>
      </c>
      <c r="G9" s="2" t="s">
        <v>18</v>
      </c>
      <c r="I9" s="2" t="s">
        <v>18</v>
      </c>
    </row>
    <row r="10" spans="1:20" x14ac:dyDescent="0.25">
      <c r="A10" s="6" t="s">
        <v>15</v>
      </c>
      <c r="B10" s="1" t="s">
        <v>0</v>
      </c>
      <c r="C10" s="2" t="s">
        <v>18</v>
      </c>
      <c r="D10" s="2" t="s">
        <v>18</v>
      </c>
      <c r="G10" s="2" t="s">
        <v>18</v>
      </c>
      <c r="I10" s="2" t="s">
        <v>18</v>
      </c>
    </row>
    <row r="11" spans="1:20" x14ac:dyDescent="0.25">
      <c r="A11" s="6" t="s">
        <v>16</v>
      </c>
      <c r="B11" s="1" t="s">
        <v>0</v>
      </c>
      <c r="C11" s="2" t="s">
        <v>18</v>
      </c>
      <c r="D11" s="2" t="s">
        <v>18</v>
      </c>
      <c r="G11" s="2" t="s">
        <v>18</v>
      </c>
      <c r="I11" s="2" t="s">
        <v>18</v>
      </c>
    </row>
    <row r="12" spans="1:20" x14ac:dyDescent="0.25">
      <c r="A12" s="6" t="s">
        <v>17</v>
      </c>
      <c r="B12" s="1" t="s">
        <v>0</v>
      </c>
      <c r="C12" s="2" t="s">
        <v>18</v>
      </c>
      <c r="D12" s="2" t="s">
        <v>18</v>
      </c>
      <c r="G12" s="2" t="s">
        <v>18</v>
      </c>
      <c r="I12" s="2" t="s">
        <v>18</v>
      </c>
    </row>
    <row r="13" spans="1:20" x14ac:dyDescent="0.25">
      <c r="A13" s="6" t="s">
        <v>12</v>
      </c>
      <c r="B13" s="1" t="s">
        <v>0</v>
      </c>
      <c r="C13" s="2" t="s">
        <v>18</v>
      </c>
      <c r="D13" s="2" t="s">
        <v>18</v>
      </c>
      <c r="G13" s="2" t="s">
        <v>18</v>
      </c>
      <c r="J13" s="2" t="s">
        <v>18</v>
      </c>
    </row>
    <row r="14" spans="1:20" x14ac:dyDescent="0.25">
      <c r="A14" s="6" t="s">
        <v>19</v>
      </c>
      <c r="B14" s="1" t="s">
        <v>0</v>
      </c>
      <c r="C14" s="2" t="s">
        <v>18</v>
      </c>
      <c r="D14" s="2" t="s">
        <v>18</v>
      </c>
      <c r="G14" s="2" t="s">
        <v>18</v>
      </c>
      <c r="J14" s="2" t="s">
        <v>18</v>
      </c>
    </row>
    <row r="15" spans="1:20" x14ac:dyDescent="0.25">
      <c r="A15" s="6" t="s">
        <v>52</v>
      </c>
      <c r="B15" s="1" t="s">
        <v>0</v>
      </c>
      <c r="C15" s="2" t="s">
        <v>18</v>
      </c>
      <c r="D15" s="2" t="s">
        <v>18</v>
      </c>
      <c r="G15" s="2" t="s">
        <v>18</v>
      </c>
      <c r="K15" s="2" t="s">
        <v>18</v>
      </c>
    </row>
    <row r="16" spans="1:20" x14ac:dyDescent="0.25">
      <c r="A16" s="6" t="s">
        <v>53</v>
      </c>
      <c r="B16" s="1" t="s">
        <v>0</v>
      </c>
      <c r="C16" s="2" t="s">
        <v>18</v>
      </c>
      <c r="D16" s="2" t="s">
        <v>18</v>
      </c>
      <c r="G16" s="2" t="s">
        <v>18</v>
      </c>
      <c r="K16" s="2" t="s">
        <v>18</v>
      </c>
    </row>
    <row r="17" spans="1:15" x14ac:dyDescent="0.25">
      <c r="A17" s="6" t="s">
        <v>54</v>
      </c>
      <c r="B17" s="1" t="s">
        <v>0</v>
      </c>
      <c r="C17" s="2" t="s">
        <v>18</v>
      </c>
      <c r="D17" s="2" t="s">
        <v>18</v>
      </c>
      <c r="G17" s="2" t="s">
        <v>18</v>
      </c>
      <c r="K17" s="2" t="s">
        <v>18</v>
      </c>
    </row>
    <row r="18" spans="1:15" x14ac:dyDescent="0.25">
      <c r="A18" s="6" t="s">
        <v>23</v>
      </c>
      <c r="B18" s="1" t="s">
        <v>0</v>
      </c>
      <c r="C18" s="2" t="s">
        <v>18</v>
      </c>
      <c r="D18" s="2" t="s">
        <v>18</v>
      </c>
      <c r="G18" s="2" t="s">
        <v>18</v>
      </c>
      <c r="K18" s="2" t="s">
        <v>18</v>
      </c>
    </row>
    <row r="19" spans="1:15" x14ac:dyDescent="0.25">
      <c r="A19" s="6" t="s">
        <v>24</v>
      </c>
      <c r="B19" s="1" t="s">
        <v>0</v>
      </c>
      <c r="C19" s="2" t="s">
        <v>18</v>
      </c>
      <c r="D19" s="2" t="s">
        <v>18</v>
      </c>
      <c r="G19" s="2" t="s">
        <v>18</v>
      </c>
      <c r="K19" s="2" t="s">
        <v>18</v>
      </c>
    </row>
    <row r="20" spans="1:15" x14ac:dyDescent="0.25">
      <c r="A20" s="6" t="s">
        <v>22</v>
      </c>
      <c r="B20" s="1" t="s">
        <v>0</v>
      </c>
      <c r="C20" s="2" t="s">
        <v>18</v>
      </c>
      <c r="D20" s="2" t="s">
        <v>18</v>
      </c>
      <c r="G20" s="2" t="s">
        <v>18</v>
      </c>
      <c r="K20" s="2" t="s">
        <v>18</v>
      </c>
    </row>
    <row r="21" spans="1:15" x14ac:dyDescent="0.25">
      <c r="A21" s="6" t="s">
        <v>55</v>
      </c>
      <c r="B21" s="1" t="s">
        <v>0</v>
      </c>
      <c r="C21" s="2" t="s">
        <v>18</v>
      </c>
      <c r="D21" s="2" t="s">
        <v>18</v>
      </c>
      <c r="G21" s="2" t="s">
        <v>18</v>
      </c>
      <c r="I21" s="2" t="s">
        <v>18</v>
      </c>
      <c r="J21" s="2" t="s">
        <v>18</v>
      </c>
      <c r="K21" s="2" t="s">
        <v>18</v>
      </c>
      <c r="L21" s="2" t="s">
        <v>18</v>
      </c>
      <c r="M21" s="2" t="s">
        <v>18</v>
      </c>
    </row>
    <row r="22" spans="1:15" x14ac:dyDescent="0.25">
      <c r="A22" s="6" t="s">
        <v>25</v>
      </c>
      <c r="B22" s="1" t="s">
        <v>0</v>
      </c>
      <c r="C22" s="2" t="s">
        <v>18</v>
      </c>
      <c r="D22" s="2" t="s">
        <v>18</v>
      </c>
      <c r="G22" s="2" t="s">
        <v>18</v>
      </c>
    </row>
    <row r="23" spans="1:15" x14ac:dyDescent="0.25">
      <c r="A23" s="6" t="s">
        <v>26</v>
      </c>
      <c r="B23" s="1" t="s">
        <v>0</v>
      </c>
      <c r="C23" s="2" t="s">
        <v>18</v>
      </c>
      <c r="D23" s="2" t="s">
        <v>18</v>
      </c>
      <c r="G23" s="2" t="s">
        <v>18</v>
      </c>
      <c r="I23" s="2" t="s">
        <v>18</v>
      </c>
      <c r="J23" s="2" t="s">
        <v>18</v>
      </c>
      <c r="K23" s="2" t="s">
        <v>18</v>
      </c>
      <c r="L23" s="2" t="s">
        <v>18</v>
      </c>
      <c r="M23" s="2" t="s">
        <v>18</v>
      </c>
    </row>
    <row r="24" spans="1:15" x14ac:dyDescent="0.25">
      <c r="A24" s="6" t="s">
        <v>27</v>
      </c>
      <c r="B24" s="1" t="s">
        <v>0</v>
      </c>
      <c r="C24" s="2" t="s">
        <v>18</v>
      </c>
      <c r="D24" s="2" t="s">
        <v>18</v>
      </c>
      <c r="G24" s="2" t="s">
        <v>18</v>
      </c>
      <c r="L24" s="2" t="s">
        <v>18</v>
      </c>
    </row>
    <row r="25" spans="1:15" x14ac:dyDescent="0.25">
      <c r="A25" s="6" t="s">
        <v>28</v>
      </c>
      <c r="B25" s="1" t="s">
        <v>0</v>
      </c>
      <c r="C25" s="2" t="s">
        <v>18</v>
      </c>
      <c r="D25" s="2" t="s">
        <v>18</v>
      </c>
      <c r="F25" s="2" t="s">
        <v>18</v>
      </c>
      <c r="G25" s="2" t="s">
        <v>18</v>
      </c>
      <c r="I25" s="2" t="s">
        <v>18</v>
      </c>
      <c r="J25" s="2" t="s">
        <v>18</v>
      </c>
      <c r="K25" s="2" t="s">
        <v>18</v>
      </c>
      <c r="L25" s="2" t="s">
        <v>18</v>
      </c>
      <c r="M25" s="2" t="s">
        <v>18</v>
      </c>
    </row>
    <row r="26" spans="1:15" x14ac:dyDescent="0.25">
      <c r="A26" s="6" t="s">
        <v>41</v>
      </c>
      <c r="B26" s="1" t="s">
        <v>0</v>
      </c>
      <c r="C26" s="2" t="s">
        <v>18</v>
      </c>
      <c r="D26" s="2" t="s">
        <v>18</v>
      </c>
      <c r="G26" s="2" t="s">
        <v>18</v>
      </c>
      <c r="I26" s="2" t="s">
        <v>18</v>
      </c>
      <c r="J26" s="2" t="s">
        <v>18</v>
      </c>
      <c r="K26" s="2" t="s">
        <v>18</v>
      </c>
      <c r="L26" s="2" t="s">
        <v>18</v>
      </c>
      <c r="M26" s="2" t="s">
        <v>18</v>
      </c>
      <c r="N26" s="2" t="s">
        <v>18</v>
      </c>
    </row>
    <row r="27" spans="1:15" x14ac:dyDescent="0.25">
      <c r="A27" s="6" t="s">
        <v>29</v>
      </c>
      <c r="B27" s="1" t="s">
        <v>0</v>
      </c>
      <c r="C27" s="2" t="s">
        <v>18</v>
      </c>
      <c r="D27" s="2" t="s">
        <v>18</v>
      </c>
      <c r="G27" s="2" t="s">
        <v>18</v>
      </c>
    </row>
    <row r="28" spans="1:15" x14ac:dyDescent="0.25">
      <c r="A28" s="6" t="s">
        <v>30</v>
      </c>
      <c r="B28" s="1" t="s">
        <v>0</v>
      </c>
      <c r="C28" s="2" t="s">
        <v>18</v>
      </c>
      <c r="D28" s="2" t="s">
        <v>18</v>
      </c>
      <c r="G28" s="2" t="s">
        <v>18</v>
      </c>
      <c r="K28" s="2" t="s">
        <v>18</v>
      </c>
      <c r="N28" s="2" t="s">
        <v>45</v>
      </c>
    </row>
    <row r="29" spans="1:15" x14ac:dyDescent="0.25">
      <c r="A29" s="6" t="s">
        <v>44</v>
      </c>
      <c r="B29" s="1" t="s">
        <v>0</v>
      </c>
      <c r="C29" s="2" t="s">
        <v>18</v>
      </c>
      <c r="D29" s="2" t="s">
        <v>18</v>
      </c>
      <c r="E29" s="2" t="s">
        <v>45</v>
      </c>
      <c r="G29" s="2" t="s">
        <v>45</v>
      </c>
      <c r="N29" s="2" t="s">
        <v>45</v>
      </c>
    </row>
    <row r="30" spans="1:15" x14ac:dyDescent="0.25">
      <c r="A30" s="6" t="s">
        <v>31</v>
      </c>
      <c r="B30" s="1" t="s">
        <v>0</v>
      </c>
      <c r="C30" s="2" t="s">
        <v>18</v>
      </c>
      <c r="D30" s="2" t="s">
        <v>18</v>
      </c>
      <c r="E30" s="2" t="s">
        <v>18</v>
      </c>
      <c r="F30" s="2" t="s">
        <v>18</v>
      </c>
      <c r="G30" s="2" t="s">
        <v>45</v>
      </c>
    </row>
    <row r="31" spans="1:15" x14ac:dyDescent="0.25">
      <c r="A31" s="6" t="s">
        <v>32</v>
      </c>
      <c r="B31" s="1" t="s">
        <v>0</v>
      </c>
      <c r="C31" s="2" t="s">
        <v>18</v>
      </c>
      <c r="D31" s="2" t="s">
        <v>18</v>
      </c>
      <c r="E31" s="2" t="s">
        <v>18</v>
      </c>
      <c r="F31" s="2" t="s">
        <v>18</v>
      </c>
      <c r="G31" s="2" t="s">
        <v>45</v>
      </c>
    </row>
    <row r="32" spans="1:15" x14ac:dyDescent="0.25">
      <c r="A32" s="6" t="s">
        <v>33</v>
      </c>
      <c r="B32" s="1" t="s">
        <v>0</v>
      </c>
      <c r="C32" s="2" t="s">
        <v>18</v>
      </c>
      <c r="D32" s="2" t="s">
        <v>18</v>
      </c>
      <c r="E32" s="2" t="s">
        <v>18</v>
      </c>
      <c r="F32" s="2" t="s">
        <v>18</v>
      </c>
      <c r="G32" s="2" t="s">
        <v>45</v>
      </c>
      <c r="O32" s="2" t="s">
        <v>18</v>
      </c>
    </row>
    <row r="33" spans="1:14" x14ac:dyDescent="0.25">
      <c r="A33" s="6" t="s">
        <v>34</v>
      </c>
      <c r="B33" s="1" t="s">
        <v>0</v>
      </c>
      <c r="C33" s="2" t="s">
        <v>18</v>
      </c>
      <c r="D33" s="2" t="s">
        <v>18</v>
      </c>
      <c r="E33" s="2" t="s">
        <v>18</v>
      </c>
      <c r="F33" s="2" t="s">
        <v>18</v>
      </c>
      <c r="G33" s="2" t="s">
        <v>45</v>
      </c>
    </row>
    <row r="34" spans="1:14" x14ac:dyDescent="0.25">
      <c r="A34" s="6" t="s">
        <v>35</v>
      </c>
      <c r="B34" s="1" t="s">
        <v>0</v>
      </c>
      <c r="C34" s="2" t="s">
        <v>18</v>
      </c>
      <c r="D34" s="2" t="s">
        <v>18</v>
      </c>
      <c r="E34" s="2" t="s">
        <v>18</v>
      </c>
      <c r="F34" s="2" t="s">
        <v>18</v>
      </c>
      <c r="G34" s="2" t="s">
        <v>45</v>
      </c>
    </row>
    <row r="35" spans="1:14" x14ac:dyDescent="0.25">
      <c r="A35" s="6" t="s">
        <v>36</v>
      </c>
      <c r="B35" s="1" t="s">
        <v>0</v>
      </c>
      <c r="C35" s="2" t="s">
        <v>18</v>
      </c>
      <c r="D35" s="2" t="s">
        <v>18</v>
      </c>
      <c r="E35" s="2" t="s">
        <v>18</v>
      </c>
      <c r="F35" s="2" t="s">
        <v>18</v>
      </c>
      <c r="G35" s="2" t="s">
        <v>45</v>
      </c>
    </row>
    <row r="36" spans="1:14" x14ac:dyDescent="0.25">
      <c r="A36" s="6" t="s">
        <v>37</v>
      </c>
      <c r="B36" s="1" t="s">
        <v>0</v>
      </c>
      <c r="C36" s="2" t="s">
        <v>18</v>
      </c>
      <c r="D36" s="2" t="s">
        <v>18</v>
      </c>
      <c r="E36" s="2" t="s">
        <v>18</v>
      </c>
      <c r="F36" s="2" t="s">
        <v>18</v>
      </c>
      <c r="G36" s="2" t="s">
        <v>45</v>
      </c>
    </row>
    <row r="37" spans="1:14" x14ac:dyDescent="0.25">
      <c r="A37" s="6" t="s">
        <v>38</v>
      </c>
      <c r="B37" s="1" t="s">
        <v>0</v>
      </c>
      <c r="C37" s="2" t="s">
        <v>18</v>
      </c>
      <c r="D37" s="2" t="s">
        <v>18</v>
      </c>
      <c r="E37" s="2" t="s">
        <v>18</v>
      </c>
      <c r="F37" s="2" t="s">
        <v>18</v>
      </c>
      <c r="G37" s="2" t="s">
        <v>45</v>
      </c>
    </row>
    <row r="38" spans="1:14" x14ac:dyDescent="0.25">
      <c r="A38" s="6" t="s">
        <v>39</v>
      </c>
      <c r="B38" s="1" t="s">
        <v>0</v>
      </c>
      <c r="C38" s="2" t="s">
        <v>18</v>
      </c>
      <c r="D38" s="2" t="s">
        <v>18</v>
      </c>
      <c r="E38" s="2" t="s">
        <v>18</v>
      </c>
      <c r="F38" s="2" t="s">
        <v>18</v>
      </c>
      <c r="G38" s="2" t="s">
        <v>45</v>
      </c>
      <c r="N38" s="2" t="s">
        <v>18</v>
      </c>
    </row>
    <row r="39" spans="1:14" x14ac:dyDescent="0.25">
      <c r="A39" s="6" t="s">
        <v>40</v>
      </c>
      <c r="B39" s="1" t="s">
        <v>0</v>
      </c>
      <c r="C39" s="2" t="s">
        <v>18</v>
      </c>
      <c r="D39" s="2" t="s">
        <v>18</v>
      </c>
      <c r="E39" s="2" t="s">
        <v>18</v>
      </c>
      <c r="F39" s="2" t="s">
        <v>18</v>
      </c>
      <c r="G39" s="2" t="s">
        <v>45</v>
      </c>
      <c r="N39" s="2" t="s">
        <v>18</v>
      </c>
    </row>
    <row r="40" spans="1:14" x14ac:dyDescent="0.25">
      <c r="A40" s="6" t="s">
        <v>46</v>
      </c>
      <c r="B40" s="1" t="s">
        <v>0</v>
      </c>
      <c r="C40" s="2" t="s">
        <v>18</v>
      </c>
      <c r="D40" s="2" t="s">
        <v>18</v>
      </c>
      <c r="E40" s="2" t="s">
        <v>18</v>
      </c>
      <c r="F40" s="2" t="s">
        <v>18</v>
      </c>
      <c r="G40" s="2" t="s">
        <v>18</v>
      </c>
      <c r="I40" s="2" t="s">
        <v>18</v>
      </c>
      <c r="J40" s="2" t="s">
        <v>18</v>
      </c>
      <c r="K40" s="2" t="s">
        <v>18</v>
      </c>
      <c r="L40" s="2" t="s">
        <v>18</v>
      </c>
      <c r="M40" s="2" t="s">
        <v>18</v>
      </c>
      <c r="N40" s="2" t="s">
        <v>18</v>
      </c>
    </row>
    <row r="41" spans="1:14" x14ac:dyDescent="0.25">
      <c r="A41" s="6" t="s">
        <v>56</v>
      </c>
      <c r="B41" s="1" t="s">
        <v>0</v>
      </c>
      <c r="C41" s="2" t="s">
        <v>18</v>
      </c>
      <c r="D41" s="2" t="s">
        <v>18</v>
      </c>
      <c r="E41" s="2" t="s">
        <v>18</v>
      </c>
      <c r="F41" s="2" t="s">
        <v>45</v>
      </c>
      <c r="G41" s="2" t="s">
        <v>18</v>
      </c>
      <c r="I41" s="2" t="s">
        <v>18</v>
      </c>
      <c r="J41" s="2" t="s">
        <v>45</v>
      </c>
      <c r="K41" s="2" t="s">
        <v>45</v>
      </c>
      <c r="L41" s="2" t="s">
        <v>18</v>
      </c>
      <c r="M41" s="2" t="s">
        <v>45</v>
      </c>
    </row>
    <row r="42" spans="1:14" x14ac:dyDescent="0.25">
      <c r="A42" s="6" t="s">
        <v>47</v>
      </c>
      <c r="B42" s="1" t="s">
        <v>0</v>
      </c>
      <c r="C42" s="2" t="s">
        <v>18</v>
      </c>
      <c r="D42" s="2" t="s">
        <v>18</v>
      </c>
      <c r="E42" s="2" t="s">
        <v>18</v>
      </c>
      <c r="F42" s="2" t="s">
        <v>18</v>
      </c>
    </row>
    <row r="43" spans="1:14" x14ac:dyDescent="0.25">
      <c r="A43" s="6" t="s">
        <v>48</v>
      </c>
      <c r="B43" s="1" t="s">
        <v>0</v>
      </c>
      <c r="C43" s="2" t="s">
        <v>18</v>
      </c>
      <c r="D43" s="2" t="s">
        <v>18</v>
      </c>
      <c r="E43" s="2" t="s">
        <v>18</v>
      </c>
      <c r="F43" s="2" t="s">
        <v>18</v>
      </c>
      <c r="G43" s="2" t="s">
        <v>18</v>
      </c>
    </row>
    <row r="44" spans="1:14" x14ac:dyDescent="0.25">
      <c r="A44" s="6" t="s">
        <v>49</v>
      </c>
      <c r="B44" s="1" t="s">
        <v>0</v>
      </c>
      <c r="C44" s="2" t="s">
        <v>18</v>
      </c>
      <c r="D44" s="2" t="s">
        <v>18</v>
      </c>
      <c r="E44" s="2" t="s">
        <v>18</v>
      </c>
      <c r="F44" s="2" t="s">
        <v>18</v>
      </c>
      <c r="G44" s="2" t="s">
        <v>18</v>
      </c>
      <c r="N44" s="2" t="s">
        <v>18</v>
      </c>
    </row>
    <row r="45" spans="1:14" x14ac:dyDescent="0.25">
      <c r="A45" s="6" t="s">
        <v>92</v>
      </c>
      <c r="B45" s="1" t="s">
        <v>43</v>
      </c>
      <c r="C45" s="2" t="s">
        <v>18</v>
      </c>
      <c r="D45" s="2" t="s">
        <v>18</v>
      </c>
      <c r="E45" s="2" t="s">
        <v>18</v>
      </c>
      <c r="H45" s="2" t="s">
        <v>18</v>
      </c>
    </row>
    <row r="46" spans="1:14" x14ac:dyDescent="0.25">
      <c r="A46" s="6" t="s">
        <v>105</v>
      </c>
      <c r="B46" s="1" t="s">
        <v>43</v>
      </c>
      <c r="C46" s="2" t="s">
        <v>18</v>
      </c>
      <c r="D46" s="2" t="s">
        <v>18</v>
      </c>
      <c r="E46" s="2" t="s">
        <v>18</v>
      </c>
      <c r="F46" s="2" t="s">
        <v>18</v>
      </c>
      <c r="G46" s="2" t="s">
        <v>18</v>
      </c>
      <c r="H46" s="2" t="s">
        <v>45</v>
      </c>
      <c r="I46" s="2" t="s">
        <v>18</v>
      </c>
      <c r="J46" s="2" t="s">
        <v>18</v>
      </c>
      <c r="K46" s="2" t="s">
        <v>18</v>
      </c>
      <c r="L46" s="2" t="s">
        <v>18</v>
      </c>
      <c r="N46" s="2" t="s">
        <v>18</v>
      </c>
    </row>
  </sheetData>
  <mergeCells count="3">
    <mergeCell ref="I2:N2"/>
    <mergeCell ref="O2:T2"/>
    <mergeCell ref="C2:H2"/>
  </mergeCells>
  <conditionalFormatting sqref="E53:XFD1048576 A2:C1048576 I2:XFD2 D3:H3 S3:XFD3 D4:XFD52">
    <cfRule type="containsText" dxfId="2" priority="6" operator="containsText" text="x">
      <formula>NOT(ISERROR(SEARCH("x",A2)))</formula>
    </cfRule>
  </conditionalFormatting>
  <conditionalFormatting sqref="A1:XFD1">
    <cfRule type="containsText" dxfId="1" priority="5" operator="containsText" text="x">
      <formula>NOT(ISERROR(SEARCH("x",A1)))</formula>
    </cfRule>
  </conditionalFormatting>
  <conditionalFormatting sqref="C5:T5">
    <cfRule type="colorScale" priority="4">
      <colorScale>
        <cfvo type="min"/>
        <cfvo type="max"/>
        <color rgb="FFF8696B"/>
        <color rgb="FFFCFCFF"/>
      </colorScale>
    </cfRule>
  </conditionalFormatting>
  <conditionalFormatting sqref="A5:XFD5">
    <cfRule type="colorScale" priority="3">
      <colorScale>
        <cfvo type="min"/>
        <cfvo type="max"/>
        <color rgb="FFFCFCFF"/>
        <color rgb="FFF8696B"/>
      </colorScale>
    </cfRule>
  </conditionalFormatting>
  <conditionalFormatting sqref="L3">
    <cfRule type="containsText" dxfId="0" priority="1" operator="containsText" text="x">
      <formula>NOT(ISERROR(SEARCH("x",L3)))</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N30"/>
  <sheetViews>
    <sheetView showGridLines="0" zoomScale="70" zoomScaleNormal="70" workbookViewId="0">
      <selection activeCell="D11" sqref="D11"/>
    </sheetView>
  </sheetViews>
  <sheetFormatPr defaultRowHeight="15" x14ac:dyDescent="0.25"/>
  <cols>
    <col min="1" max="1" width="19" customWidth="1"/>
    <col min="2" max="3" width="24.42578125" customWidth="1"/>
    <col min="4" max="4" width="24.42578125" style="2" customWidth="1"/>
    <col min="5" max="7" width="25" style="2" customWidth="1"/>
    <col min="8" max="9" width="24" style="2" customWidth="1"/>
    <col min="10" max="14" width="24.140625" style="2" customWidth="1"/>
    <col min="15" max="15" width="24.42578125" style="2" customWidth="1"/>
    <col min="16" max="21" width="24.7109375" style="2" customWidth="1"/>
    <col min="22" max="16384" width="9.140625" style="2"/>
  </cols>
  <sheetData>
    <row r="1" spans="2:14" s="5" customFormat="1" ht="5.25" customHeight="1" x14ac:dyDescent="0.25"/>
    <row r="2" spans="2:14" s="15" customFormat="1" ht="55.5" customHeight="1" thickBot="1" x14ac:dyDescent="0.3">
      <c r="H2" t="s">
        <v>57</v>
      </c>
    </row>
    <row r="3" spans="2:14" ht="74.25" customHeight="1" thickBot="1" x14ac:dyDescent="0.3">
      <c r="H3" s="3" t="s">
        <v>112</v>
      </c>
      <c r="J3" t="s">
        <v>57</v>
      </c>
      <c r="L3" t="s">
        <v>57</v>
      </c>
    </row>
    <row r="4" spans="2:14" ht="74.25" customHeight="1" thickBot="1" x14ac:dyDescent="0.3">
      <c r="H4" t="s">
        <v>5</v>
      </c>
      <c r="J4" s="3" t="s">
        <v>113</v>
      </c>
      <c r="L4" s="3" t="s">
        <v>121</v>
      </c>
    </row>
    <row r="5" spans="2:14" ht="74.25" customHeight="1" thickBot="1" x14ac:dyDescent="0.3">
      <c r="H5" s="3" t="s">
        <v>91</v>
      </c>
      <c r="J5" t="s">
        <v>6</v>
      </c>
    </row>
    <row r="6" spans="2:14" ht="74.25" customHeight="1" thickBot="1" x14ac:dyDescent="0.3">
      <c r="B6" t="s">
        <v>5</v>
      </c>
      <c r="D6" t="s">
        <v>5</v>
      </c>
      <c r="F6" t="s">
        <v>5</v>
      </c>
      <c r="H6" t="s">
        <v>5</v>
      </c>
      <c r="J6" s="3" t="s">
        <v>9</v>
      </c>
    </row>
    <row r="7" spans="2:14" ht="74.25" customHeight="1" thickBot="1" x14ac:dyDescent="0.3">
      <c r="B7" s="3" t="s">
        <v>1</v>
      </c>
      <c r="C7" s="2"/>
      <c r="D7" s="3" t="s">
        <v>4</v>
      </c>
      <c r="F7" s="3" t="s">
        <v>2</v>
      </c>
      <c r="H7" s="3" t="s">
        <v>51</v>
      </c>
      <c r="J7" t="s">
        <v>6</v>
      </c>
      <c r="L7" t="s">
        <v>6</v>
      </c>
      <c r="N7" t="s">
        <v>6</v>
      </c>
    </row>
    <row r="8" spans="2:14" ht="74.25" customHeight="1" x14ac:dyDescent="0.25">
      <c r="B8" s="100"/>
      <c r="D8" s="100"/>
      <c r="F8" s="100"/>
      <c r="J8" s="3" t="s">
        <v>8</v>
      </c>
      <c r="L8" s="3" t="s">
        <v>122</v>
      </c>
      <c r="N8" s="3" t="s">
        <v>11</v>
      </c>
    </row>
    <row r="9" spans="2:14" ht="74.25" customHeight="1" thickBot="1" x14ac:dyDescent="0.3">
      <c r="E9" t="s">
        <v>57</v>
      </c>
      <c r="J9" t="s">
        <v>6</v>
      </c>
    </row>
    <row r="10" spans="2:14" ht="74.25" customHeight="1" x14ac:dyDescent="0.25">
      <c r="E10" s="3" t="s">
        <v>124</v>
      </c>
      <c r="J10" s="3" t="s">
        <v>7</v>
      </c>
    </row>
    <row r="11" spans="2:14" ht="74.25" customHeight="1" thickBot="1" x14ac:dyDescent="0.3">
      <c r="J11" t="s">
        <v>6</v>
      </c>
    </row>
    <row r="12" spans="2:14" ht="74.25" customHeight="1" x14ac:dyDescent="0.25">
      <c r="J12" s="3" t="s">
        <v>10</v>
      </c>
    </row>
    <row r="13" spans="2:14" ht="74.25" customHeight="1" thickBot="1" x14ac:dyDescent="0.3">
      <c r="H13" t="s">
        <v>5</v>
      </c>
      <c r="K13" t="s">
        <v>57</v>
      </c>
    </row>
    <row r="14" spans="2:14" ht="74.25" customHeight="1" x14ac:dyDescent="0.25">
      <c r="H14" s="3" t="s">
        <v>3</v>
      </c>
      <c r="K14" s="3" t="s">
        <v>123</v>
      </c>
    </row>
    <row r="15" spans="2:14" ht="74.25" customHeight="1" x14ac:dyDescent="0.25"/>
    <row r="16" spans="2:14" ht="74.25" customHeight="1" x14ac:dyDescent="0.25"/>
    <row r="17" ht="74.25" customHeight="1" x14ac:dyDescent="0.25"/>
    <row r="18" ht="74.25" customHeight="1" x14ac:dyDescent="0.25"/>
    <row r="19" ht="74.25" customHeight="1" x14ac:dyDescent="0.25"/>
    <row r="20" ht="74.25" customHeight="1" x14ac:dyDescent="0.25"/>
    <row r="21" ht="74.25" customHeight="1" x14ac:dyDescent="0.25"/>
    <row r="22" ht="74.25" customHeight="1" x14ac:dyDescent="0.25"/>
    <row r="23" ht="74.25" customHeight="1" x14ac:dyDescent="0.25"/>
    <row r="24" ht="74.25" customHeight="1" x14ac:dyDescent="0.25"/>
    <row r="25" ht="74.25" customHeight="1" x14ac:dyDescent="0.25"/>
    <row r="26" ht="74.25" customHeight="1" x14ac:dyDescent="0.25"/>
    <row r="27" ht="74.25" customHeight="1" x14ac:dyDescent="0.25"/>
    <row r="28" ht="74.25" customHeight="1" x14ac:dyDescent="0.25"/>
    <row r="29" ht="74.25" customHeight="1" x14ac:dyDescent="0.25"/>
    <row r="30" ht="74.25" customHeight="1" x14ac:dyDescent="0.25"/>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IT DEVEL</vt:lpstr>
      <vt:lpstr>DATAGATE MODULES</vt:lpstr>
      <vt:lpstr>DETAIL DB MODULES</vt:lpstr>
      <vt:lpstr>MODULE-ACTIVITY MATRIX</vt:lpstr>
      <vt:lpstr>MODULES DEPENDENCES</vt:lpstr>
      <vt:lpstr>Display_Week</vt:lpstr>
      <vt:lpstr>'IT DEVEL'!Print_Titles</vt:lpstr>
      <vt:lpstr>Project_Start</vt:lpstr>
      <vt:lpstr>'IT DEVEL'!task_end</vt:lpstr>
      <vt:lpstr>'IT DEVEL'!task_progress</vt:lpstr>
      <vt:lpstr>'IT DEVEL'!task_start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2019-09-10T08:58:04Z</dcterms:modified>
</cp:coreProperties>
</file>