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11580" yWindow="9300" windowWidth="22860" windowHeight="972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Moorings!$A$1:$J$105</definedName>
    <definedName name="_FilterDatabase_0_0_0">Moorings!#REF!</definedName>
    <definedName name="_FilterDatabase_0_0_0_0">Moorings!$A$1:$J$105</definedName>
    <definedName name="_FilterDatabase_0_0_0_0_0">Asset_Cal_Info!$A$1:$F$1</definedName>
    <definedName name="_FilterDatabase_0_0_0_0_0_0">Asset_Cal_Info!$A$1:$F$376</definedName>
    <definedName name="_FilterDatabase_0_0_0_0_0_0_0">Asset_Cal_Info!$A$1:$F$1</definedName>
    <definedName name="_FilterDatabase_0_0_0_0_0_0_0_0">Asset_Cal_Info!$A$1:$F$376</definedName>
    <definedName name="_FilterDatabase_0_0_0_0_1">Asset_Cal_Info!$A$1:$F$376</definedName>
    <definedName name="_FilterDatabase_0_0_0_1">Asset_Cal_Info!$A$1:$F$1</definedName>
    <definedName name="_FilterDatabase_0_0_1">Asset_Cal_Info!$A$1:$F$376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Moorings!$A$1:$J$105</definedName>
    <definedName name="_FilterDatabase_2">Asset_Cal_Info!$A$1:$F$376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<sst xmlns="http://schemas.openxmlformats.org/spreadsheetml/2006/main" count="48" uniqueCount="38">
  <si>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</si>
  <si>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</si>
  <si>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</si>
  <si>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</si>
  <si>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</si>
  <si>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</si>
  <si>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</si>
  <si>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</si>
  <si>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</si>
  <si>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</si>
  <si>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</si>
  <si>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</si>
  <si>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</si>
  <si>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</si>
  <si>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</si>
  <si>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</si>
  <si>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</si>
  <si>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</si>
  <si>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</si>
  <si>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50° 04.70' N</t>
  </si>
  <si>
    <t>144° 48.32' W</t>
  </si>
  <si>
    <t>Lat</t>
  </si>
  <si>
    <t>Lon</t>
  </si>
  <si>
    <t>Data Start</t>
  </si>
  <si>
    <t>Data End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</si>
  <si>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</si>
  <si>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</si>
  <si>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</si>
  <si>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FLBBSLC-3064</t>
  </si>
  <si>
    <t>Default value per &lt;flo_bback_total(beta, degC=20.0, psu=32.0, theta=117.0, wlngth=700.0, xfactor=1.08)&gt;</t>
  </si>
  <si>
    <t>OpenOceanGlider_362_Factory_Configs_Calibrations_2013-05-24.pdf</t>
  </si>
  <si>
    <t>GP05MOAS-GL362</t>
  </si>
  <si>
    <t>GP05MOAS-GL362-00-ENG000000</t>
  </si>
  <si>
    <t>GP05MOAS-GL362-01-FLORDM000</t>
  </si>
  <si>
    <t>GP05MOAS-GL362-02-DOSTAM000</t>
  </si>
  <si>
    <t>GP05MOAS-GL362-04-CTDGVM000</t>
  </si>
  <si>
    <t>Lost at sea</t>
  </si>
  <si>
    <t>CGCS Tully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</si>
</sst>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FF"/>
      <name val="Calibri"/>
      <scheme val="minor"/>
    </font>
    <font>
      <sz val="10"/>
      <color rgb="FF0000FF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1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6" fillId="0" borderId="0" xfId="0" applyFont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64" fontId="10" fillId="0" borderId="5" xfId="1" applyNumberFormat="1" applyFont="1" applyFill="1" applyBorder="1" applyAlignment="1">
      <alignment horizontal="left" vertical="center"/>
    </xf>
    <xf numFmtId="165" fontId="10" fillId="0" borderId="5" xfId="1" applyNumberFormat="1" applyFont="1" applyFill="1" applyBorder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15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  <xf numFmtId="0" fontId="6" fillId="3" borderId="0" xfId="3" applyNumberFormat="1" applyFont="1" applyFill="1" applyBorder="1" applyAlignment="1">
      <alignment horizontal="left" vertical="center"/>
    </xf>
    <xf numFmtId="0" fontId="12" fillId="0" borderId="5" xfId="1" applyNumberFormat="1" applyFont="1" applyFill="1" applyBorder="1" applyAlignment="1">
      <alignment horizontal="left" vertical="center"/>
    </xf>
    <xf numFmtId="0" fontId="13" fillId="4" borderId="0" xfId="3" applyNumberFormat="1" applyFont="1" applyFill="1" applyBorder="1" applyAlignment="1">
      <alignment horizontal="left" vertical="center"/>
    </xf>
    <xf numFmtId="164" fontId="12" fillId="0" borderId="5" xfId="1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B1" workbookViewId="0">
      <selection activeCell="J2" sqref="J2"/>
    </sheetView>
  </sheetViews>
  <sheetFormatPr baseColWidth="10" defaultColWidth="8.83203125" defaultRowHeight="14" x14ac:dyDescent="0"/>
  <cols>
    <col min="1" max="1" width="17.83203125" customWidth="1"/>
    <col min="2" max="10" width="15.83203125" customWidth="1"/>
    <col min="11" max="11" width="31.5" customWidth="1"/>
    <col min="12" max="12" width="13.1640625" bestFit="1" customWidth="1"/>
    <col min="13" max="13" width="13.83203125" bestFit="1" customWidth="1"/>
    <col min="14" max="14" width="10.5" bestFit="1" customWidth="1"/>
    <col min="15" max="15" width="9.5" bestFit="1" customWidth="1"/>
  </cols>
  <sheetData>
    <row r="1" spans="1:15" ht="30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21</v>
      </c>
      <c r="M1" s="21" t="s">
        <v>22</v>
      </c>
      <c r="N1" s="21" t="s">
        <v>23</v>
      </c>
      <c r="O1" s="21" t="s">
        <v>24</v>
      </c>
    </row>
    <row r="2" spans="1:15" s="15" customFormat="1">
      <c r="A2" s="16" t="s">
        <v>31</v>
      </c>
      <c r="B2" s="16">
        <v>362</v>
      </c>
      <c r="C2" s="16">
        <v>1</v>
      </c>
      <c r="D2" s="17">
        <v>41880</v>
      </c>
      <c r="E2" s="18">
        <v>0</v>
      </c>
      <c r="F2" s="28">
        <v>41886</v>
      </c>
      <c r="G2" s="16" t="s">
        <v>19</v>
      </c>
      <c r="H2" s="16" t="s">
        <v>20</v>
      </c>
      <c r="I2" s="19">
        <v>0</v>
      </c>
      <c r="J2" s="26" t="s">
        <v>37</v>
      </c>
      <c r="K2" s="26" t="s">
        <v>36</v>
      </c>
      <c r="L2" s="14">
        <f>((LEFT(G2,(FIND("°",G2,1)-1)))+(MID(G2,(FIND("°",G2,1)+1),(FIND("'",G2,1))-(FIND("°",G2,1)+1))/60))*(IF(RIGHT(G2,1)="N",1,-1))</f>
        <v>50.078333333333333</v>
      </c>
      <c r="M2" s="14">
        <f>((LEFT(H2,(FIND("°",H2,1)-1)))+(MID(H2,(FIND("°",H2,1)+1),(FIND("'",H2,1))-(FIND("°",H2,1)+1))/60))*(IF(RIGHT(H2,1)="E",1,-1))</f>
        <v>-144.80533333333332</v>
      </c>
      <c r="N2" s="20">
        <v>41881</v>
      </c>
      <c r="O2" s="20">
        <v>41887</v>
      </c>
    </row>
    <row r="3" spans="1:15">
      <c r="D3" s="4"/>
      <c r="E3" s="4"/>
    </row>
    <row r="4" spans="1:15">
      <c r="A4" s="4"/>
    </row>
    <row r="5" spans="1:15">
      <c r="A5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90" zoomScaleNormal="90" zoomScalePageLayoutView="90" workbookViewId="0">
      <selection activeCell="F6" sqref="F6"/>
    </sheetView>
  </sheetViews>
  <sheetFormatPr baseColWidth="10" defaultColWidth="8.83203125" defaultRowHeight="14" x14ac:dyDescent="0"/>
  <cols>
    <col min="1" max="1" width="34.5" bestFit="1" customWidth="1"/>
    <col min="2" max="2" width="25" customWidth="1"/>
    <col min="3" max="3" width="26.1640625" bestFit="1" customWidth="1"/>
    <col min="4" max="4" width="26.83203125" bestFit="1" customWidth="1"/>
    <col min="5" max="5" width="29.5" customWidth="1"/>
    <col min="6" max="6" width="28.83203125" bestFit="1" customWidth="1"/>
    <col min="7" max="7" width="11.5" bestFit="1" customWidth="1"/>
  </cols>
  <sheetData>
    <row r="1" spans="1:10" ht="15">
      <c r="A1" s="10" t="s">
        <v>0</v>
      </c>
      <c r="B1" s="11" t="s">
        <v>14</v>
      </c>
      <c r="C1" s="11" t="s">
        <v>13</v>
      </c>
      <c r="D1" s="11" t="s">
        <v>10</v>
      </c>
      <c r="E1" s="12" t="s">
        <v>11</v>
      </c>
      <c r="F1" s="12" t="s">
        <v>12</v>
      </c>
    </row>
    <row r="3" spans="1:10" s="6" customFormat="1">
      <c r="A3" s="22" t="s">
        <v>32</v>
      </c>
      <c r="B3" s="6">
        <v>362</v>
      </c>
      <c r="C3" s="9">
        <v>1</v>
      </c>
      <c r="D3" s="6">
        <v>362</v>
      </c>
      <c r="G3" s="9" t="s">
        <v>30</v>
      </c>
    </row>
    <row r="4" spans="1:10" s="6" customFormat="1">
      <c r="A4" s="8" t="s">
        <v>33</v>
      </c>
      <c r="B4" s="9">
        <v>362</v>
      </c>
      <c r="C4" s="9">
        <v>1</v>
      </c>
      <c r="D4" s="9" t="s">
        <v>28</v>
      </c>
      <c r="E4" s="24" t="s">
        <v>15</v>
      </c>
      <c r="F4" s="25">
        <v>140</v>
      </c>
      <c r="G4" s="9" t="s">
        <v>29</v>
      </c>
      <c r="J4" s="13"/>
    </row>
    <row r="5" spans="1:10" s="6" customFormat="1">
      <c r="A5" s="7" t="s">
        <v>33</v>
      </c>
      <c r="B5" s="23">
        <v>362</v>
      </c>
      <c r="C5" s="9">
        <v>1</v>
      </c>
      <c r="D5" s="23" t="s">
        <v>28</v>
      </c>
      <c r="E5" s="24" t="s">
        <v>16</v>
      </c>
      <c r="F5" s="24">
        <v>700</v>
      </c>
      <c r="G5" s="9" t="s">
        <v>29</v>
      </c>
      <c r="J5" s="13"/>
    </row>
    <row r="6" spans="1:10" s="6" customFormat="1">
      <c r="A6" s="7" t="s">
        <v>33</v>
      </c>
      <c r="B6" s="23">
        <v>362</v>
      </c>
      <c r="C6" s="9">
        <v>1</v>
      </c>
      <c r="D6" s="23" t="s">
        <v>28</v>
      </c>
      <c r="E6" s="24" t="s">
        <v>17</v>
      </c>
      <c r="F6" s="27">
        <v>1.0960000000000001</v>
      </c>
      <c r="G6" s="9" t="s">
        <v>29</v>
      </c>
      <c r="J6" s="13"/>
    </row>
    <row r="7" spans="1:10" s="6" customFormat="1">
      <c r="A7" s="7" t="s">
        <v>33</v>
      </c>
      <c r="B7" s="23">
        <v>362</v>
      </c>
      <c r="C7" s="9">
        <v>1</v>
      </c>
      <c r="D7" s="23" t="s">
        <v>28</v>
      </c>
      <c r="E7" s="24" t="s">
        <v>18</v>
      </c>
      <c r="F7" s="24">
        <v>3.9E-2</v>
      </c>
      <c r="G7" s="9" t="s">
        <v>27</v>
      </c>
      <c r="J7" s="13"/>
    </row>
    <row r="8" spans="1:10" s="6" customFormat="1">
      <c r="A8" s="22" t="s">
        <v>34</v>
      </c>
      <c r="B8" s="6">
        <v>362</v>
      </c>
      <c r="C8" s="9">
        <v>1</v>
      </c>
      <c r="D8" s="6">
        <v>159</v>
      </c>
      <c r="G8" s="9" t="s">
        <v>26</v>
      </c>
    </row>
    <row r="9" spans="1:10" s="6" customFormat="1">
      <c r="A9" s="22" t="s">
        <v>35</v>
      </c>
      <c r="B9" s="6">
        <v>362</v>
      </c>
      <c r="C9" s="9">
        <v>1</v>
      </c>
      <c r="D9" s="6">
        <v>9064</v>
      </c>
      <c r="G9" s="9" t="s">
        <v>25</v>
      </c>
    </row>
    <row r="10" spans="1:10" s="6" customFormat="1">
      <c r="C10" s="9"/>
      <c r="G10" s="9"/>
    </row>
    <row r="11" spans="1:10">
      <c r="E11" s="5"/>
      <c r="F11" s="5"/>
      <c r="G11" s="5"/>
      <c r="H11" s="5"/>
    </row>
    <row r="12" spans="1:10">
      <c r="E12" s="5"/>
      <c r="F12" s="5"/>
      <c r="G12" s="5"/>
      <c r="H12" s="5"/>
    </row>
    <row r="13" spans="1:10">
      <c r="E13" s="5"/>
      <c r="F13" s="5"/>
      <c r="G13" s="5"/>
      <c r="H13" s="5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Sheri White</cp:lastModifiedBy>
  <cp:revision>0</cp:revision>
  <dcterms:created xsi:type="dcterms:W3CDTF">2015-04-09T19:32:17Z</dcterms:created>
  <dcterms:modified xsi:type="dcterms:W3CDTF">2015-10-31T15:50:58Z</dcterms:modified>
</cp:coreProperties>
</file>