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220" yWindow="0" windowWidth="23880" windowHeight="128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D26" i="1"/>
  <c r="M2" i="2"/>
  <c r="F25" i="1"/>
  <c r="L2" i="2"/>
  <c r="F24" i="1"/>
  <c r="F19" i="1"/>
  <c r="F18" i="1"/>
  <c r="F16" i="1"/>
  <c r="F15" i="1"/>
  <c r="F13" i="1"/>
  <c r="F12" i="1"/>
  <c r="D19" i="1"/>
  <c r="D16" i="1"/>
  <c r="D1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<sst xmlns="http://schemas.openxmlformats.org/spreadsheetml/2006/main" count="95" uniqueCount="52">
  <si>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</si>
  <si>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</si>
  <si>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</si>
  <si>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</si>
  <si>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</si>
  <si>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</si>
  <si>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</si>
  <si>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</si>
  <si>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</si>
  <si>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</si>
  <si>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</si>
  <si>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</si>
  <si>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</si>
  <si>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</si>
  <si>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</si>
  <si>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</si>
  <si>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</si>
  <si>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</si>
  <si>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</si>
  <si>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</si>
  <si>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</si>
  <si>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</si>
  <si>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</si>
  <si>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</si>
  <si>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</si>
  <si>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</si>
  <si>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</si>
  <si>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</si>
  <si>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</si>
  <si>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</si>
  <si>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No Calibration Cofficient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</si>
  <si>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</si>
  <si>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</si>
  <si>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</si>
  <si>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</si>
  <si>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</si>
  <si>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</si>
  <si>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GI02HYPM-WFP02-00-ENG000000</t>
  </si>
  <si>
    <t>GI02HYPM-00002</t>
  </si>
  <si>
    <t>59° 58.365' N</t>
  </si>
  <si>
    <t>39° 31.409' W</t>
  </si>
  <si>
    <t>2667 m</t>
  </si>
  <si>
    <t>AT 30-01</t>
  </si>
  <si>
    <t>00000</t>
  </si>
  <si>
    <t>37-13439</t>
  </si>
  <si>
    <t>12774-01</t>
  </si>
  <si>
    <t>The is the WFP S/N.</t>
  </si>
  <si>
    <t>Inductive ID</t>
  </si>
  <si>
    <t>GI02HYPM</t>
  </si>
  <si>
    <r>
      <t>GI02HYPM-RIS01-01-CTDMOG0</t>
    </r>
    <r>
      <rPr>
        <sz val="10"/>
        <color rgb="FFFF0000"/>
        <rFont val="Calibri"/>
        <family val="2"/>
        <scheme val="minor"/>
      </rPr>
      <t>39</t>
    </r>
  </si>
  <si>
    <t>GI02HYPM-RIS01-01-CTDMOG039</t>
  </si>
  <si>
    <r>
      <t>GI02HYPM-</t>
    </r>
    <r>
      <rPr>
        <sz val="10"/>
        <color rgb="FFFF0000"/>
        <rFont val="Calibri"/>
        <family val="2"/>
        <scheme val="minor"/>
      </rPr>
      <t>RIS01</t>
    </r>
    <r>
      <rPr>
        <sz val="10"/>
        <color theme="1"/>
        <rFont val="Calibri"/>
        <family val="2"/>
        <scheme val="minor"/>
      </rPr>
      <t>-00-ENG000000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</si>
</sst>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"/>
  </numFmts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4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7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67" fontId="30" fillId="3" borderId="2" xfId="0" applyNumberFormat="1" applyFont="1" applyFill="1" applyBorder="1" applyAlignment="1">
      <alignment horizontal="center" vertical="center" wrapText="1"/>
    </xf>
    <xf numFmtId="166" fontId="30" fillId="3" borderId="2" xfId="0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168" fontId="27" fillId="7" borderId="0" xfId="0" applyNumberFormat="1" applyFont="1" applyFill="1" applyAlignment="1">
      <alignment horizontal="left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7" sqref="C6:C7"/>
    </sheetView>
  </sheetViews>
  <sheetFormatPr baseColWidth="10" defaultColWidth="8.83203125" defaultRowHeight="14" x14ac:dyDescent="0"/>
  <cols>
    <col min="1" max="1" width="16.33203125" style="11" bestFit="1" customWidth="1"/>
    <col min="2" max="2" width="15.5" style="11" bestFit="1" customWidth="1"/>
    <col min="3" max="3" width="14.5" style="24" bestFit="1" customWidth="1"/>
    <col min="4" max="4" width="11.33203125" style="22" bestFit="1" customWidth="1"/>
    <col min="5" max="5" width="11.33203125" style="16" bestFit="1" customWidth="1"/>
    <col min="6" max="6" width="14.33203125" style="22" customWidth="1"/>
    <col min="7" max="7" width="13.1640625" style="11" customWidth="1"/>
    <col min="8" max="8" width="13.5" style="11" bestFit="1" customWidth="1"/>
    <col min="9" max="9" width="13.6640625" style="11" customWidth="1"/>
    <col min="10" max="10" width="11.5" style="11" bestFit="1" customWidth="1"/>
    <col min="11" max="11" width="22.6640625" style="11" customWidth="1"/>
    <col min="12" max="12" width="17.1640625" style="11" customWidth="1"/>
    <col min="13" max="13" width="17.83203125" style="11" customWidth="1"/>
    <col min="14" max="16384" width="8.83203125" style="11"/>
  </cols>
  <sheetData>
    <row r="1" spans="1:13" s="12" customFormat="1" ht="36">
      <c r="A1" s="48" t="s">
        <v>0</v>
      </c>
      <c r="B1" s="49" t="s">
        <v>14</v>
      </c>
      <c r="C1" s="50" t="s">
        <v>24</v>
      </c>
      <c r="D1" s="51" t="s">
        <v>15</v>
      </c>
      <c r="E1" s="52" t="s">
        <v>16</v>
      </c>
      <c r="F1" s="51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53" t="s">
        <v>22</v>
      </c>
      <c r="L1" s="42"/>
      <c r="M1" s="42"/>
    </row>
    <row r="2" spans="1:13" s="23" customFormat="1">
      <c r="A2" s="43" t="s">
        <v>48</v>
      </c>
      <c r="B2" s="43" t="s">
        <v>38</v>
      </c>
      <c r="C2" s="43">
        <v>2</v>
      </c>
      <c r="D2" s="44">
        <v>42232</v>
      </c>
      <c r="E2" s="45">
        <v>0.95763888888888893</v>
      </c>
      <c r="F2" s="44"/>
      <c r="G2" s="43" t="s">
        <v>39</v>
      </c>
      <c r="H2" s="43" t="s">
        <v>40</v>
      </c>
      <c r="I2" s="43" t="s">
        <v>41</v>
      </c>
      <c r="J2" s="43" t="s">
        <v>42</v>
      </c>
      <c r="K2" s="46"/>
      <c r="L2" s="47">
        <f>((LEFT(G2,(FIND("°",G2,1)-1)))+(MID(G2,(FIND("°",G2,1)+1),(FIND("'",G2,1))-(FIND("°",G2,1)+1))/60))*(IF(RIGHT(G2,1)="N",1,-1))</f>
        <v>59.972749999999998</v>
      </c>
      <c r="M2" s="47">
        <f>((LEFT(H2,(FIND("°",H2,1)-1)))+(MID(H2,(FIND("°",H2,1)+1),(FIND("'",H2,1))-(FIND("°",H2,1)+1))/60))*(IF(RIGHT(H2,1)="E",1,-1))</f>
        <v>-39.523483333333331</v>
      </c>
    </row>
    <row r="3" spans="1:13" s="23" customFormat="1">
      <c r="D3" s="30"/>
      <c r="E3" s="31"/>
      <c r="F3" s="30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customFormat="1"/>
    <row r="11" spans="1:13" s="23" customFormat="1">
      <c r="D11" s="30"/>
      <c r="E11" s="31"/>
      <c r="F11" s="30"/>
    </row>
    <row r="12" spans="1:13" s="23" customFormat="1">
      <c r="D12" s="30"/>
      <c r="E12" s="31"/>
      <c r="F12" s="30"/>
    </row>
    <row r="13" spans="1:13" s="23" customFormat="1">
      <c r="D13" s="30"/>
      <c r="E13" s="31"/>
      <c r="F13" s="30"/>
    </row>
    <row r="14" spans="1:13" s="23" customFormat="1">
      <c r="D14" s="30"/>
      <c r="E14" s="31"/>
      <c r="F14" s="30"/>
    </row>
    <row r="15" spans="1:13" s="23" customFormat="1">
      <c r="D15" s="30"/>
      <c r="E15" s="31"/>
      <c r="F15" s="30"/>
    </row>
    <row r="16" spans="1:13" s="23" customFormat="1">
      <c r="D16" s="30"/>
      <c r="E16" s="31"/>
      <c r="F16" s="30"/>
    </row>
    <row r="17" spans="4:6" s="23" customFormat="1">
      <c r="D17" s="30"/>
      <c r="E17" s="31"/>
      <c r="F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zoomScalePageLayoutView="90" workbookViewId="0">
      <pane ySplit="1" topLeftCell="A2" activePane="bottomLeft" state="frozen"/>
      <selection pane="bottomLeft" activeCell="F6" sqref="F6"/>
    </sheetView>
  </sheetViews>
  <sheetFormatPr baseColWidth="10" defaultColWidth="8.83203125" defaultRowHeight="14" x14ac:dyDescent="0"/>
  <cols>
    <col min="1" max="1" width="29.1640625" style="3" bestFit="1" customWidth="1"/>
    <col min="2" max="2" width="21.5" style="3" bestFit="1" customWidth="1"/>
    <col min="3" max="3" width="17.6640625" style="15" customWidth="1"/>
    <col min="4" max="4" width="19.1640625" style="3" customWidth="1"/>
    <col min="5" max="5" width="29.1640625" style="3" bestFit="1" customWidth="1"/>
    <col min="6" max="6" width="33.5" style="3" customWidth="1"/>
    <col min="7" max="7" width="10.6640625" style="15" customWidth="1"/>
    <col min="8" max="11" width="10.6640625" style="3" customWidth="1"/>
    <col min="12" max="12" width="5" style="3" bestFit="1" customWidth="1"/>
    <col min="13" max="16384" width="8.83203125" style="3"/>
  </cols>
  <sheetData>
    <row r="1" spans="1:7" s="20" customFormat="1">
      <c r="A1" s="17" t="s">
        <v>0</v>
      </c>
      <c r="B1" s="18" t="s">
        <v>1</v>
      </c>
      <c r="C1" s="25" t="s">
        <v>24</v>
      </c>
      <c r="D1" s="18" t="s">
        <v>2</v>
      </c>
      <c r="E1" s="19" t="s">
        <v>3</v>
      </c>
      <c r="F1" s="19" t="s">
        <v>4</v>
      </c>
      <c r="G1" s="21" t="s">
        <v>22</v>
      </c>
    </row>
    <row r="2" spans="1:7" s="20" customFormat="1">
      <c r="A2" s="28"/>
      <c r="B2" s="28"/>
      <c r="C2" s="29"/>
      <c r="D2" s="28"/>
      <c r="E2" s="19"/>
      <c r="F2" s="19"/>
      <c r="G2" s="21"/>
    </row>
    <row r="3" spans="1:7">
      <c r="A3" s="1" t="s">
        <v>31</v>
      </c>
      <c r="B3" s="32" t="s">
        <v>38</v>
      </c>
      <c r="C3" s="15">
        <v>2</v>
      </c>
      <c r="D3" s="10">
        <v>2350</v>
      </c>
      <c r="E3" s="6" t="s">
        <v>10</v>
      </c>
      <c r="F3" s="61">
        <v>48</v>
      </c>
      <c r="G3" s="9" t="s">
        <v>32</v>
      </c>
    </row>
    <row r="4" spans="1:7">
      <c r="A4" s="2" t="s">
        <v>31</v>
      </c>
      <c r="B4" s="33" t="s">
        <v>38</v>
      </c>
      <c r="C4" s="5">
        <v>2</v>
      </c>
      <c r="D4" s="34">
        <f>D3</f>
        <v>2350</v>
      </c>
      <c r="E4" s="6" t="s">
        <v>11</v>
      </c>
      <c r="F4" s="62">
        <v>2.0049999999999999E-6</v>
      </c>
      <c r="G4" s="9"/>
    </row>
    <row r="5" spans="1:7">
      <c r="A5" s="2" t="s">
        <v>31</v>
      </c>
      <c r="B5" s="33" t="s">
        <v>38</v>
      </c>
      <c r="C5" s="5">
        <v>2</v>
      </c>
      <c r="D5" s="34">
        <f t="shared" ref="D5:D26" si="0">D4</f>
        <v>2350</v>
      </c>
      <c r="E5" s="4" t="s">
        <v>12</v>
      </c>
      <c r="F5" s="63">
        <v>47</v>
      </c>
      <c r="G5" s="9"/>
    </row>
    <row r="6" spans="1:7">
      <c r="A6" s="2" t="s">
        <v>31</v>
      </c>
      <c r="B6" s="33" t="s">
        <v>38</v>
      </c>
      <c r="C6" s="5">
        <v>2</v>
      </c>
      <c r="D6" s="34">
        <f t="shared" si="0"/>
        <v>2350</v>
      </c>
      <c r="E6" s="4" t="s">
        <v>13</v>
      </c>
      <c r="F6" s="63">
        <v>7.3000000000000001E-3</v>
      </c>
      <c r="G6" s="9"/>
    </row>
    <row r="7" spans="1:7">
      <c r="A7" s="2" t="s">
        <v>31</v>
      </c>
      <c r="B7" s="33" t="s">
        <v>38</v>
      </c>
      <c r="C7" s="5">
        <v>2</v>
      </c>
      <c r="D7" s="34">
        <f t="shared" si="0"/>
        <v>2350</v>
      </c>
      <c r="E7" s="26" t="s">
        <v>26</v>
      </c>
      <c r="F7" s="57">
        <v>140</v>
      </c>
      <c r="G7" s="13" t="s">
        <v>25</v>
      </c>
    </row>
    <row r="8" spans="1:7">
      <c r="A8" s="2" t="s">
        <v>31</v>
      </c>
      <c r="B8" s="33" t="s">
        <v>38</v>
      </c>
      <c r="C8" s="5">
        <v>2</v>
      </c>
      <c r="D8" s="34">
        <f t="shared" si="0"/>
        <v>2350</v>
      </c>
      <c r="E8" s="26" t="s">
        <v>27</v>
      </c>
      <c r="F8" s="26">
        <v>700</v>
      </c>
      <c r="G8" s="13" t="s">
        <v>25</v>
      </c>
    </row>
    <row r="9" spans="1:7">
      <c r="A9" s="2" t="s">
        <v>31</v>
      </c>
      <c r="B9" s="33" t="s">
        <v>38</v>
      </c>
      <c r="C9" s="5">
        <v>2</v>
      </c>
      <c r="D9" s="34">
        <f t="shared" si="0"/>
        <v>2350</v>
      </c>
      <c r="E9" s="26" t="s">
        <v>28</v>
      </c>
      <c r="F9" s="60">
        <v>1.1299999999999999</v>
      </c>
      <c r="G9" s="13" t="s">
        <v>25</v>
      </c>
    </row>
    <row r="10" spans="1:7">
      <c r="A10" s="2" t="s">
        <v>31</v>
      </c>
      <c r="B10" s="33" t="s">
        <v>38</v>
      </c>
      <c r="C10" s="5">
        <v>2</v>
      </c>
      <c r="D10" s="34">
        <f t="shared" si="0"/>
        <v>2350</v>
      </c>
      <c r="E10" s="26" t="s">
        <v>29</v>
      </c>
      <c r="F10" s="27">
        <v>3.9E-2</v>
      </c>
      <c r="G10" s="13" t="s">
        <v>25</v>
      </c>
    </row>
    <row r="11" spans="1:7">
      <c r="A11" s="2"/>
      <c r="B11" s="33"/>
      <c r="C11" s="5"/>
      <c r="D11" s="34"/>
      <c r="E11" s="4"/>
      <c r="F11" s="9"/>
      <c r="G11" s="13"/>
    </row>
    <row r="12" spans="1:7">
      <c r="A12" s="1" t="s">
        <v>33</v>
      </c>
      <c r="B12" s="32" t="s">
        <v>38</v>
      </c>
      <c r="C12" s="15">
        <v>2</v>
      </c>
      <c r="D12" s="10">
        <v>1106</v>
      </c>
      <c r="E12" s="14" t="s">
        <v>6</v>
      </c>
      <c r="F12" s="15">
        <f>Moorings!L2</f>
        <v>59.972749999999998</v>
      </c>
      <c r="G12" s="15" t="s">
        <v>23</v>
      </c>
    </row>
    <row r="13" spans="1:7">
      <c r="A13" s="2" t="s">
        <v>33</v>
      </c>
      <c r="B13" s="33" t="s">
        <v>38</v>
      </c>
      <c r="C13" s="5">
        <v>2</v>
      </c>
      <c r="D13" s="34">
        <f t="shared" si="0"/>
        <v>1106</v>
      </c>
      <c r="E13" s="14" t="s">
        <v>7</v>
      </c>
      <c r="F13" s="15">
        <f>Moorings!M2</f>
        <v>-39.523483333333331</v>
      </c>
    </row>
    <row r="14" spans="1:7">
      <c r="A14" s="2"/>
      <c r="B14" s="33"/>
      <c r="C14" s="5"/>
      <c r="D14" s="34"/>
      <c r="E14" s="14"/>
      <c r="F14" s="15"/>
    </row>
    <row r="15" spans="1:7">
      <c r="A15" s="1" t="s">
        <v>34</v>
      </c>
      <c r="B15" s="32" t="s">
        <v>38</v>
      </c>
      <c r="C15" s="15">
        <v>2</v>
      </c>
      <c r="D15" s="10">
        <v>97</v>
      </c>
      <c r="E15" s="6" t="s">
        <v>8</v>
      </c>
      <c r="F15" s="15">
        <f>Moorings!L2</f>
        <v>59.972749999999998</v>
      </c>
    </row>
    <row r="16" spans="1:7">
      <c r="A16" s="2" t="s">
        <v>34</v>
      </c>
      <c r="B16" s="33" t="s">
        <v>38</v>
      </c>
      <c r="C16" s="5">
        <v>2</v>
      </c>
      <c r="D16" s="34">
        <f t="shared" si="0"/>
        <v>97</v>
      </c>
      <c r="E16" s="6" t="s">
        <v>9</v>
      </c>
      <c r="F16" s="15">
        <f>Moorings!M2</f>
        <v>-39.523483333333331</v>
      </c>
    </row>
    <row r="17" spans="1:7">
      <c r="A17" s="2"/>
      <c r="B17" s="33"/>
      <c r="C17" s="5"/>
      <c r="D17" s="34"/>
      <c r="E17" s="6"/>
      <c r="F17" s="15"/>
    </row>
    <row r="18" spans="1:7">
      <c r="A18" s="1" t="s">
        <v>35</v>
      </c>
      <c r="B18" s="32" t="s">
        <v>38</v>
      </c>
      <c r="C18" s="15">
        <v>2</v>
      </c>
      <c r="D18" s="10">
        <v>1025</v>
      </c>
      <c r="E18" s="14" t="s">
        <v>6</v>
      </c>
      <c r="F18" s="15">
        <f>Moorings!L2</f>
        <v>59.972749999999998</v>
      </c>
    </row>
    <row r="19" spans="1:7">
      <c r="A19" s="2" t="s">
        <v>35</v>
      </c>
      <c r="B19" s="33" t="s">
        <v>38</v>
      </c>
      <c r="C19" s="5">
        <v>2</v>
      </c>
      <c r="D19" s="34">
        <f t="shared" si="0"/>
        <v>1025</v>
      </c>
      <c r="E19" s="14" t="s">
        <v>7</v>
      </c>
      <c r="F19" s="15">
        <f>Moorings!M2</f>
        <v>-39.523483333333331</v>
      </c>
    </row>
    <row r="20" spans="1:7">
      <c r="A20" s="2"/>
      <c r="B20" s="33"/>
      <c r="C20" s="5"/>
      <c r="D20" s="34"/>
      <c r="E20" s="14"/>
      <c r="F20" s="15"/>
    </row>
    <row r="21" spans="1:7">
      <c r="A21" s="35" t="s">
        <v>36</v>
      </c>
      <c r="B21" s="32" t="s">
        <v>38</v>
      </c>
      <c r="C21" s="15">
        <v>2</v>
      </c>
      <c r="D21" s="36" t="s">
        <v>43</v>
      </c>
      <c r="F21" s="15"/>
      <c r="G21" s="37" t="s">
        <v>30</v>
      </c>
    </row>
    <row r="22" spans="1:7">
      <c r="A22" s="35"/>
      <c r="B22" s="32"/>
      <c r="D22" s="36"/>
      <c r="F22" s="15"/>
      <c r="G22" s="37"/>
    </row>
    <row r="23" spans="1:7">
      <c r="A23" s="1" t="s">
        <v>49</v>
      </c>
      <c r="B23" s="32" t="s">
        <v>38</v>
      </c>
      <c r="C23" s="15">
        <v>2</v>
      </c>
      <c r="D23" s="3" t="s">
        <v>44</v>
      </c>
      <c r="E23" s="8" t="s">
        <v>5</v>
      </c>
      <c r="F23" s="59">
        <v>1450</v>
      </c>
    </row>
    <row r="24" spans="1:7">
      <c r="A24" s="2" t="s">
        <v>50</v>
      </c>
      <c r="B24" s="33" t="s">
        <v>38</v>
      </c>
      <c r="C24" s="5">
        <v>2</v>
      </c>
      <c r="D24" s="34" t="str">
        <f t="shared" si="0"/>
        <v>37-13439</v>
      </c>
      <c r="E24" s="8" t="s">
        <v>6</v>
      </c>
      <c r="F24" s="15">
        <f>Moorings!L2</f>
        <v>59.972749999999998</v>
      </c>
    </row>
    <row r="25" spans="1:7">
      <c r="A25" s="2" t="s">
        <v>50</v>
      </c>
      <c r="B25" s="33" t="s">
        <v>38</v>
      </c>
      <c r="C25" s="5">
        <v>2</v>
      </c>
      <c r="D25" s="34" t="str">
        <f t="shared" si="0"/>
        <v>37-13439</v>
      </c>
      <c r="E25" s="7" t="s">
        <v>7</v>
      </c>
      <c r="F25" s="15">
        <f>Moorings!M2</f>
        <v>-39.523483333333331</v>
      </c>
    </row>
    <row r="26" spans="1:7">
      <c r="A26" s="2" t="s">
        <v>50</v>
      </c>
      <c r="B26" s="33" t="s">
        <v>38</v>
      </c>
      <c r="C26" s="5">
        <v>2</v>
      </c>
      <c r="D26" s="34" t="str">
        <f t="shared" si="0"/>
        <v>37-13439</v>
      </c>
      <c r="E26" s="56" t="s">
        <v>47</v>
      </c>
      <c r="F26" s="41">
        <v>39</v>
      </c>
    </row>
    <row r="27" spans="1:7">
      <c r="A27" s="38"/>
      <c r="B27" s="33"/>
      <c r="C27" s="5"/>
      <c r="D27" s="34"/>
      <c r="E27" s="7"/>
      <c r="F27" s="15"/>
    </row>
    <row r="28" spans="1:7">
      <c r="A28" s="39" t="s">
        <v>51</v>
      </c>
      <c r="B28" s="32" t="s">
        <v>38</v>
      </c>
      <c r="C28" s="3">
        <v>2</v>
      </c>
      <c r="D28" s="58">
        <v>13284</v>
      </c>
      <c r="E28" s="40"/>
      <c r="F28" s="40"/>
      <c r="G28" s="41"/>
    </row>
    <row r="29" spans="1:7">
      <c r="A29" s="39"/>
      <c r="B29" s="32"/>
      <c r="C29" s="3"/>
      <c r="D29" s="58"/>
      <c r="E29" s="40"/>
      <c r="F29" s="40"/>
      <c r="G29" s="41"/>
    </row>
    <row r="30" spans="1:7">
      <c r="A30" s="39" t="s">
        <v>37</v>
      </c>
      <c r="B30" s="32" t="s">
        <v>38</v>
      </c>
      <c r="C30" s="3">
        <v>2</v>
      </c>
      <c r="D30" s="54" t="s">
        <v>45</v>
      </c>
      <c r="G30" s="55" t="s">
        <v>46</v>
      </c>
    </row>
    <row r="31" spans="1:7">
      <c r="G3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2015-08-29T15:54:11Z</dcterms:modified>
</cp:coreProperties>
</file>