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Asset_Cal_Info!$A$1:$F$412</definedName>
    <definedName name="_FilterDatabase_0_0_0_0_0_0_0">Asset_Cal_Info!$A$1:$F$1</definedName>
    <definedName name="_FilterDatabase_0_0_0_0_0_0_0_0">Asset_Cal_Info!$A$1:$F$412</definedName>
    <definedName name="_FilterDatabase_0_0_0_0_1">Asset_Cal_Info!$A$1:$F$412</definedName>
    <definedName name="_FilterDatabase_0_0_0_1">Asset_Cal_Info!$A$1:$F$1</definedName>
    <definedName name="_FilterDatabase_0_0_1">Asset_Cal_Info!$A$1:$F$412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Asset_Cal_Info!$A$1:$F$412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<sst xmlns="http://schemas.openxmlformats.org/spreadsheetml/2006/main" count="57" uniqueCount="49">
  <si>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</si>
  <si>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</si>
  <si>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</si>
  <si>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</si>
  <si>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</si>
  <si>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</si>
  <si>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</si>
  <si>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</si>
  <si>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</si>
  <si>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</si>
  <si>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</si>
  <si>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</si>
  <si>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</si>
  <si>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</si>
  <si>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</si>
  <si>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</si>
  <si>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</si>
  <si>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</si>
  <si>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</si>
  <si>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</si>
  <si>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</si>
  <si>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</si>
  <si>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</si>
  <si>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</si>
  <si>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</si>
  <si>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</si>
  <si>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</si>
  <si>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</si>
  <si>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</si>
  <si>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</si>
  <si>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</si>
  <si>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</si>
  <si>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</si>
  <si>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</si>
  <si>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</si>
  <si>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</si>
  <si>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Glider Launch Date</t>
  </si>
  <si>
    <t>Glider Launch Time</t>
  </si>
  <si>
    <t>Scarlett Isabella</t>
  </si>
  <si>
    <t>40°06.540'N</t>
  </si>
  <si>
    <t>70°10.280'W</t>
  </si>
  <si>
    <t>CP05MOAS-GL002-01-ADCPAM000</t>
  </si>
  <si>
    <t>CP05MOAS-GL002-02-FLORTM000</t>
  </si>
  <si>
    <t>CP05MOAS-GL002-03-CTDGVM000</t>
  </si>
  <si>
    <t>CP05MOAS-GL002-04-DOSTAM000</t>
  </si>
  <si>
    <t>CP05MOAS-GL002-05-PARADM000</t>
  </si>
  <si>
    <t>CP05MOAS-GL002-00-ENG000000</t>
  </si>
  <si>
    <t>Mooring Serial Number</t>
  </si>
  <si>
    <t>CP05MOAS-GL002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</si>
</sst>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/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I1" zoomScaleNormal="100" workbookViewId="0">
      <selection activeCell="L2" sqref="L2:M2"/>
    </sheetView>
  </sheetViews>
  <sheetFormatPr defaultRowHeight="14.4" x14ac:dyDescent="0.3"/>
  <cols>
    <col min="1" max="1" width="37.88671875"/>
    <col min="2" max="2" width="39" bestFit="1" customWidth="1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36</v>
      </c>
      <c r="E1" s="2" t="s">
        <v>37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48</v>
      </c>
      <c r="B2" s="17">
        <v>339</v>
      </c>
      <c r="C2" s="17">
        <v>3</v>
      </c>
      <c r="D2" s="18">
        <v>42016</v>
      </c>
      <c r="E2" s="19">
        <v>0.24930555555555556</v>
      </c>
      <c r="F2" s="18"/>
      <c r="G2" s="25" t="s">
        <v>39</v>
      </c>
      <c r="H2" s="25" t="s">
        <v>40</v>
      </c>
      <c r="I2" s="17">
        <v>0</v>
      </c>
      <c r="J2" s="17" t="s">
        <v>38</v>
      </c>
      <c r="K2" s="18"/>
      <c r="L2" s="32">
        <f>((LEFT(G2,(FIND("°",G2,1)-1)))+(MID(G2,(FIND("°",G2,1)+1),(FIND("'",G2,1))-(FIND("°",G2,1)+1))/60))*(IF(RIGHT(G2,1)="N",1,-1))</f>
        <v>40.109000000000002</v>
      </c>
      <c r="M2" s="32">
        <f>((LEFT(H2,(FIND("°",H2,1)-1)))+(MID(H2,(FIND("°",H2,1)+1),(FIND("'",H2,1))-(FIND("°",H2,1)+1))/60))*(IF(RIGHT(H2,1)="E",1,-1))</f>
        <v>-70.171333333333337</v>
      </c>
    </row>
    <row r="5" spans="1:13" x14ac:dyDescent="0.3">
      <c r="D5" s="8"/>
      <c r="E5" s="8"/>
    </row>
    <row r="6" spans="1:13" x14ac:dyDescent="0.3">
      <c r="D6" s="8"/>
      <c r="E6" s="8"/>
    </row>
    <row r="7" spans="1:13" x14ac:dyDescent="0.3">
      <c r="A7" s="8"/>
    </row>
    <row r="8" spans="1:13" x14ac:dyDescent="0.3">
      <c r="A8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F19" sqref="F19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41</v>
      </c>
      <c r="B2" s="23">
        <v>339</v>
      </c>
      <c r="C2" s="23">
        <v>3</v>
      </c>
      <c r="D2" s="28">
        <v>62598</v>
      </c>
      <c r="E2" s="24" t="s">
        <v>28</v>
      </c>
      <c r="F2" s="29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41</v>
      </c>
      <c r="B3" s="23">
        <v>339</v>
      </c>
      <c r="C3" s="23">
        <v>3</v>
      </c>
      <c r="D3" s="28">
        <v>62598</v>
      </c>
      <c r="E3" s="24" t="s">
        <v>29</v>
      </c>
      <c r="F3" s="29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41</v>
      </c>
      <c r="B4" s="23">
        <v>339</v>
      </c>
      <c r="C4" s="23">
        <v>3</v>
      </c>
      <c r="D4" s="28">
        <v>62598</v>
      </c>
      <c r="E4" s="24" t="s">
        <v>30</v>
      </c>
      <c r="F4" s="29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41</v>
      </c>
      <c r="B5" s="23">
        <v>339</v>
      </c>
      <c r="C5" s="23">
        <v>3</v>
      </c>
      <c r="D5" s="28">
        <v>62598</v>
      </c>
      <c r="E5" s="24" t="s">
        <v>31</v>
      </c>
      <c r="F5" s="29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3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42</v>
      </c>
      <c r="B7" s="23">
        <v>339</v>
      </c>
      <c r="C7" s="23">
        <v>3</v>
      </c>
      <c r="D7" s="28">
        <v>2812</v>
      </c>
      <c r="E7" s="26" t="s">
        <v>32</v>
      </c>
      <c r="F7" s="30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42</v>
      </c>
      <c r="B8" s="23">
        <v>339</v>
      </c>
      <c r="C8" s="23">
        <v>3</v>
      </c>
      <c r="D8" s="28">
        <v>2812</v>
      </c>
      <c r="E8" s="26" t="s">
        <v>33</v>
      </c>
      <c r="F8" s="30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42</v>
      </c>
      <c r="B9" s="23">
        <v>339</v>
      </c>
      <c r="C9" s="23">
        <v>3</v>
      </c>
      <c r="D9" s="28">
        <v>2812</v>
      </c>
      <c r="E9" s="26" t="s">
        <v>34</v>
      </c>
      <c r="F9" s="30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42</v>
      </c>
      <c r="B10" s="23">
        <v>339</v>
      </c>
      <c r="C10" s="23">
        <v>3</v>
      </c>
      <c r="D10" s="28">
        <v>2812</v>
      </c>
      <c r="E10" s="26" t="s">
        <v>35</v>
      </c>
      <c r="F10" s="30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31"/>
      <c r="G11" s="21"/>
      <c r="H11" s="21"/>
      <c r="I11" s="21"/>
      <c r="J11" s="21"/>
      <c r="K11" s="21"/>
    </row>
    <row r="12" spans="1:16" s="14" customFormat="1" ht="13.8" x14ac:dyDescent="0.3">
      <c r="A12" s="20" t="s">
        <v>43</v>
      </c>
      <c r="B12" s="23">
        <v>339</v>
      </c>
      <c r="C12" s="23">
        <v>3</v>
      </c>
      <c r="D12" s="28">
        <v>9036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44</v>
      </c>
      <c r="B14" s="23">
        <v>339</v>
      </c>
      <c r="C14" s="23">
        <v>3</v>
      </c>
      <c r="D14" s="28">
        <v>142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45</v>
      </c>
      <c r="B16" s="23">
        <v>339</v>
      </c>
      <c r="C16" s="23">
        <v>3</v>
      </c>
      <c r="D16" s="28">
        <v>50153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46</v>
      </c>
      <c r="B18" s="23">
        <v>339</v>
      </c>
      <c r="C18" s="23">
        <v>3</v>
      </c>
      <c r="D18" s="28">
        <v>339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2015-05-08T22:52:11Z</dcterms:modified>
</cp:coreProperties>
</file>