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29" i="1" l="1"/>
  <c r="C129" i="1"/>
  <c r="B129" i="1"/>
  <c r="D124" i="1"/>
  <c r="C124" i="1"/>
  <c r="B124" i="1"/>
  <c r="F160" i="1" l="1"/>
  <c r="F159" i="1"/>
  <c r="F153" i="1"/>
  <c r="F152" i="1"/>
  <c r="F145" i="1"/>
  <c r="F144" i="1"/>
  <c r="F127" i="1"/>
  <c r="F126" i="1"/>
  <c r="F122" i="1"/>
  <c r="F121" i="1"/>
  <c r="F97" i="1"/>
  <c r="F96" i="1"/>
  <c r="F72" i="1"/>
  <c r="F71" i="1"/>
  <c r="F24" i="1"/>
  <c r="F23" i="1"/>
  <c r="F21" i="1"/>
  <c r="F20" i="1"/>
  <c r="F18" i="1"/>
  <c r="F17" i="1"/>
  <c r="F6" i="1"/>
  <c r="F5" i="1"/>
  <c r="D183" i="1"/>
  <c r="D184" i="1" s="1"/>
  <c r="D185" i="1" s="1"/>
  <c r="D186" i="1" s="1"/>
  <c r="D187" i="1" s="1"/>
  <c r="D188" i="1" s="1"/>
  <c r="D182" i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63" i="1"/>
  <c r="D160" i="1"/>
  <c r="D153" i="1"/>
  <c r="D154" i="1" s="1"/>
  <c r="D155" i="1" s="1"/>
  <c r="D156" i="1" s="1"/>
  <c r="D157" i="1" s="1"/>
  <c r="D152" i="1"/>
  <c r="D145" i="1"/>
  <c r="D146" i="1" s="1"/>
  <c r="D147" i="1" s="1"/>
  <c r="D148" i="1" s="1"/>
  <c r="D149" i="1" s="1"/>
  <c r="D144" i="1"/>
  <c r="D141" i="1"/>
  <c r="D140" i="1"/>
  <c r="D133" i="1"/>
  <c r="D134" i="1" s="1"/>
  <c r="D135" i="1" s="1"/>
  <c r="D136" i="1" s="1"/>
  <c r="D137" i="1" s="1"/>
  <c r="D132" i="1"/>
  <c r="D128" i="1"/>
  <c r="D127" i="1"/>
  <c r="D123" i="1"/>
  <c r="D122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97" i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72" i="1"/>
  <c r="D62" i="1"/>
  <c r="D63" i="1" s="1"/>
  <c r="D64" i="1" s="1"/>
  <c r="D65" i="1" s="1"/>
  <c r="D66" i="1" s="1"/>
  <c r="D67" i="1" s="1"/>
  <c r="D68" i="1" s="1"/>
  <c r="D69" i="1" s="1"/>
  <c r="D61" i="1"/>
  <c r="D53" i="1"/>
  <c r="D54" i="1" s="1"/>
  <c r="D55" i="1" s="1"/>
  <c r="D56" i="1" s="1"/>
  <c r="D57" i="1" s="1"/>
  <c r="D58" i="1" s="1"/>
  <c r="D52" i="1"/>
  <c r="D44" i="1"/>
  <c r="D45" i="1" s="1"/>
  <c r="D46" i="1" s="1"/>
  <c r="D47" i="1" s="1"/>
  <c r="D48" i="1" s="1"/>
  <c r="D49" i="1" s="1"/>
  <c r="D43" i="1"/>
  <c r="D36" i="1"/>
  <c r="D37" i="1" s="1"/>
  <c r="D38" i="1" s="1"/>
  <c r="D39" i="1" s="1"/>
  <c r="D40" i="1" s="1"/>
  <c r="D35" i="1"/>
  <c r="D28" i="1"/>
  <c r="D29" i="1" s="1"/>
  <c r="D30" i="1" s="1"/>
  <c r="D31" i="1" s="1"/>
  <c r="D32" i="1" s="1"/>
  <c r="D27" i="1"/>
  <c r="D24" i="1"/>
  <c r="D21" i="1"/>
  <c r="D18" i="1"/>
  <c r="D7" i="1"/>
  <c r="D8" i="1" s="1"/>
  <c r="D9" i="1" s="1"/>
  <c r="D10" i="1" s="1"/>
  <c r="D11" i="1" s="1"/>
  <c r="D12" i="1" s="1"/>
  <c r="D13" i="1" s="1"/>
  <c r="D6" i="1"/>
  <c r="C3" i="1"/>
  <c r="C6" i="1" s="1"/>
  <c r="B3" i="1"/>
  <c r="B11" i="1" s="1"/>
  <c r="B200" i="1" l="1"/>
  <c r="B185" i="1"/>
  <c r="B174" i="1"/>
  <c r="B162" i="1"/>
  <c r="B149" i="1"/>
  <c r="B137" i="1"/>
  <c r="B110" i="1"/>
  <c r="B100" i="1"/>
  <c r="B87" i="1"/>
  <c r="B77" i="1"/>
  <c r="B66" i="1"/>
  <c r="B53" i="1"/>
  <c r="B42" i="1"/>
  <c r="B30" i="1"/>
  <c r="B13" i="1"/>
  <c r="B203" i="1"/>
  <c r="B196" i="1"/>
  <c r="B178" i="1"/>
  <c r="B168" i="1"/>
  <c r="B156" i="1"/>
  <c r="B143" i="1"/>
  <c r="B131" i="1"/>
  <c r="B116" i="1"/>
  <c r="B104" i="1"/>
  <c r="B93" i="1"/>
  <c r="B83" i="1"/>
  <c r="B71" i="1"/>
  <c r="B60" i="1"/>
  <c r="B48" i="1"/>
  <c r="B35" i="1"/>
  <c r="B23" i="1"/>
  <c r="B9" i="1"/>
  <c r="B202" i="1"/>
  <c r="B187" i="1"/>
  <c r="B176" i="1"/>
  <c r="B166" i="1"/>
  <c r="B152" i="1"/>
  <c r="B140" i="1"/>
  <c r="B127" i="1"/>
  <c r="B112" i="1"/>
  <c r="B102" i="1"/>
  <c r="B91" i="1"/>
  <c r="B79" i="1"/>
  <c r="B68" i="1"/>
  <c r="B57" i="1"/>
  <c r="B44" i="1"/>
  <c r="B32" i="1"/>
  <c r="B20" i="1"/>
  <c r="B121" i="1"/>
  <c r="B5" i="1"/>
  <c r="B199" i="1"/>
  <c r="B183" i="1"/>
  <c r="B170" i="1"/>
  <c r="B159" i="1"/>
  <c r="B147" i="1"/>
  <c r="B133" i="1"/>
  <c r="B118" i="1"/>
  <c r="B108" i="1"/>
  <c r="B96" i="1"/>
  <c r="B85" i="1"/>
  <c r="B75" i="1"/>
  <c r="B62" i="1"/>
  <c r="B51" i="1"/>
  <c r="B39" i="1"/>
  <c r="B26" i="1"/>
  <c r="C196" i="1"/>
  <c r="C166" i="1"/>
  <c r="C147" i="1"/>
  <c r="C127" i="1"/>
  <c r="C108" i="1"/>
  <c r="C100" i="1"/>
  <c r="C91" i="1"/>
  <c r="C75" i="1"/>
  <c r="C66" i="1"/>
  <c r="C57" i="1"/>
  <c r="C48" i="1"/>
  <c r="C39" i="1"/>
  <c r="C30" i="1"/>
  <c r="C18" i="1"/>
  <c r="C8" i="1"/>
  <c r="C203" i="1"/>
  <c r="C194" i="1"/>
  <c r="C181" i="1"/>
  <c r="C172" i="1"/>
  <c r="C164" i="1"/>
  <c r="C154" i="1"/>
  <c r="C145" i="1"/>
  <c r="C135" i="1"/>
  <c r="C123" i="1"/>
  <c r="C114" i="1"/>
  <c r="C106" i="1"/>
  <c r="C98" i="1"/>
  <c r="C89" i="1"/>
  <c r="C81" i="1"/>
  <c r="C73" i="1"/>
  <c r="C64" i="1"/>
  <c r="C55" i="1"/>
  <c r="C46" i="1"/>
  <c r="C37" i="1"/>
  <c r="C28" i="1"/>
  <c r="C15" i="1"/>
  <c r="C190" i="1"/>
  <c r="C7" i="1"/>
  <c r="C11" i="1"/>
  <c r="C17" i="1"/>
  <c r="C23" i="1"/>
  <c r="C29" i="1"/>
  <c r="C34" i="1"/>
  <c r="C38" i="1"/>
  <c r="C43" i="1"/>
  <c r="C47" i="1"/>
  <c r="C52" i="1"/>
  <c r="C56" i="1"/>
  <c r="C61" i="1"/>
  <c r="C65" i="1"/>
  <c r="C69" i="1"/>
  <c r="C74" i="1"/>
  <c r="C78" i="1"/>
  <c r="C82" i="1"/>
  <c r="C86" i="1"/>
  <c r="C90" i="1"/>
  <c r="C94" i="1"/>
  <c r="C99" i="1"/>
  <c r="C103" i="1"/>
  <c r="C107" i="1"/>
  <c r="C111" i="1"/>
  <c r="C115" i="1"/>
  <c r="C119" i="1"/>
  <c r="C126" i="1"/>
  <c r="C132" i="1"/>
  <c r="C136" i="1"/>
  <c r="C141" i="1"/>
  <c r="C146" i="1"/>
  <c r="C151" i="1"/>
  <c r="C155" i="1"/>
  <c r="C160" i="1"/>
  <c r="C165" i="1"/>
  <c r="C169" i="1"/>
  <c r="C173" i="1"/>
  <c r="C177" i="1"/>
  <c r="C182" i="1"/>
  <c r="C186" i="1"/>
  <c r="C195" i="1"/>
  <c r="C200" i="1"/>
  <c r="C5" i="1"/>
  <c r="C24" i="1"/>
  <c r="C9" i="1"/>
  <c r="C13" i="1"/>
  <c r="C20" i="1"/>
  <c r="C27" i="1"/>
  <c r="C31" i="1"/>
  <c r="C36" i="1"/>
  <c r="C40" i="1"/>
  <c r="C45" i="1"/>
  <c r="C49" i="1"/>
  <c r="C54" i="1"/>
  <c r="C58" i="1"/>
  <c r="C63" i="1"/>
  <c r="C67" i="1"/>
  <c r="C72" i="1"/>
  <c r="C76" i="1"/>
  <c r="C80" i="1"/>
  <c r="C84" i="1"/>
  <c r="C88" i="1"/>
  <c r="C92" i="1"/>
  <c r="C97" i="1"/>
  <c r="C101" i="1"/>
  <c r="C105" i="1"/>
  <c r="C109" i="1"/>
  <c r="C113" i="1"/>
  <c r="C117" i="1"/>
  <c r="C122" i="1"/>
  <c r="C128" i="1"/>
  <c r="C134" i="1"/>
  <c r="C139" i="1"/>
  <c r="C144" i="1"/>
  <c r="C148" i="1"/>
  <c r="C153" i="1"/>
  <c r="C157" i="1"/>
  <c r="C163" i="1"/>
  <c r="C167" i="1"/>
  <c r="C171" i="1"/>
  <c r="C175" i="1"/>
  <c r="C179" i="1"/>
  <c r="C184" i="1"/>
  <c r="C188" i="1"/>
  <c r="C198" i="1"/>
  <c r="C202" i="1"/>
  <c r="C183" i="1"/>
  <c r="C174" i="1"/>
  <c r="C156" i="1"/>
  <c r="C137" i="1"/>
  <c r="C116" i="1"/>
  <c r="C83" i="1"/>
  <c r="C201" i="1"/>
  <c r="C187" i="1"/>
  <c r="C178" i="1"/>
  <c r="C170" i="1"/>
  <c r="C162" i="1"/>
  <c r="C152" i="1"/>
  <c r="C143" i="1"/>
  <c r="C133" i="1"/>
  <c r="C121" i="1"/>
  <c r="C112" i="1"/>
  <c r="C104" i="1"/>
  <c r="C96" i="1"/>
  <c r="C87" i="1"/>
  <c r="C79" i="1"/>
  <c r="C71" i="1"/>
  <c r="C62" i="1"/>
  <c r="C53" i="1"/>
  <c r="C44" i="1"/>
  <c r="C35" i="1"/>
  <c r="C26" i="1"/>
  <c r="C12" i="1"/>
  <c r="B190" i="1"/>
  <c r="B192" i="1"/>
  <c r="B8" i="1"/>
  <c r="B12" i="1"/>
  <c r="B18" i="1"/>
  <c r="B24" i="1"/>
  <c r="B29" i="1"/>
  <c r="B34" i="1"/>
  <c r="B38" i="1"/>
  <c r="B43" i="1"/>
  <c r="B47" i="1"/>
  <c r="B52" i="1"/>
  <c r="B56" i="1"/>
  <c r="B61" i="1"/>
  <c r="B65" i="1"/>
  <c r="B69" i="1"/>
  <c r="B74" i="1"/>
  <c r="B78" i="1"/>
  <c r="B82" i="1"/>
  <c r="B86" i="1"/>
  <c r="B90" i="1"/>
  <c r="B94" i="1"/>
  <c r="B99" i="1"/>
  <c r="B103" i="1"/>
  <c r="B107" i="1"/>
  <c r="B111" i="1"/>
  <c r="B115" i="1"/>
  <c r="B119" i="1"/>
  <c r="B126" i="1"/>
  <c r="B132" i="1"/>
  <c r="B136" i="1"/>
  <c r="B141" i="1"/>
  <c r="B146" i="1"/>
  <c r="B151" i="1"/>
  <c r="B155" i="1"/>
  <c r="B160" i="1"/>
  <c r="B165" i="1"/>
  <c r="B169" i="1"/>
  <c r="B173" i="1"/>
  <c r="B177" i="1"/>
  <c r="B182" i="1"/>
  <c r="B186" i="1"/>
  <c r="B195" i="1"/>
  <c r="B6" i="1"/>
  <c r="B10" i="1"/>
  <c r="B15" i="1"/>
  <c r="B21" i="1"/>
  <c r="B27" i="1"/>
  <c r="B31" i="1"/>
  <c r="B36" i="1"/>
  <c r="B40" i="1"/>
  <c r="B45" i="1"/>
  <c r="B49" i="1"/>
  <c r="B54" i="1"/>
  <c r="B58" i="1"/>
  <c r="B63" i="1"/>
  <c r="B67" i="1"/>
  <c r="B72" i="1"/>
  <c r="B76" i="1"/>
  <c r="B80" i="1"/>
  <c r="B84" i="1"/>
  <c r="B88" i="1"/>
  <c r="B92" i="1"/>
  <c r="B97" i="1"/>
  <c r="B101" i="1"/>
  <c r="B105" i="1"/>
  <c r="B109" i="1"/>
  <c r="B113" i="1"/>
  <c r="B117" i="1"/>
  <c r="B122" i="1"/>
  <c r="B128" i="1"/>
  <c r="B134" i="1"/>
  <c r="B139" i="1"/>
  <c r="B144" i="1"/>
  <c r="B148" i="1"/>
  <c r="B153" i="1"/>
  <c r="B157" i="1"/>
  <c r="B163" i="1"/>
  <c r="B167" i="1"/>
  <c r="B171" i="1"/>
  <c r="B175" i="1"/>
  <c r="B179" i="1"/>
  <c r="B184" i="1"/>
  <c r="B188" i="1"/>
  <c r="B198" i="1"/>
  <c r="B201" i="1"/>
  <c r="B194" i="1"/>
  <c r="B181" i="1"/>
  <c r="B172" i="1"/>
  <c r="B164" i="1"/>
  <c r="B154" i="1"/>
  <c r="B145" i="1"/>
  <c r="B135" i="1"/>
  <c r="B123" i="1"/>
  <c r="B114" i="1"/>
  <c r="B106" i="1"/>
  <c r="B98" i="1"/>
  <c r="B89" i="1"/>
  <c r="B81" i="1"/>
  <c r="B73" i="1"/>
  <c r="B64" i="1"/>
  <c r="B55" i="1"/>
  <c r="B46" i="1"/>
  <c r="B37" i="1"/>
  <c r="B28" i="1"/>
  <c r="B17" i="1"/>
  <c r="B7" i="1"/>
  <c r="C199" i="1"/>
  <c r="C185" i="1"/>
  <c r="C176" i="1"/>
  <c r="C168" i="1"/>
  <c r="C159" i="1"/>
  <c r="C149" i="1"/>
  <c r="C140" i="1"/>
  <c r="C131" i="1"/>
  <c r="C118" i="1"/>
  <c r="C110" i="1"/>
  <c r="C102" i="1"/>
  <c r="C93" i="1"/>
  <c r="C85" i="1"/>
  <c r="C77" i="1"/>
  <c r="C68" i="1"/>
  <c r="C60" i="1"/>
  <c r="C51" i="1"/>
  <c r="C42" i="1"/>
  <c r="C32" i="1"/>
  <c r="C21" i="1"/>
  <c r="C10" i="1"/>
  <c r="M2" i="2"/>
  <c r="L2" i="2"/>
</calcChain>
</file>

<file path=xl/sharedStrings.xml><?xml version="1.0" encoding="utf-8"?>
<sst xmlns="http://schemas.openxmlformats.org/spreadsheetml/2006/main" count="464" uniqueCount="230">
  <si>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</si>
  <si>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</si>
  <si>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</si>
  <si>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</si>
  <si>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</si>
  <si>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</si>
  <si>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</si>
  <si>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</si>
  <si>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</si>
  <si>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</si>
  <si>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</si>
  <si>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</si>
  <si>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</si>
  <si>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</si>
  <si>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</si>
  <si>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</si>
  <si>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</si>
  <si>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</si>
  <si>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</si>
  <si>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</si>
  <si>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</si>
  <si>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</si>
  <si>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</si>
  <si>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</si>
  <si>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</si>
  <si>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</si>
  <si>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</si>
  <si>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</si>
  <si>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</si>
  <si>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</si>
  <si>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</si>
  <si>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</si>
  <si>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</si>
  <si>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</si>
  <si>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</si>
  <si>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</si>
  <si>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</si>
  <si>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</si>
  <si>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</si>
  <si>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</si>
  <si>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</si>
  <si>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</si>
  <si>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</si>
  <si>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33-154-50A</t>
  </si>
  <si>
    <t>AQD 11402</t>
  </si>
  <si>
    <t>AQD 8550</t>
  </si>
  <si>
    <t>TAS04581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</si>
  <si>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</si>
  <si>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</si>
  <si>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</si>
  <si>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</si>
  <si>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</si>
  <si>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</si>
  <si>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</si>
  <si>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</si>
  <si>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</si>
  <si>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</si>
  <si>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</si>
  <si>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</si>
  <si>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</si>
  <si>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</si>
  <si>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</si>
  <si>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</si>
  <si>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</si>
  <si>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</si>
  <si>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</si>
  <si>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</si>
  <si>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</si>
  <si>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</si>
  <si>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</si>
  <si>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</si>
  <si>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</si>
  <si>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</si>
  <si>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</si>
  <si>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</si>
  <si>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</si>
  <si>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</si>
  <si>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</si>
  <si>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</si>
  <si>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</si>
  <si>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</si>
  <si>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</si>
  <si>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</si>
  <si>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</si>
  <si>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</si>
  <si>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</si>
  <si>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</si>
  <si>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</si>
  <si>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</si>
  <si>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</si>
  <si>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</si>
  <si>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</si>
  <si>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</si>
  <si>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</si>
  <si>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</si>
  <si>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</si>
  <si>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</si>
  <si>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</si>
  <si>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</si>
  <si>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</si>
  <si>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</si>
  <si>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</si>
  <si>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</si>
  <si>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</si>
  <si>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</si>
  <si>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</si>
  <si>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</si>
  <si>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</si>
  <si>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</si>
  <si>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</si>
  <si>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</si>
  <si>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</si>
  <si>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</si>
  <si>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</si>
  <si>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</si>
  <si>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</si>
  <si>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</si>
  <si>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</si>
  <si>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</si>
  <si>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</si>
  <si>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</si>
  <si>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</si>
  <si>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</si>
  <si>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</si>
  <si>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</si>
  <si>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</si>
  <si>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</si>
  <si>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</si>
  <si>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</si>
  <si>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</si>
  <si>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</si>
  <si>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</si>
  <si>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</si>
  <si>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</si>
  <si>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</si>
  <si>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</si>
  <si>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</si>
  <si>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</si>
  <si>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</si>
  <si>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</si>
  <si>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</si>
  <si>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</si>
  <si>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</si>
  <si>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</si>
  <si>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</si>
  <si>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</si>
  <si>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</si>
  <si>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</si>
  <si>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</si>
  <si>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</si>
  <si>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</si>
  <si>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</si>
  <si>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</si>
  <si>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</si>
  <si>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</si>
  <si>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</si>
  <si>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</si>
  <si>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</si>
  <si>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</si>
  <si>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</si>
  <si>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</si>
  <si>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</si>
  <si>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</si>
  <si>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</si>
  <si>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</si>
  <si>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</si>
  <si>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</si>
  <si>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</si>
  <si>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</si>
  <si>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</si>
  <si>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</si>
  <si>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</si>
  <si>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</si>
  <si>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</si>
  <si>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</si>
  <si>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</si>
  <si>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</si>
  <si>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SheetRef:CC_taarray</t>
  </si>
  <si>
    <t>SheetRef:CC_tcarray</t>
  </si>
  <si>
    <t>Omaha_Cal_Info_CE09OSSM_0000#_v#,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</si>
  <si>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CE09OSSM platform; e.g., 00001, 00002</t>
    </r>
  </si>
  <si>
    <t>CE09OSSM-HM001</t>
  </si>
  <si>
    <t>CE09OSSM-0000#</t>
  </si>
  <si>
    <t>500m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</si>
  <si>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</si>
  <si>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</si>
  <si>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</si>
  <si>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</si>
  <si>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</si>
  <si>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</si>
  <si>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</si>
  <si>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</si>
  <si>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</si>
  <si>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</si>
  <si>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</si>
  <si>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</si>
  <si>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</si>
  <si>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</si>
  <si>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</si>
  <si>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</si>
  <si>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</si>
  <si>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</si>
  <si>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</si>
  <si>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</si>
  <si>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</si>
  <si>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</si>
  <si>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</si>
  <si>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</si>
  <si>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</si>
  <si>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</si>
  <si>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</si>
  <si>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</si>
  <si>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</si>
  <si>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</si>
  <si>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</si>
  <si>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</si>
  <si>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CE09OSSM-00001-DCL11</t>
  </si>
  <si>
    <t>The serial number used here is bogus, pending identification of the real serial number.</t>
  </si>
  <si>
    <t>CE09OSSM-00001-DCL12</t>
  </si>
  <si>
    <t>CE09OSSM-00001-DCL26</t>
  </si>
  <si>
    <t>CE09OSSM-00001-DCL27</t>
  </si>
  <si>
    <t>CE09OSSM-00001-DCL35</t>
  </si>
  <si>
    <t>CE09OSSM-00001-DCL37</t>
  </si>
  <si>
    <t>No Calibration Coefficient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</si>
  <si>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</si>
  <si>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CE09OSSM-MFD37-06-CAMDSA000</t>
  </si>
  <si>
    <t>CE09OSSM-MFD37-07-ZPLSCC000</t>
  </si>
  <si>
    <t>CE09OSSM-00001-CAMDSA</t>
  </si>
  <si>
    <t>CE09OSSM-00001-ZPLSCC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</si>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</sst>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6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9" fillId="0" borderId="0" xfId="0" applyFont="1" applyAlignment="1">
      <alignment horizontal="left" vertical="top"/>
    </xf>
    <xf numFmtId="0" fontId="35" fillId="0" borderId="0" xfId="0" applyFont="1"/>
    <xf numFmtId="0" fontId="0" fillId="0" borderId="0" xfId="0" applyAlignment="1">
      <alignment horizontal="left" vertical="top"/>
    </xf>
    <xf numFmtId="0" fontId="36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7" fillId="0" borderId="0" xfId="0" applyNumberFormat="1" applyFont="1" applyFill="1" applyAlignment="1">
      <alignment horizontal="left" vertical="center"/>
    </xf>
    <xf numFmtId="0" fontId="16" fillId="7" borderId="0" xfId="0" applyFont="1" applyFill="1" applyBorder="1" applyAlignment="1">
      <alignment horizontal="left" vertical="center"/>
    </xf>
    <xf numFmtId="0" fontId="17" fillId="7" borderId="0" xfId="3" applyFont="1" applyFill="1" applyBorder="1"/>
    <xf numFmtId="0" fontId="16" fillId="7" borderId="0" xfId="0" applyNumberFormat="1" applyFont="1" applyFill="1" applyAlignment="1">
      <alignment horizontal="left" vertical="center"/>
    </xf>
    <xf numFmtId="0" fontId="37" fillId="7" borderId="0" xfId="0" applyNumberFormat="1" applyFont="1" applyFill="1" applyAlignment="1">
      <alignment horizontal="left" vertical="center"/>
    </xf>
    <xf numFmtId="0" fontId="15" fillId="7" borderId="0" xfId="1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7" fillId="7" borderId="0" xfId="0" applyNumberFormat="1" applyFont="1" applyFill="1" applyAlignment="1">
      <alignment horizontal="left" vertical="center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202</xdr:row>
      <xdr:rowOff>166687</xdr:rowOff>
    </xdr:from>
    <xdr:to>
      <xdr:col>1</xdr:col>
      <xdr:colOff>1026318</xdr:colOff>
      <xdr:row>204</xdr:row>
      <xdr:rowOff>9525</xdr:rowOff>
    </xdr:to>
    <xdr:cxnSp macro="">
      <xdr:nvCxnSpPr>
        <xdr:cNvPr id="2" name="Straight Arrow Connector 1"/>
        <xdr:cNvCxnSpPr/>
      </xdr:nvCxnSpPr>
      <xdr:spPr>
        <a:xfrm flipH="1" flipV="1">
          <a:off x="3298032" y="3305175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6" sqref="D6"/>
    </sheetView>
  </sheetViews>
  <sheetFormatPr defaultRowHeight="15"/>
  <cols>
    <col min="1" max="1" width="58.28515625" style="93" customWidth="1"/>
    <col min="2" max="2" width="55.42578125" style="93" customWidth="1"/>
    <col min="3" max="16384" width="9.140625" style="93"/>
  </cols>
  <sheetData>
    <row r="1" spans="1:2" ht="30">
      <c r="A1" s="92" t="s">
        <v>147</v>
      </c>
    </row>
    <row r="2" spans="1:2">
      <c r="A2" s="93" t="s">
        <v>179</v>
      </c>
    </row>
    <row r="3" spans="1:2">
      <c r="A3" s="94" t="s">
        <v>148</v>
      </c>
      <c r="B3" s="93" t="s">
        <v>180</v>
      </c>
    </row>
    <row r="4" spans="1:2">
      <c r="A4" s="94" t="s">
        <v>149</v>
      </c>
      <c r="B4" s="93" t="s">
        <v>150</v>
      </c>
    </row>
    <row r="7" spans="1:2" ht="30">
      <c r="A7" s="92" t="s">
        <v>151</v>
      </c>
    </row>
    <row r="8" spans="1:2">
      <c r="B8" s="95" t="s">
        <v>152</v>
      </c>
    </row>
    <row r="9" spans="1:2">
      <c r="B9" s="93" t="s">
        <v>153</v>
      </c>
    </row>
    <row r="10" spans="1:2">
      <c r="B10" s="93" t="s">
        <v>154</v>
      </c>
    </row>
    <row r="11" spans="1:2">
      <c r="B11" s="96" t="s">
        <v>155</v>
      </c>
    </row>
    <row r="12" spans="1:2">
      <c r="B12" s="96"/>
    </row>
    <row r="14" spans="1:2" ht="45">
      <c r="A14" s="92" t="s">
        <v>156</v>
      </c>
      <c r="B14" s="96" t="s">
        <v>157</v>
      </c>
    </row>
    <row r="17" spans="1:9">
      <c r="B17" s="97" t="s">
        <v>158</v>
      </c>
      <c r="C17" s="98"/>
      <c r="D17" s="98"/>
      <c r="E17" s="98"/>
      <c r="F17" s="98"/>
      <c r="G17" s="98"/>
      <c r="H17" s="98"/>
    </row>
    <row r="18" spans="1:9">
      <c r="B18" s="97" t="s">
        <v>159</v>
      </c>
      <c r="C18" s="97"/>
      <c r="D18" s="97"/>
      <c r="E18" s="97"/>
      <c r="F18" s="97"/>
      <c r="G18" s="97"/>
      <c r="H18" s="97"/>
    </row>
    <row r="22" spans="1:9">
      <c r="A22" s="96" t="s">
        <v>160</v>
      </c>
      <c r="B22" s="96"/>
      <c r="C22" s="96"/>
      <c r="D22" s="96"/>
      <c r="E22" s="96"/>
      <c r="F22" s="96"/>
      <c r="G22" s="96"/>
      <c r="H22" s="99"/>
      <c r="I22" s="9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4" sqref="M4"/>
    </sheetView>
  </sheetViews>
  <sheetFormatPr defaultColWidth="8.85546875" defaultRowHeight="12.75"/>
  <cols>
    <col min="1" max="1" width="16" style="81" bestFit="1" customWidth="1"/>
    <col min="2" max="2" width="20" style="81" bestFit="1" customWidth="1"/>
    <col min="3" max="3" width="15.7109375" style="81" customWidth="1"/>
    <col min="4" max="4" width="11.5703125" style="82" customWidth="1"/>
    <col min="5" max="5" width="11.28515625" style="83" bestFit="1" customWidth="1"/>
    <col min="6" max="6" width="11.7109375" style="82" customWidth="1"/>
    <col min="7" max="7" width="11.7109375" style="81" bestFit="1" customWidth="1"/>
    <col min="8" max="8" width="13.7109375" style="81" bestFit="1" customWidth="1"/>
    <col min="9" max="9" width="14.140625" style="81" customWidth="1"/>
    <col min="10" max="10" width="11.5703125" style="81" bestFit="1" customWidth="1"/>
    <col min="11" max="11" width="5.7109375" style="81" bestFit="1" customWidth="1"/>
    <col min="12" max="12" width="12" style="81" bestFit="1" customWidth="1"/>
    <col min="13" max="13" width="12.7109375" style="81" bestFit="1" customWidth="1"/>
    <col min="14" max="16384" width="8.85546875" style="81"/>
  </cols>
  <sheetData>
    <row r="1" spans="1:13" s="78" customFormat="1" ht="25.5">
      <c r="A1" s="73" t="s">
        <v>0</v>
      </c>
      <c r="B1" s="74" t="s">
        <v>25</v>
      </c>
      <c r="C1" s="74" t="s">
        <v>34</v>
      </c>
      <c r="D1" s="75" t="s">
        <v>26</v>
      </c>
      <c r="E1" s="76" t="s">
        <v>27</v>
      </c>
      <c r="F1" s="75" t="s">
        <v>28</v>
      </c>
      <c r="G1" s="74" t="s">
        <v>29</v>
      </c>
      <c r="H1" s="74" t="s">
        <v>30</v>
      </c>
      <c r="I1" s="74" t="s">
        <v>31</v>
      </c>
      <c r="J1" s="74" t="s">
        <v>32</v>
      </c>
      <c r="K1" s="77" t="s">
        <v>33</v>
      </c>
    </row>
    <row r="2" spans="1:13" ht="15">
      <c r="A2" s="79" t="s">
        <v>181</v>
      </c>
      <c r="B2" s="12" t="s">
        <v>182</v>
      </c>
      <c r="C2" s="3">
        <v>1</v>
      </c>
      <c r="D2" s="80">
        <v>41599</v>
      </c>
      <c r="E2" s="103">
        <v>0.76111111111111107</v>
      </c>
      <c r="F2" s="80">
        <v>41986</v>
      </c>
      <c r="G2" s="12" t="s">
        <v>118</v>
      </c>
      <c r="H2" s="12" t="s">
        <v>119</v>
      </c>
      <c r="I2" s="12" t="s">
        <v>183</v>
      </c>
      <c r="J2" s="12" t="s">
        <v>35</v>
      </c>
      <c r="K2" s="3"/>
      <c r="L2" s="117">
        <f>((LEFT(G2,(FIND("°",G2,1)-1)))+(MID(G2,(FIND("°",G2,1)+1),(FIND("'",G2,1))-(FIND("°",G2,1)+1))/60))*(IF(RIGHT(G2,1)="N",1,-1))</f>
        <v>40.136783333333334</v>
      </c>
      <c r="M2" s="117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4" t="s">
        <v>161</v>
      </c>
      <c r="B4" s="105" t="s">
        <v>171</v>
      </c>
      <c r="C4" s="105" t="s">
        <v>162</v>
      </c>
      <c r="D4" s="105" t="s">
        <v>163</v>
      </c>
      <c r="E4" s="105" t="s">
        <v>164</v>
      </c>
      <c r="F4" s="105" t="s">
        <v>165</v>
      </c>
      <c r="G4" s="105" t="s">
        <v>166</v>
      </c>
      <c r="H4" s="105" t="s">
        <v>167</v>
      </c>
      <c r="I4" s="105" t="s">
        <v>168</v>
      </c>
      <c r="J4" s="105" t="s">
        <v>169</v>
      </c>
    </row>
    <row r="5" spans="1:13" customFormat="1" ht="15">
      <c r="A5" s="100"/>
    </row>
    <row r="6" spans="1:13" customFormat="1" ht="15">
      <c r="A6" s="101"/>
    </row>
    <row r="7" spans="1:13" customFormat="1" ht="59.25" customHeight="1">
      <c r="D7" s="102"/>
      <c r="E7" s="102"/>
      <c r="G7" s="130" t="s">
        <v>170</v>
      </c>
      <c r="H7" s="130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tabSelected="1" zoomScale="80" zoomScaleNormal="80" workbookViewId="0">
      <pane ySplit="1" topLeftCell="A98" activePane="bottomLeft" state="frozen"/>
      <selection pane="bottomLeft" activeCell="E106" sqref="E106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5.5703125" style="1" bestFit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4" t="s">
        <v>33</v>
      </c>
      <c r="H1" s="54"/>
      <c r="I1" s="54"/>
      <c r="J1" s="54"/>
      <c r="K1" s="54"/>
    </row>
    <row r="2" spans="1:11">
      <c r="B2" s="20"/>
      <c r="G2" s="4"/>
      <c r="H2" s="4"/>
      <c r="I2" s="4"/>
      <c r="J2" s="4"/>
      <c r="K2" s="4"/>
    </row>
    <row r="3" spans="1:11">
      <c r="A3" s="11" t="s">
        <v>184</v>
      </c>
      <c r="B3" s="18" t="str">
        <f>Moorings!B2</f>
        <v>CE09OSSM-0000#</v>
      </c>
      <c r="C3" s="4">
        <f>Moorings!C2</f>
        <v>1</v>
      </c>
      <c r="D3" s="64">
        <v>11</v>
      </c>
      <c r="G3" s="112" t="s">
        <v>223</v>
      </c>
    </row>
    <row r="4" spans="1:11">
      <c r="B4" s="20"/>
      <c r="G4" s="1"/>
    </row>
    <row r="5" spans="1:11">
      <c r="A5" s="1" t="s">
        <v>185</v>
      </c>
      <c r="B5" s="18" t="str">
        <f>$B$3</f>
        <v>CE09OSSM-0000#</v>
      </c>
      <c r="C5" s="4">
        <f>$C$3</f>
        <v>1</v>
      </c>
      <c r="D5" s="53" t="s">
        <v>95</v>
      </c>
      <c r="E5" s="1" t="s">
        <v>5</v>
      </c>
      <c r="F5" s="64">
        <f>Moorings!L2</f>
        <v>40.136783333333334</v>
      </c>
      <c r="G5" s="1"/>
    </row>
    <row r="6" spans="1:11">
      <c r="A6" s="2" t="s">
        <v>185</v>
      </c>
      <c r="B6" s="66" t="str">
        <f t="shared" ref="B6:B69" si="0">$B$3</f>
        <v>CE09OSSM-0000#</v>
      </c>
      <c r="C6" s="2">
        <f t="shared" ref="C6:C69" si="1">$C$3</f>
        <v>1</v>
      </c>
      <c r="D6" s="118" t="str">
        <f>D5</f>
        <v>LGR001</v>
      </c>
      <c r="E6" s="1" t="s">
        <v>6</v>
      </c>
      <c r="F6" s="88">
        <f>Moorings!M2</f>
        <v>-70.769783333333336</v>
      </c>
      <c r="G6" s="1"/>
    </row>
    <row r="7" spans="1:11">
      <c r="A7" s="2" t="s">
        <v>185</v>
      </c>
      <c r="B7" s="66" t="str">
        <f t="shared" si="0"/>
        <v>CE09OSSM-0000#</v>
      </c>
      <c r="C7" s="2">
        <f t="shared" si="1"/>
        <v>1</v>
      </c>
      <c r="D7" s="118" t="str">
        <f t="shared" ref="D7:D13" si="2">D6</f>
        <v>LGR001</v>
      </c>
      <c r="E7" s="1" t="s">
        <v>36</v>
      </c>
      <c r="F7" s="64">
        <v>0</v>
      </c>
      <c r="G7" s="1"/>
    </row>
    <row r="8" spans="1:11">
      <c r="A8" s="2" t="s">
        <v>185</v>
      </c>
      <c r="B8" s="66" t="str">
        <f t="shared" si="0"/>
        <v>CE09OSSM-0000#</v>
      </c>
      <c r="C8" s="2">
        <f t="shared" si="1"/>
        <v>1</v>
      </c>
      <c r="D8" s="118" t="str">
        <f t="shared" si="2"/>
        <v>LGR001</v>
      </c>
      <c r="E8" s="1" t="s">
        <v>37</v>
      </c>
      <c r="F8" s="64">
        <v>4</v>
      </c>
      <c r="G8" s="1"/>
    </row>
    <row r="9" spans="1:11">
      <c r="A9" s="2" t="s">
        <v>185</v>
      </c>
      <c r="B9" s="66" t="str">
        <f t="shared" si="0"/>
        <v>CE09OSSM-0000#</v>
      </c>
      <c r="C9" s="2">
        <f t="shared" si="1"/>
        <v>1</v>
      </c>
      <c r="D9" s="118" t="str">
        <f t="shared" si="2"/>
        <v>LGR001</v>
      </c>
      <c r="E9" s="1" t="s">
        <v>38</v>
      </c>
      <c r="F9" s="64">
        <v>4</v>
      </c>
      <c r="G9" s="1"/>
    </row>
    <row r="10" spans="1:11">
      <c r="A10" s="2" t="s">
        <v>185</v>
      </c>
      <c r="B10" s="66" t="str">
        <f t="shared" si="0"/>
        <v>CE09OSSM-0000#</v>
      </c>
      <c r="C10" s="2">
        <f t="shared" si="1"/>
        <v>1</v>
      </c>
      <c r="D10" s="118" t="str">
        <f t="shared" si="2"/>
        <v>LGR001</v>
      </c>
      <c r="E10" s="1" t="s">
        <v>39</v>
      </c>
      <c r="F10" s="64">
        <v>4</v>
      </c>
      <c r="G10" s="1"/>
    </row>
    <row r="11" spans="1:11">
      <c r="A11" s="2" t="s">
        <v>185</v>
      </c>
      <c r="B11" s="66" t="str">
        <f t="shared" si="0"/>
        <v>CE09OSSM-0000#</v>
      </c>
      <c r="C11" s="2">
        <f t="shared" si="1"/>
        <v>1</v>
      </c>
      <c r="D11" s="118" t="str">
        <f t="shared" si="2"/>
        <v>LGR001</v>
      </c>
      <c r="E11" s="1" t="s">
        <v>40</v>
      </c>
      <c r="F11" s="106">
        <v>1</v>
      </c>
      <c r="G11" s="1" t="s">
        <v>176</v>
      </c>
    </row>
    <row r="12" spans="1:11">
      <c r="A12" s="2" t="s">
        <v>185</v>
      </c>
      <c r="B12" s="66" t="str">
        <f t="shared" si="0"/>
        <v>CE09OSSM-0000#</v>
      </c>
      <c r="C12" s="2">
        <f t="shared" si="1"/>
        <v>1</v>
      </c>
      <c r="D12" s="118" t="str">
        <f t="shared" si="2"/>
        <v>LGR001</v>
      </c>
      <c r="E12" s="1" t="s">
        <v>41</v>
      </c>
      <c r="F12" s="106">
        <v>1</v>
      </c>
      <c r="G12" s="63" t="s">
        <v>176</v>
      </c>
    </row>
    <row r="13" spans="1:11">
      <c r="A13" s="2" t="s">
        <v>185</v>
      </c>
      <c r="B13" s="66" t="str">
        <f t="shared" si="0"/>
        <v>CE09OSSM-0000#</v>
      </c>
      <c r="C13" s="2">
        <f t="shared" si="1"/>
        <v>1</v>
      </c>
      <c r="D13" s="118" t="str">
        <f t="shared" si="2"/>
        <v>LGR001</v>
      </c>
      <c r="E13" s="1" t="s">
        <v>42</v>
      </c>
      <c r="F13" s="106">
        <v>600</v>
      </c>
      <c r="G13" s="63" t="s">
        <v>176</v>
      </c>
    </row>
    <row r="14" spans="1:11">
      <c r="B14" s="18"/>
      <c r="C14" s="64"/>
      <c r="F14" s="64"/>
      <c r="G14" s="1"/>
    </row>
    <row r="15" spans="1:11">
      <c r="A15" s="13" t="s">
        <v>209</v>
      </c>
      <c r="B15" s="18" t="str">
        <f t="shared" si="0"/>
        <v>CE09OSSM-0000#</v>
      </c>
      <c r="C15" s="64">
        <f t="shared" si="1"/>
        <v>1</v>
      </c>
      <c r="D15" s="14" t="s">
        <v>43</v>
      </c>
      <c r="G15" s="112" t="s">
        <v>223</v>
      </c>
    </row>
    <row r="16" spans="1:11">
      <c r="A16" s="13"/>
      <c r="B16" s="18"/>
      <c r="C16" s="64"/>
      <c r="D16" s="14"/>
      <c r="G16" s="1"/>
    </row>
    <row r="17" spans="1:7">
      <c r="A17" s="13" t="s">
        <v>186</v>
      </c>
      <c r="B17" s="18" t="str">
        <f t="shared" si="0"/>
        <v>CE09OSSM-0000#</v>
      </c>
      <c r="C17" s="64">
        <f t="shared" si="1"/>
        <v>1</v>
      </c>
      <c r="D17" s="14" t="s">
        <v>46</v>
      </c>
      <c r="E17" s="1" t="s">
        <v>5</v>
      </c>
      <c r="F17" s="64">
        <f>Moorings!L2</f>
        <v>40.136783333333334</v>
      </c>
      <c r="G17" s="1"/>
    </row>
    <row r="18" spans="1:7">
      <c r="A18" s="67" t="s">
        <v>186</v>
      </c>
      <c r="B18" s="66" t="str">
        <f t="shared" si="0"/>
        <v>CE09OSSM-0000#</v>
      </c>
      <c r="C18" s="2">
        <f t="shared" si="1"/>
        <v>1</v>
      </c>
      <c r="D18" s="118" t="str">
        <f t="shared" ref="D18" si="3">D17</f>
        <v>TAS04581</v>
      </c>
      <c r="E18" s="1" t="s">
        <v>6</v>
      </c>
      <c r="F18" s="88">
        <f>Moorings!M2</f>
        <v>-70.769783333333336</v>
      </c>
      <c r="G18" s="1"/>
    </row>
    <row r="19" spans="1:7">
      <c r="A19" s="29"/>
      <c r="B19" s="18"/>
      <c r="C19" s="64"/>
      <c r="D19" s="59"/>
      <c r="F19" s="64"/>
      <c r="G19" s="1"/>
    </row>
    <row r="20" spans="1:7">
      <c r="A20" s="13" t="s">
        <v>210</v>
      </c>
      <c r="B20" s="18" t="str">
        <f t="shared" si="0"/>
        <v>CE09OSSM-0000#</v>
      </c>
      <c r="C20" s="64">
        <f t="shared" si="1"/>
        <v>1</v>
      </c>
      <c r="D20" s="19" t="s">
        <v>44</v>
      </c>
      <c r="E20" s="1" t="s">
        <v>5</v>
      </c>
      <c r="F20" s="64">
        <f>Moorings!L2</f>
        <v>40.136783333333334</v>
      </c>
      <c r="G20" s="1"/>
    </row>
    <row r="21" spans="1:7">
      <c r="A21" s="67" t="s">
        <v>210</v>
      </c>
      <c r="B21" s="66" t="str">
        <f t="shared" si="0"/>
        <v>CE09OSSM-0000#</v>
      </c>
      <c r="C21" s="2">
        <f t="shared" si="1"/>
        <v>1</v>
      </c>
      <c r="D21" s="118" t="str">
        <f t="shared" ref="D21" si="4">D20</f>
        <v>AQD 11402</v>
      </c>
      <c r="E21" s="1" t="s">
        <v>6</v>
      </c>
      <c r="F21" s="88">
        <f>Moorings!M2</f>
        <v>-70.769783333333336</v>
      </c>
      <c r="G21" s="1"/>
    </row>
    <row r="22" spans="1:7" s="63" customFormat="1">
      <c r="A22" s="13"/>
      <c r="B22" s="18"/>
      <c r="C22" s="64"/>
      <c r="D22" s="61"/>
      <c r="F22" s="89"/>
    </row>
    <row r="23" spans="1:7">
      <c r="A23" s="13" t="s">
        <v>187</v>
      </c>
      <c r="B23" s="18" t="str">
        <f t="shared" si="0"/>
        <v>CE09OSSM-0000#</v>
      </c>
      <c r="C23" s="64">
        <f t="shared" si="1"/>
        <v>1</v>
      </c>
      <c r="D23" s="14" t="s">
        <v>45</v>
      </c>
      <c r="E23" s="1" t="s">
        <v>5</v>
      </c>
      <c r="F23" s="64">
        <f>Moorings!L2</f>
        <v>40.136783333333334</v>
      </c>
      <c r="G23" s="1"/>
    </row>
    <row r="24" spans="1:7">
      <c r="A24" s="67" t="s">
        <v>187</v>
      </c>
      <c r="B24" s="66" t="str">
        <f t="shared" si="0"/>
        <v>CE09OSSM-0000#</v>
      </c>
      <c r="C24" s="2">
        <f t="shared" si="1"/>
        <v>1</v>
      </c>
      <c r="D24" s="118" t="str">
        <f t="shared" ref="D24" si="5">D23</f>
        <v>AQD 8550</v>
      </c>
      <c r="E24" s="1" t="s">
        <v>6</v>
      </c>
      <c r="F24" s="88">
        <f>Moorings!M2</f>
        <v>-70.769783333333336</v>
      </c>
      <c r="G24" s="1"/>
    </row>
    <row r="25" spans="1:7">
      <c r="B25" s="18"/>
      <c r="C25" s="64"/>
      <c r="F25" s="64"/>
      <c r="G25" s="1"/>
    </row>
    <row r="26" spans="1:7">
      <c r="A26" s="16" t="s">
        <v>188</v>
      </c>
      <c r="B26" s="18" t="str">
        <f t="shared" si="0"/>
        <v>CE09OSSM-0000#</v>
      </c>
      <c r="C26" s="64">
        <f t="shared" si="1"/>
        <v>1</v>
      </c>
      <c r="D26" s="19" t="s">
        <v>47</v>
      </c>
      <c r="E26" s="25" t="s">
        <v>14</v>
      </c>
      <c r="F26" s="90">
        <v>17533</v>
      </c>
      <c r="G26" s="1"/>
    </row>
    <row r="27" spans="1:7">
      <c r="A27" s="68" t="s">
        <v>188</v>
      </c>
      <c r="B27" s="66" t="str">
        <f t="shared" si="0"/>
        <v>CE09OSSM-0000#</v>
      </c>
      <c r="C27" s="2">
        <f t="shared" si="1"/>
        <v>1</v>
      </c>
      <c r="D27" s="118" t="str">
        <f t="shared" ref="D27:D32" si="6">D26</f>
        <v>P0096</v>
      </c>
      <c r="E27" s="25" t="s">
        <v>16</v>
      </c>
      <c r="F27" s="90">
        <v>101</v>
      </c>
      <c r="G27" s="1"/>
    </row>
    <row r="28" spans="1:7">
      <c r="A28" s="68" t="s">
        <v>188</v>
      </c>
      <c r="B28" s="66" t="str">
        <f t="shared" si="0"/>
        <v>CE09OSSM-0000#</v>
      </c>
      <c r="C28" s="2">
        <f t="shared" si="1"/>
        <v>1</v>
      </c>
      <c r="D28" s="118" t="str">
        <f t="shared" si="6"/>
        <v>P0096</v>
      </c>
      <c r="E28" s="25" t="s">
        <v>15</v>
      </c>
      <c r="F28" s="90">
        <v>2229</v>
      </c>
      <c r="G28" s="1"/>
    </row>
    <row r="29" spans="1:7">
      <c r="A29" s="68" t="s">
        <v>188</v>
      </c>
      <c r="B29" s="66" t="str">
        <f t="shared" si="0"/>
        <v>CE09OSSM-0000#</v>
      </c>
      <c r="C29" s="2">
        <f t="shared" si="1"/>
        <v>1</v>
      </c>
      <c r="D29" s="118" t="str">
        <f t="shared" si="6"/>
        <v>P0096</v>
      </c>
      <c r="E29" s="25" t="s">
        <v>17</v>
      </c>
      <c r="F29" s="90">
        <v>38502</v>
      </c>
      <c r="G29" s="1"/>
    </row>
    <row r="30" spans="1:7">
      <c r="A30" s="68" t="s">
        <v>188</v>
      </c>
      <c r="B30" s="66" t="str">
        <f t="shared" si="0"/>
        <v>CE09OSSM-0000#</v>
      </c>
      <c r="C30" s="2">
        <f t="shared" si="1"/>
        <v>1</v>
      </c>
      <c r="D30" s="118" t="str">
        <f t="shared" si="6"/>
        <v>P0096</v>
      </c>
      <c r="E30" s="25" t="s">
        <v>19</v>
      </c>
      <c r="F30" s="24">
        <v>1</v>
      </c>
      <c r="G30" s="1"/>
    </row>
    <row r="31" spans="1:7">
      <c r="A31" s="68" t="s">
        <v>188</v>
      </c>
      <c r="B31" s="66" t="str">
        <f t="shared" si="0"/>
        <v>CE09OSSM-0000#</v>
      </c>
      <c r="C31" s="2">
        <f t="shared" si="1"/>
        <v>1</v>
      </c>
      <c r="D31" s="118" t="str">
        <f t="shared" si="6"/>
        <v>P0096</v>
      </c>
      <c r="E31" s="25" t="s">
        <v>18</v>
      </c>
      <c r="F31" s="24">
        <v>0</v>
      </c>
      <c r="G31" s="1"/>
    </row>
    <row r="32" spans="1:7" s="63" customFormat="1">
      <c r="A32" s="68" t="s">
        <v>188</v>
      </c>
      <c r="B32" s="66" t="str">
        <f t="shared" si="0"/>
        <v>CE09OSSM-0000#</v>
      </c>
      <c r="C32" s="2">
        <f t="shared" si="1"/>
        <v>1</v>
      </c>
      <c r="D32" s="118" t="str">
        <f t="shared" si="6"/>
        <v>P0096</v>
      </c>
      <c r="E32" s="26" t="s">
        <v>136</v>
      </c>
      <c r="F32" s="107">
        <v>35</v>
      </c>
      <c r="G32" s="63" t="s">
        <v>176</v>
      </c>
    </row>
    <row r="33" spans="1:7">
      <c r="A33" s="20"/>
      <c r="B33" s="18"/>
      <c r="C33" s="64"/>
      <c r="D33" s="15"/>
      <c r="E33" s="60"/>
      <c r="F33" s="60"/>
      <c r="G33" s="1"/>
    </row>
    <row r="34" spans="1:7">
      <c r="A34" s="16" t="s">
        <v>189</v>
      </c>
      <c r="B34" s="18" t="str">
        <f t="shared" si="0"/>
        <v>CE09OSSM-0000#</v>
      </c>
      <c r="C34" s="64">
        <f t="shared" si="1"/>
        <v>1</v>
      </c>
      <c r="D34" s="19" t="s">
        <v>48</v>
      </c>
      <c r="E34" s="26" t="s">
        <v>14</v>
      </c>
      <c r="F34" s="90">
        <v>17533</v>
      </c>
      <c r="G34" s="1"/>
    </row>
    <row r="35" spans="1:7">
      <c r="A35" s="68" t="s">
        <v>189</v>
      </c>
      <c r="B35" s="66" t="str">
        <f t="shared" si="0"/>
        <v>CE09OSSM-0000#</v>
      </c>
      <c r="C35" s="2">
        <f t="shared" si="1"/>
        <v>1</v>
      </c>
      <c r="D35" s="118" t="str">
        <f t="shared" ref="D35:D40" si="7">D34</f>
        <v>P0095</v>
      </c>
      <c r="E35" s="26" t="s">
        <v>16</v>
      </c>
      <c r="F35" s="90">
        <v>101</v>
      </c>
      <c r="G35" s="1"/>
    </row>
    <row r="36" spans="1:7">
      <c r="A36" s="68" t="s">
        <v>189</v>
      </c>
      <c r="B36" s="66" t="str">
        <f t="shared" si="0"/>
        <v>CE09OSSM-0000#</v>
      </c>
      <c r="C36" s="2">
        <f t="shared" si="1"/>
        <v>1</v>
      </c>
      <c r="D36" s="118" t="str">
        <f t="shared" si="7"/>
        <v>P0095</v>
      </c>
      <c r="E36" s="26" t="s">
        <v>15</v>
      </c>
      <c r="F36" s="90">
        <v>2229</v>
      </c>
      <c r="G36" s="1"/>
    </row>
    <row r="37" spans="1:7">
      <c r="A37" s="68" t="s">
        <v>189</v>
      </c>
      <c r="B37" s="66" t="str">
        <f t="shared" si="0"/>
        <v>CE09OSSM-0000#</v>
      </c>
      <c r="C37" s="2">
        <f t="shared" si="1"/>
        <v>1</v>
      </c>
      <c r="D37" s="118" t="str">
        <f t="shared" si="7"/>
        <v>P0095</v>
      </c>
      <c r="E37" s="26" t="s">
        <v>17</v>
      </c>
      <c r="F37" s="90">
        <v>38502</v>
      </c>
      <c r="G37" s="1"/>
    </row>
    <row r="38" spans="1:7">
      <c r="A38" s="68" t="s">
        <v>189</v>
      </c>
      <c r="B38" s="66" t="str">
        <f t="shared" si="0"/>
        <v>CE09OSSM-0000#</v>
      </c>
      <c r="C38" s="2">
        <f t="shared" si="1"/>
        <v>1</v>
      </c>
      <c r="D38" s="118" t="str">
        <f t="shared" si="7"/>
        <v>P0095</v>
      </c>
      <c r="E38" s="26" t="s">
        <v>19</v>
      </c>
      <c r="F38" s="24">
        <v>1</v>
      </c>
      <c r="G38" s="1"/>
    </row>
    <row r="39" spans="1:7">
      <c r="A39" s="68" t="s">
        <v>189</v>
      </c>
      <c r="B39" s="66" t="str">
        <f t="shared" si="0"/>
        <v>CE09OSSM-0000#</v>
      </c>
      <c r="C39" s="2">
        <f t="shared" si="1"/>
        <v>1</v>
      </c>
      <c r="D39" s="118" t="str">
        <f t="shared" si="7"/>
        <v>P0095</v>
      </c>
      <c r="E39" s="26" t="s">
        <v>18</v>
      </c>
      <c r="F39" s="24">
        <v>0</v>
      </c>
      <c r="G39" s="1"/>
    </row>
    <row r="40" spans="1:7" s="63" customFormat="1">
      <c r="A40" s="68" t="s">
        <v>189</v>
      </c>
      <c r="B40" s="66" t="str">
        <f t="shared" si="0"/>
        <v>CE09OSSM-0000#</v>
      </c>
      <c r="C40" s="2">
        <f t="shared" si="1"/>
        <v>1</v>
      </c>
      <c r="D40" s="118" t="str">
        <f t="shared" si="7"/>
        <v>P0095</v>
      </c>
      <c r="E40" s="26" t="s">
        <v>136</v>
      </c>
      <c r="F40" s="107">
        <v>35</v>
      </c>
      <c r="G40" s="63" t="s">
        <v>176</v>
      </c>
    </row>
    <row r="41" spans="1:7">
      <c r="A41" s="20"/>
      <c r="B41" s="18"/>
      <c r="C41" s="64"/>
      <c r="D41" s="20"/>
      <c r="E41" s="20"/>
      <c r="F41" s="20"/>
      <c r="G41" s="1"/>
    </row>
    <row r="42" spans="1:7">
      <c r="A42" s="22" t="s">
        <v>190</v>
      </c>
      <c r="B42" s="18" t="str">
        <f t="shared" si="0"/>
        <v>CE09OSSM-0000#</v>
      </c>
      <c r="C42" s="64">
        <f t="shared" si="1"/>
        <v>1</v>
      </c>
      <c r="D42" s="14" t="s">
        <v>49</v>
      </c>
      <c r="E42" s="20" t="s">
        <v>137</v>
      </c>
      <c r="F42" s="61" t="s">
        <v>123</v>
      </c>
      <c r="G42" s="1"/>
    </row>
    <row r="43" spans="1:7">
      <c r="A43" s="69" t="s">
        <v>190</v>
      </c>
      <c r="B43" s="66" t="str">
        <f t="shared" si="0"/>
        <v>CE09OSSM-0000#</v>
      </c>
      <c r="C43" s="2">
        <f t="shared" si="1"/>
        <v>1</v>
      </c>
      <c r="D43" s="118" t="str">
        <f t="shared" ref="D43:D49" si="8">D42</f>
        <v>ACS 123</v>
      </c>
      <c r="E43" s="20" t="s">
        <v>138</v>
      </c>
      <c r="F43" s="61" t="s">
        <v>124</v>
      </c>
      <c r="G43" s="1"/>
    </row>
    <row r="44" spans="1:7">
      <c r="A44" s="69" t="s">
        <v>190</v>
      </c>
      <c r="B44" s="66" t="str">
        <f t="shared" si="0"/>
        <v>CE09OSSM-0000#</v>
      </c>
      <c r="C44" s="2">
        <f t="shared" si="1"/>
        <v>1</v>
      </c>
      <c r="D44" s="118" t="str">
        <f t="shared" si="8"/>
        <v>ACS 123</v>
      </c>
      <c r="E44" s="20" t="s">
        <v>51</v>
      </c>
      <c r="F44" s="61">
        <v>22.3</v>
      </c>
      <c r="G44" s="1"/>
    </row>
    <row r="45" spans="1:7">
      <c r="A45" s="69" t="s">
        <v>190</v>
      </c>
      <c r="B45" s="66" t="str">
        <f t="shared" si="0"/>
        <v>CE09OSSM-0000#</v>
      </c>
      <c r="C45" s="2">
        <f t="shared" si="1"/>
        <v>1</v>
      </c>
      <c r="D45" s="118" t="str">
        <f t="shared" si="8"/>
        <v>ACS 123</v>
      </c>
      <c r="E45" s="20" t="s">
        <v>52</v>
      </c>
      <c r="F45" s="61" t="s">
        <v>120</v>
      </c>
      <c r="G45" s="1"/>
    </row>
    <row r="46" spans="1:7">
      <c r="A46" s="69" t="s">
        <v>190</v>
      </c>
      <c r="B46" s="66" t="str">
        <f t="shared" si="0"/>
        <v>CE09OSSM-0000#</v>
      </c>
      <c r="C46" s="2">
        <f t="shared" si="1"/>
        <v>1</v>
      </c>
      <c r="D46" s="118" t="str">
        <f t="shared" si="8"/>
        <v>ACS 123</v>
      </c>
      <c r="E46" s="20" t="s">
        <v>139</v>
      </c>
      <c r="F46" s="61" t="s">
        <v>121</v>
      </c>
      <c r="G46" s="1"/>
    </row>
    <row r="47" spans="1:7">
      <c r="A47" s="69" t="s">
        <v>190</v>
      </c>
      <c r="B47" s="66" t="str">
        <f t="shared" si="0"/>
        <v>CE09OSSM-0000#</v>
      </c>
      <c r="C47" s="2">
        <f t="shared" si="1"/>
        <v>1</v>
      </c>
      <c r="D47" s="118" t="str">
        <f t="shared" si="8"/>
        <v>ACS 123</v>
      </c>
      <c r="E47" s="20" t="s">
        <v>140</v>
      </c>
      <c r="F47" s="61" t="s">
        <v>122</v>
      </c>
      <c r="G47" s="1"/>
    </row>
    <row r="48" spans="1:7">
      <c r="A48" s="69" t="s">
        <v>190</v>
      </c>
      <c r="B48" s="66" t="str">
        <f t="shared" si="0"/>
        <v>CE09OSSM-0000#</v>
      </c>
      <c r="C48" s="2">
        <f t="shared" si="1"/>
        <v>1</v>
      </c>
      <c r="D48" s="118" t="str">
        <f t="shared" si="8"/>
        <v>ACS 123</v>
      </c>
      <c r="E48" s="20" t="s">
        <v>141</v>
      </c>
      <c r="F48" s="61" t="s">
        <v>177</v>
      </c>
      <c r="G48" s="1"/>
    </row>
    <row r="49" spans="1:7" s="27" customFormat="1">
      <c r="A49" s="69" t="s">
        <v>190</v>
      </c>
      <c r="B49" s="66" t="str">
        <f t="shared" si="0"/>
        <v>CE09OSSM-0000#</v>
      </c>
      <c r="C49" s="2">
        <f t="shared" si="1"/>
        <v>1</v>
      </c>
      <c r="D49" s="118" t="str">
        <f t="shared" si="8"/>
        <v>ACS 123</v>
      </c>
      <c r="E49" s="28" t="s">
        <v>142</v>
      </c>
      <c r="F49" s="61" t="s">
        <v>178</v>
      </c>
    </row>
    <row r="50" spans="1:7">
      <c r="A50" s="20"/>
      <c r="B50" s="18"/>
      <c r="C50" s="64"/>
      <c r="D50" s="20"/>
      <c r="E50" s="20"/>
      <c r="F50" s="61"/>
      <c r="G50" s="1"/>
    </row>
    <row r="51" spans="1:7">
      <c r="A51" s="22" t="s">
        <v>191</v>
      </c>
      <c r="B51" s="18" t="str">
        <f t="shared" si="0"/>
        <v>CE09OSSM-0000#</v>
      </c>
      <c r="C51" s="64">
        <f t="shared" si="1"/>
        <v>1</v>
      </c>
      <c r="D51" s="14" t="s">
        <v>50</v>
      </c>
      <c r="E51" s="20" t="s">
        <v>137</v>
      </c>
      <c r="F51" s="28" t="s">
        <v>128</v>
      </c>
      <c r="G51" s="1"/>
    </row>
    <row r="52" spans="1:7">
      <c r="A52" s="69" t="s">
        <v>191</v>
      </c>
      <c r="B52" s="66" t="str">
        <f t="shared" si="0"/>
        <v>CE09OSSM-0000#</v>
      </c>
      <c r="C52" s="2">
        <f t="shared" si="1"/>
        <v>1</v>
      </c>
      <c r="D52" s="118" t="str">
        <f t="shared" ref="D52:D58" si="9">D51</f>
        <v>ACS 129</v>
      </c>
      <c r="E52" s="20" t="s">
        <v>138</v>
      </c>
      <c r="F52" s="28" t="s">
        <v>129</v>
      </c>
      <c r="G52" s="1"/>
    </row>
    <row r="53" spans="1:7">
      <c r="A53" s="69" t="s">
        <v>191</v>
      </c>
      <c r="B53" s="66" t="str">
        <f t="shared" si="0"/>
        <v>CE09OSSM-0000#</v>
      </c>
      <c r="C53" s="2">
        <f t="shared" si="1"/>
        <v>1</v>
      </c>
      <c r="D53" s="118" t="str">
        <f t="shared" si="9"/>
        <v>ACS 129</v>
      </c>
      <c r="E53" s="20" t="s">
        <v>51</v>
      </c>
      <c r="F53" s="61">
        <v>14.8</v>
      </c>
      <c r="G53" s="1"/>
    </row>
    <row r="54" spans="1:7">
      <c r="A54" s="69" t="s">
        <v>191</v>
      </c>
      <c r="B54" s="66" t="str">
        <f t="shared" si="0"/>
        <v>CE09OSSM-0000#</v>
      </c>
      <c r="C54" s="2">
        <f t="shared" si="1"/>
        <v>1</v>
      </c>
      <c r="D54" s="118" t="str">
        <f t="shared" si="9"/>
        <v>ACS 129</v>
      </c>
      <c r="E54" s="20" t="s">
        <v>52</v>
      </c>
      <c r="F54" s="61" t="s">
        <v>125</v>
      </c>
      <c r="G54" s="1"/>
    </row>
    <row r="55" spans="1:7">
      <c r="A55" s="69" t="s">
        <v>191</v>
      </c>
      <c r="B55" s="66" t="str">
        <f t="shared" si="0"/>
        <v>CE09OSSM-0000#</v>
      </c>
      <c r="C55" s="2">
        <f t="shared" si="1"/>
        <v>1</v>
      </c>
      <c r="D55" s="118" t="str">
        <f t="shared" si="9"/>
        <v>ACS 129</v>
      </c>
      <c r="E55" s="20" t="s">
        <v>139</v>
      </c>
      <c r="F55" s="61" t="s">
        <v>126</v>
      </c>
      <c r="G55" s="1"/>
    </row>
    <row r="56" spans="1:7">
      <c r="A56" s="69" t="s">
        <v>191</v>
      </c>
      <c r="B56" s="66" t="str">
        <f t="shared" si="0"/>
        <v>CE09OSSM-0000#</v>
      </c>
      <c r="C56" s="2">
        <f t="shared" si="1"/>
        <v>1</v>
      </c>
      <c r="D56" s="118" t="str">
        <f t="shared" si="9"/>
        <v>ACS 129</v>
      </c>
      <c r="E56" s="20" t="s">
        <v>140</v>
      </c>
      <c r="F56" s="61" t="s">
        <v>127</v>
      </c>
      <c r="G56" s="1"/>
    </row>
    <row r="57" spans="1:7">
      <c r="A57" s="69" t="s">
        <v>191</v>
      </c>
      <c r="B57" s="66" t="str">
        <f t="shared" si="0"/>
        <v>CE09OSSM-0000#</v>
      </c>
      <c r="C57" s="2">
        <f t="shared" si="1"/>
        <v>1</v>
      </c>
      <c r="D57" s="118" t="str">
        <f t="shared" si="9"/>
        <v>ACS 129</v>
      </c>
      <c r="E57" s="20" t="s">
        <v>141</v>
      </c>
      <c r="F57" s="61" t="s">
        <v>177</v>
      </c>
      <c r="G57" s="1"/>
    </row>
    <row r="58" spans="1:7">
      <c r="A58" s="69" t="s">
        <v>191</v>
      </c>
      <c r="B58" s="66" t="str">
        <f t="shared" si="0"/>
        <v>CE09OSSM-0000#</v>
      </c>
      <c r="C58" s="2">
        <f t="shared" si="1"/>
        <v>1</v>
      </c>
      <c r="D58" s="118" t="str">
        <f t="shared" si="9"/>
        <v>ACS 129</v>
      </c>
      <c r="E58" s="28" t="s">
        <v>142</v>
      </c>
      <c r="F58" s="61" t="s">
        <v>178</v>
      </c>
      <c r="G58" s="1"/>
    </row>
    <row r="59" spans="1:7">
      <c r="A59" s="20"/>
      <c r="B59" s="18"/>
      <c r="C59" s="64"/>
      <c r="D59" s="20"/>
      <c r="E59" s="20"/>
      <c r="F59" s="61"/>
      <c r="G59" s="1"/>
    </row>
    <row r="60" spans="1:7">
      <c r="A60" s="29" t="s">
        <v>192</v>
      </c>
      <c r="B60" s="18" t="str">
        <f t="shared" si="0"/>
        <v>CE09OSSM-0000#</v>
      </c>
      <c r="C60" s="64">
        <f t="shared" si="1"/>
        <v>1</v>
      </c>
      <c r="D60" s="39">
        <v>994</v>
      </c>
      <c r="E60" s="38" t="s">
        <v>7</v>
      </c>
      <c r="F60" s="37">
        <v>50</v>
      </c>
      <c r="G60" s="1"/>
    </row>
    <row r="61" spans="1:7">
      <c r="A61" s="70" t="s">
        <v>192</v>
      </c>
      <c r="B61" s="66" t="str">
        <f t="shared" si="0"/>
        <v>CE09OSSM-0000#</v>
      </c>
      <c r="C61" s="2">
        <f t="shared" si="1"/>
        <v>1</v>
      </c>
      <c r="D61" s="118">
        <f t="shared" ref="D61:D69" si="10">D60</f>
        <v>994</v>
      </c>
      <c r="E61" s="38" t="s">
        <v>8</v>
      </c>
      <c r="F61" s="36">
        <v>1.9069999999999999E-6</v>
      </c>
      <c r="G61" s="1"/>
    </row>
    <row r="62" spans="1:7">
      <c r="A62" s="70" t="s">
        <v>192</v>
      </c>
      <c r="B62" s="66" t="str">
        <f t="shared" si="0"/>
        <v>CE09OSSM-0000#</v>
      </c>
      <c r="C62" s="2">
        <f t="shared" si="1"/>
        <v>1</v>
      </c>
      <c r="D62" s="118">
        <f t="shared" si="10"/>
        <v>994</v>
      </c>
      <c r="E62" s="35" t="s">
        <v>9</v>
      </c>
      <c r="F62" s="34">
        <v>55</v>
      </c>
      <c r="G62" s="1"/>
    </row>
    <row r="63" spans="1:7">
      <c r="A63" s="70" t="s">
        <v>192</v>
      </c>
      <c r="B63" s="66" t="str">
        <f t="shared" si="0"/>
        <v>CE09OSSM-0000#</v>
      </c>
      <c r="C63" s="2">
        <f t="shared" si="1"/>
        <v>1</v>
      </c>
      <c r="D63" s="118">
        <f t="shared" si="10"/>
        <v>994</v>
      </c>
      <c r="E63" s="35" t="s">
        <v>10</v>
      </c>
      <c r="F63" s="33">
        <v>1.21E-2</v>
      </c>
      <c r="G63" s="1"/>
    </row>
    <row r="64" spans="1:7">
      <c r="A64" s="70" t="s">
        <v>192</v>
      </c>
      <c r="B64" s="66" t="str">
        <f t="shared" si="0"/>
        <v>CE09OSSM-0000#</v>
      </c>
      <c r="C64" s="2">
        <f t="shared" si="1"/>
        <v>1</v>
      </c>
      <c r="D64" s="118">
        <f t="shared" si="10"/>
        <v>994</v>
      </c>
      <c r="E64" s="35" t="s">
        <v>13</v>
      </c>
      <c r="F64" s="34">
        <v>49</v>
      </c>
      <c r="G64" s="1"/>
    </row>
    <row r="65" spans="1:7">
      <c r="A65" s="70" t="s">
        <v>192</v>
      </c>
      <c r="B65" s="66" t="str">
        <f t="shared" si="0"/>
        <v>CE09OSSM-0000#</v>
      </c>
      <c r="C65" s="2">
        <f t="shared" si="1"/>
        <v>1</v>
      </c>
      <c r="D65" s="118">
        <f t="shared" si="10"/>
        <v>994</v>
      </c>
      <c r="E65" s="35" t="s">
        <v>12</v>
      </c>
      <c r="F65" s="33">
        <v>9.06E-2</v>
      </c>
      <c r="G65" s="1"/>
    </row>
    <row r="66" spans="1:7">
      <c r="A66" s="70" t="s">
        <v>192</v>
      </c>
      <c r="B66" s="66" t="str">
        <f t="shared" si="0"/>
        <v>CE09OSSM-0000#</v>
      </c>
      <c r="C66" s="2">
        <f t="shared" si="1"/>
        <v>1</v>
      </c>
      <c r="D66" s="118">
        <f t="shared" si="10"/>
        <v>994</v>
      </c>
      <c r="E66" s="35" t="s">
        <v>143</v>
      </c>
      <c r="F66" s="108">
        <v>117</v>
      </c>
      <c r="G66" s="1" t="s">
        <v>176</v>
      </c>
    </row>
    <row r="67" spans="1:7">
      <c r="A67" s="70" t="s">
        <v>192</v>
      </c>
      <c r="B67" s="66" t="str">
        <f t="shared" si="0"/>
        <v>CE09OSSM-0000#</v>
      </c>
      <c r="C67" s="2">
        <f t="shared" si="1"/>
        <v>1</v>
      </c>
      <c r="D67" s="118">
        <f t="shared" si="10"/>
        <v>994</v>
      </c>
      <c r="E67" s="35" t="s">
        <v>144</v>
      </c>
      <c r="F67" s="108">
        <v>700</v>
      </c>
      <c r="G67" s="63" t="s">
        <v>176</v>
      </c>
    </row>
    <row r="68" spans="1:7">
      <c r="A68" s="70" t="s">
        <v>192</v>
      </c>
      <c r="B68" s="66" t="str">
        <f t="shared" si="0"/>
        <v>CE09OSSM-0000#</v>
      </c>
      <c r="C68" s="2">
        <f t="shared" si="1"/>
        <v>1</v>
      </c>
      <c r="D68" s="118">
        <f t="shared" si="10"/>
        <v>994</v>
      </c>
      <c r="E68" s="35" t="s">
        <v>145</v>
      </c>
      <c r="F68" s="108">
        <v>1.08</v>
      </c>
      <c r="G68" s="63" t="s">
        <v>176</v>
      </c>
    </row>
    <row r="69" spans="1:7">
      <c r="A69" s="70" t="s">
        <v>192</v>
      </c>
      <c r="B69" s="66" t="str">
        <f t="shared" si="0"/>
        <v>CE09OSSM-0000#</v>
      </c>
      <c r="C69" s="2">
        <f t="shared" si="1"/>
        <v>1</v>
      </c>
      <c r="D69" s="118">
        <f t="shared" si="10"/>
        <v>994</v>
      </c>
      <c r="E69" s="35" t="s">
        <v>146</v>
      </c>
      <c r="F69" s="109">
        <v>3.9E-2</v>
      </c>
      <c r="G69" s="63" t="s">
        <v>176</v>
      </c>
    </row>
    <row r="70" spans="1:7">
      <c r="A70" s="20"/>
      <c r="B70" s="18"/>
      <c r="C70" s="64"/>
      <c r="D70" s="20"/>
      <c r="E70" s="35"/>
      <c r="F70" s="32"/>
      <c r="G70" s="1"/>
    </row>
    <row r="71" spans="1:7">
      <c r="A71" s="22" t="s">
        <v>193</v>
      </c>
      <c r="B71" s="18" t="str">
        <f t="shared" ref="B71:B135" si="11">$B$3</f>
        <v>CE09OSSM-0000#</v>
      </c>
      <c r="C71" s="64">
        <f t="shared" ref="C71:C135" si="12">$C$3</f>
        <v>1</v>
      </c>
      <c r="D71" s="14" t="s">
        <v>53</v>
      </c>
      <c r="E71" s="40" t="s">
        <v>5</v>
      </c>
      <c r="F71" s="64">
        <f>Moorings!L2</f>
        <v>40.136783333333334</v>
      </c>
      <c r="G71" s="1"/>
    </row>
    <row r="72" spans="1:7" s="59" customFormat="1">
      <c r="A72" s="69" t="s">
        <v>193</v>
      </c>
      <c r="B72" s="66" t="str">
        <f t="shared" si="11"/>
        <v>CE09OSSM-0000#</v>
      </c>
      <c r="C72" s="2">
        <f t="shared" si="12"/>
        <v>1</v>
      </c>
      <c r="D72" s="118" t="str">
        <f t="shared" ref="D72:D94" si="13">D71</f>
        <v>16P 71174-7208</v>
      </c>
      <c r="E72" s="55" t="s">
        <v>6</v>
      </c>
      <c r="F72" s="88">
        <f>Moorings!M2</f>
        <v>-70.769783333333336</v>
      </c>
    </row>
    <row r="73" spans="1:7" s="59" customFormat="1">
      <c r="A73" s="69" t="s">
        <v>193</v>
      </c>
      <c r="B73" s="66" t="str">
        <f t="shared" si="11"/>
        <v>CE09OSSM-0000#</v>
      </c>
      <c r="C73" s="2">
        <f t="shared" si="12"/>
        <v>1</v>
      </c>
      <c r="D73" s="118" t="str">
        <f t="shared" si="13"/>
        <v>16P 71174-7208</v>
      </c>
      <c r="E73" s="56" t="s">
        <v>96</v>
      </c>
      <c r="F73" s="57">
        <v>1.2389429999999999E-3</v>
      </c>
    </row>
    <row r="74" spans="1:7" s="59" customFormat="1">
      <c r="A74" s="69" t="s">
        <v>193</v>
      </c>
      <c r="B74" s="66" t="str">
        <f t="shared" si="11"/>
        <v>CE09OSSM-0000#</v>
      </c>
      <c r="C74" s="2">
        <f t="shared" si="12"/>
        <v>1</v>
      </c>
      <c r="D74" s="118" t="str">
        <f t="shared" si="13"/>
        <v>16P 71174-7208</v>
      </c>
      <c r="E74" s="56" t="s">
        <v>97</v>
      </c>
      <c r="F74" s="57">
        <v>2.7646019999999998E-4</v>
      </c>
    </row>
    <row r="75" spans="1:7" s="59" customFormat="1">
      <c r="A75" s="69" t="s">
        <v>193</v>
      </c>
      <c r="B75" s="66" t="str">
        <f t="shared" si="11"/>
        <v>CE09OSSM-0000#</v>
      </c>
      <c r="C75" s="2">
        <f t="shared" si="12"/>
        <v>1</v>
      </c>
      <c r="D75" s="118" t="str">
        <f t="shared" si="13"/>
        <v>16P 71174-7208</v>
      </c>
      <c r="E75" s="56" t="s">
        <v>98</v>
      </c>
      <c r="F75" s="57">
        <v>-1.207305E-6</v>
      </c>
    </row>
    <row r="76" spans="1:7" s="59" customFormat="1">
      <c r="A76" s="69" t="s">
        <v>193</v>
      </c>
      <c r="B76" s="66" t="str">
        <f t="shared" si="11"/>
        <v>CE09OSSM-0000#</v>
      </c>
      <c r="C76" s="2">
        <f t="shared" si="12"/>
        <v>1</v>
      </c>
      <c r="D76" s="118" t="str">
        <f t="shared" si="13"/>
        <v>16P 71174-7208</v>
      </c>
      <c r="E76" s="56" t="s">
        <v>99</v>
      </c>
      <c r="F76" s="57">
        <v>1.8646550000000001E-7</v>
      </c>
    </row>
    <row r="77" spans="1:7" s="59" customFormat="1">
      <c r="A77" s="69" t="s">
        <v>193</v>
      </c>
      <c r="B77" s="66" t="str">
        <f t="shared" si="11"/>
        <v>CE09OSSM-0000#</v>
      </c>
      <c r="C77" s="2">
        <f t="shared" si="12"/>
        <v>1</v>
      </c>
      <c r="D77" s="118" t="str">
        <f t="shared" si="13"/>
        <v>16P 71174-7208</v>
      </c>
      <c r="E77" s="56" t="s">
        <v>100</v>
      </c>
      <c r="F77" s="57">
        <v>-63.376690000000004</v>
      </c>
    </row>
    <row r="78" spans="1:7" s="59" customFormat="1">
      <c r="A78" s="69" t="s">
        <v>193</v>
      </c>
      <c r="B78" s="66" t="str">
        <f t="shared" si="11"/>
        <v>CE09OSSM-0000#</v>
      </c>
      <c r="C78" s="2">
        <f t="shared" si="12"/>
        <v>1</v>
      </c>
      <c r="D78" s="118" t="str">
        <f t="shared" si="13"/>
        <v>16P 71174-7208</v>
      </c>
      <c r="E78" s="56" t="s">
        <v>101</v>
      </c>
      <c r="F78" s="57">
        <v>54.511319999999998</v>
      </c>
    </row>
    <row r="79" spans="1:7" s="59" customFormat="1">
      <c r="A79" s="69" t="s">
        <v>193</v>
      </c>
      <c r="B79" s="66" t="str">
        <f t="shared" si="11"/>
        <v>CE09OSSM-0000#</v>
      </c>
      <c r="C79" s="2">
        <f t="shared" si="12"/>
        <v>1</v>
      </c>
      <c r="D79" s="118" t="str">
        <f t="shared" si="13"/>
        <v>16P 71174-7208</v>
      </c>
      <c r="E79" s="60" t="s">
        <v>102</v>
      </c>
      <c r="F79" s="58">
        <v>-0.86742220000000003</v>
      </c>
    </row>
    <row r="80" spans="1:7" s="59" customFormat="1">
      <c r="A80" s="69" t="s">
        <v>193</v>
      </c>
      <c r="B80" s="66" t="str">
        <f t="shared" si="11"/>
        <v>CE09OSSM-0000#</v>
      </c>
      <c r="C80" s="2">
        <f t="shared" si="12"/>
        <v>1</v>
      </c>
      <c r="D80" s="118" t="str">
        <f t="shared" si="13"/>
        <v>16P 71174-7208</v>
      </c>
      <c r="E80" s="60" t="s">
        <v>103</v>
      </c>
      <c r="F80" s="58">
        <v>524859.5</v>
      </c>
    </row>
    <row r="81" spans="1:7" s="59" customFormat="1">
      <c r="A81" s="69" t="s">
        <v>193</v>
      </c>
      <c r="B81" s="66" t="str">
        <f t="shared" si="11"/>
        <v>CE09OSSM-0000#</v>
      </c>
      <c r="C81" s="2">
        <f t="shared" si="12"/>
        <v>1</v>
      </c>
      <c r="D81" s="118" t="str">
        <f t="shared" si="13"/>
        <v>16P 71174-7208</v>
      </c>
      <c r="E81" s="60" t="s">
        <v>104</v>
      </c>
      <c r="F81" s="58">
        <v>3.6190370000000001</v>
      </c>
    </row>
    <row r="82" spans="1:7" s="59" customFormat="1">
      <c r="A82" s="69" t="s">
        <v>193</v>
      </c>
      <c r="B82" s="66" t="str">
        <f t="shared" si="11"/>
        <v>CE09OSSM-0000#</v>
      </c>
      <c r="C82" s="2">
        <f t="shared" si="12"/>
        <v>1</v>
      </c>
      <c r="D82" s="118" t="str">
        <f t="shared" si="13"/>
        <v>16P 71174-7208</v>
      </c>
      <c r="E82" s="60" t="s">
        <v>105</v>
      </c>
      <c r="F82" s="58">
        <v>-0.23919389999999999</v>
      </c>
    </row>
    <row r="83" spans="1:7" s="59" customFormat="1">
      <c r="A83" s="69" t="s">
        <v>193</v>
      </c>
      <c r="B83" s="66" t="str">
        <f t="shared" si="11"/>
        <v>CE09OSSM-0000#</v>
      </c>
      <c r="C83" s="2">
        <f t="shared" si="12"/>
        <v>1</v>
      </c>
      <c r="D83" s="118" t="str">
        <f t="shared" si="13"/>
        <v>16P 71174-7208</v>
      </c>
      <c r="E83" s="60" t="s">
        <v>106</v>
      </c>
      <c r="F83" s="58">
        <v>25.257000000000001</v>
      </c>
    </row>
    <row r="84" spans="1:7" s="59" customFormat="1">
      <c r="A84" s="69" t="s">
        <v>193</v>
      </c>
      <c r="B84" s="66" t="str">
        <f t="shared" si="11"/>
        <v>CE09OSSM-0000#</v>
      </c>
      <c r="C84" s="2">
        <f t="shared" si="12"/>
        <v>1</v>
      </c>
      <c r="D84" s="118" t="str">
        <f t="shared" si="13"/>
        <v>16P 71174-7208</v>
      </c>
      <c r="E84" s="60" t="s">
        <v>107</v>
      </c>
      <c r="F84" s="58">
        <v>-8.0000000000000004E-4</v>
      </c>
    </row>
    <row r="85" spans="1:7" s="59" customFormat="1">
      <c r="A85" s="69" t="s">
        <v>193</v>
      </c>
      <c r="B85" s="66" t="str">
        <f t="shared" si="11"/>
        <v>CE09OSSM-0000#</v>
      </c>
      <c r="C85" s="2">
        <f t="shared" si="12"/>
        <v>1</v>
      </c>
      <c r="D85" s="118" t="str">
        <f t="shared" si="13"/>
        <v>16P 71174-7208</v>
      </c>
      <c r="E85" s="60" t="s">
        <v>108</v>
      </c>
      <c r="F85" s="58">
        <v>0</v>
      </c>
    </row>
    <row r="86" spans="1:7" s="59" customFormat="1">
      <c r="A86" s="69" t="s">
        <v>193</v>
      </c>
      <c r="B86" s="66" t="str">
        <f t="shared" si="11"/>
        <v>CE09OSSM-0000#</v>
      </c>
      <c r="C86" s="2">
        <f t="shared" si="12"/>
        <v>1</v>
      </c>
      <c r="D86" s="118" t="str">
        <f t="shared" si="13"/>
        <v>16P 71174-7208</v>
      </c>
      <c r="E86" s="60" t="s">
        <v>109</v>
      </c>
      <c r="F86" s="58">
        <v>-1.261873E-2</v>
      </c>
    </row>
    <row r="87" spans="1:7" s="59" customFormat="1">
      <c r="A87" s="69" t="s">
        <v>193</v>
      </c>
      <c r="B87" s="66" t="str">
        <f t="shared" si="11"/>
        <v>CE09OSSM-0000#</v>
      </c>
      <c r="C87" s="2">
        <f t="shared" si="12"/>
        <v>1</v>
      </c>
      <c r="D87" s="118" t="str">
        <f t="shared" si="13"/>
        <v>16P 71174-7208</v>
      </c>
      <c r="E87" s="60" t="s">
        <v>110</v>
      </c>
      <c r="F87" s="58">
        <v>4.8323049999999997E-4</v>
      </c>
    </row>
    <row r="88" spans="1:7" s="59" customFormat="1">
      <c r="A88" s="69" t="s">
        <v>193</v>
      </c>
      <c r="B88" s="66" t="str">
        <f t="shared" si="11"/>
        <v>CE09OSSM-0000#</v>
      </c>
      <c r="C88" s="2">
        <f t="shared" si="12"/>
        <v>1</v>
      </c>
      <c r="D88" s="118" t="str">
        <f t="shared" si="13"/>
        <v>16P 71174-7208</v>
      </c>
      <c r="E88" s="60" t="s">
        <v>111</v>
      </c>
      <c r="F88" s="58">
        <v>-4.8313390000000001E-12</v>
      </c>
    </row>
    <row r="89" spans="1:7" s="59" customFormat="1">
      <c r="A89" s="69" t="s">
        <v>193</v>
      </c>
      <c r="B89" s="66" t="str">
        <f t="shared" si="11"/>
        <v>CE09OSSM-0000#</v>
      </c>
      <c r="C89" s="2">
        <f t="shared" si="12"/>
        <v>1</v>
      </c>
      <c r="D89" s="118" t="str">
        <f t="shared" si="13"/>
        <v>16P 71174-7208</v>
      </c>
      <c r="E89" s="60" t="s">
        <v>112</v>
      </c>
      <c r="F89" s="58">
        <v>-0.99075329999999995</v>
      </c>
    </row>
    <row r="90" spans="1:7" s="59" customFormat="1">
      <c r="A90" s="69" t="s">
        <v>193</v>
      </c>
      <c r="B90" s="66" t="str">
        <f t="shared" si="11"/>
        <v>CE09OSSM-0000#</v>
      </c>
      <c r="C90" s="2">
        <f t="shared" si="12"/>
        <v>1</v>
      </c>
      <c r="D90" s="118" t="str">
        <f t="shared" si="13"/>
        <v>16P 71174-7208</v>
      </c>
      <c r="E90" s="60" t="s">
        <v>113</v>
      </c>
      <c r="F90" s="58">
        <v>0.13525989999999999</v>
      </c>
    </row>
    <row r="91" spans="1:7" s="59" customFormat="1">
      <c r="A91" s="69" t="s">
        <v>193</v>
      </c>
      <c r="B91" s="66" t="str">
        <f t="shared" si="11"/>
        <v>CE09OSSM-0000#</v>
      </c>
      <c r="C91" s="2">
        <f t="shared" si="12"/>
        <v>1</v>
      </c>
      <c r="D91" s="118" t="str">
        <f t="shared" si="13"/>
        <v>16P 71174-7208</v>
      </c>
      <c r="E91" s="60" t="s">
        <v>114</v>
      </c>
      <c r="F91" s="58">
        <v>-3.2313060000000002E-4</v>
      </c>
    </row>
    <row r="92" spans="1:7" s="59" customFormat="1">
      <c r="A92" s="69" t="s">
        <v>193</v>
      </c>
      <c r="B92" s="66" t="str">
        <f t="shared" si="11"/>
        <v>CE09OSSM-0000#</v>
      </c>
      <c r="C92" s="2">
        <f t="shared" si="12"/>
        <v>1</v>
      </c>
      <c r="D92" s="118" t="str">
        <f t="shared" si="13"/>
        <v>16P 71174-7208</v>
      </c>
      <c r="E92" s="60" t="s">
        <v>115</v>
      </c>
      <c r="F92" s="58">
        <v>4.0940950000000003E-5</v>
      </c>
    </row>
    <row r="93" spans="1:7" s="59" customFormat="1">
      <c r="A93" s="69" t="s">
        <v>193</v>
      </c>
      <c r="B93" s="66" t="str">
        <f t="shared" si="11"/>
        <v>CE09OSSM-0000#</v>
      </c>
      <c r="C93" s="2">
        <f t="shared" si="12"/>
        <v>1</v>
      </c>
      <c r="D93" s="118" t="str">
        <f t="shared" si="13"/>
        <v>16P 71174-7208</v>
      </c>
      <c r="E93" s="60" t="s">
        <v>116</v>
      </c>
      <c r="F93" s="58">
        <v>-9.5700000000000003E-8</v>
      </c>
    </row>
    <row r="94" spans="1:7" s="59" customFormat="1">
      <c r="A94" s="69" t="s">
        <v>193</v>
      </c>
      <c r="B94" s="66" t="str">
        <f t="shared" si="11"/>
        <v>CE09OSSM-0000#</v>
      </c>
      <c r="C94" s="2">
        <f t="shared" si="12"/>
        <v>1</v>
      </c>
      <c r="D94" s="118" t="str">
        <f t="shared" si="13"/>
        <v>16P 71174-7208</v>
      </c>
      <c r="E94" s="60" t="s">
        <v>117</v>
      </c>
      <c r="F94" s="58">
        <v>3.2499999999999998E-6</v>
      </c>
    </row>
    <row r="95" spans="1:7" s="63" customFormat="1">
      <c r="A95" s="62"/>
      <c r="B95" s="18"/>
      <c r="C95" s="64"/>
      <c r="D95" s="61"/>
      <c r="E95" s="60"/>
      <c r="F95" s="58"/>
    </row>
    <row r="96" spans="1:7">
      <c r="A96" s="22" t="s">
        <v>211</v>
      </c>
      <c r="B96" s="18" t="str">
        <f t="shared" si="11"/>
        <v>CE09OSSM-0000#</v>
      </c>
      <c r="C96" s="64">
        <f t="shared" si="12"/>
        <v>1</v>
      </c>
      <c r="D96" s="14" t="s">
        <v>54</v>
      </c>
      <c r="E96" s="40" t="s">
        <v>5</v>
      </c>
      <c r="F96" s="64">
        <f>Moorings!L2</f>
        <v>40.136783333333334</v>
      </c>
      <c r="G96" s="1"/>
    </row>
    <row r="97" spans="1:7">
      <c r="A97" s="69" t="s">
        <v>211</v>
      </c>
      <c r="B97" s="66" t="str">
        <f t="shared" si="11"/>
        <v>CE09OSSM-0000#</v>
      </c>
      <c r="C97" s="2">
        <f t="shared" si="12"/>
        <v>1</v>
      </c>
      <c r="D97" s="118" t="str">
        <f t="shared" ref="D97:D119" si="14">D96</f>
        <v>16P 71879-7239</v>
      </c>
      <c r="E97" s="40" t="s">
        <v>6</v>
      </c>
      <c r="F97" s="88">
        <f>Moorings!M2</f>
        <v>-70.769783333333336</v>
      </c>
      <c r="G97" s="1"/>
    </row>
    <row r="98" spans="1:7" s="63" customFormat="1">
      <c r="A98" s="69" t="s">
        <v>211</v>
      </c>
      <c r="B98" s="66" t="str">
        <f t="shared" si="11"/>
        <v>CE09OSSM-0000#</v>
      </c>
      <c r="C98" s="2">
        <f t="shared" si="12"/>
        <v>1</v>
      </c>
      <c r="D98" s="118" t="str">
        <f t="shared" si="14"/>
        <v>16P 71879-7239</v>
      </c>
      <c r="E98" s="55" t="s">
        <v>96</v>
      </c>
      <c r="F98" s="57">
        <v>1.2376970000000001E-3</v>
      </c>
    </row>
    <row r="99" spans="1:7" s="63" customFormat="1">
      <c r="A99" s="69" t="s">
        <v>211</v>
      </c>
      <c r="B99" s="66" t="str">
        <f t="shared" si="11"/>
        <v>CE09OSSM-0000#</v>
      </c>
      <c r="C99" s="2">
        <f t="shared" si="12"/>
        <v>1</v>
      </c>
      <c r="D99" s="118" t="str">
        <f t="shared" si="14"/>
        <v>16P 71879-7239</v>
      </c>
      <c r="E99" s="55" t="s">
        <v>97</v>
      </c>
      <c r="F99" s="57">
        <v>2.7705649999999998E-4</v>
      </c>
    </row>
    <row r="100" spans="1:7" s="63" customFormat="1">
      <c r="A100" s="69" t="s">
        <v>211</v>
      </c>
      <c r="B100" s="66" t="str">
        <f t="shared" si="11"/>
        <v>CE09OSSM-0000#</v>
      </c>
      <c r="C100" s="2">
        <f t="shared" si="12"/>
        <v>1</v>
      </c>
      <c r="D100" s="118" t="str">
        <f t="shared" si="14"/>
        <v>16P 71879-7239</v>
      </c>
      <c r="E100" s="55" t="s">
        <v>98</v>
      </c>
      <c r="F100" s="57">
        <v>-1.1316709999999999E-6</v>
      </c>
    </row>
    <row r="101" spans="1:7" s="63" customFormat="1">
      <c r="A101" s="69" t="s">
        <v>211</v>
      </c>
      <c r="B101" s="66" t="str">
        <f t="shared" si="11"/>
        <v>CE09OSSM-0000#</v>
      </c>
      <c r="C101" s="2">
        <f t="shared" si="12"/>
        <v>1</v>
      </c>
      <c r="D101" s="118" t="str">
        <f t="shared" si="14"/>
        <v>16P 71879-7239</v>
      </c>
      <c r="E101" s="55" t="s">
        <v>99</v>
      </c>
      <c r="F101" s="57">
        <v>1.8235210000000001E-7</v>
      </c>
    </row>
    <row r="102" spans="1:7" s="63" customFormat="1">
      <c r="A102" s="69" t="s">
        <v>211</v>
      </c>
      <c r="B102" s="66" t="str">
        <f t="shared" si="11"/>
        <v>CE09OSSM-0000#</v>
      </c>
      <c r="C102" s="2">
        <f t="shared" si="12"/>
        <v>1</v>
      </c>
      <c r="D102" s="118" t="str">
        <f t="shared" si="14"/>
        <v>16P 71879-7239</v>
      </c>
      <c r="E102" s="55" t="s">
        <v>100</v>
      </c>
      <c r="F102" s="65">
        <v>-61.705129999999997</v>
      </c>
    </row>
    <row r="103" spans="1:7" s="63" customFormat="1">
      <c r="A103" s="69" t="s">
        <v>211</v>
      </c>
      <c r="B103" s="66" t="str">
        <f t="shared" si="11"/>
        <v>CE09OSSM-0000#</v>
      </c>
      <c r="C103" s="2">
        <f t="shared" si="12"/>
        <v>1</v>
      </c>
      <c r="D103" s="118" t="str">
        <f t="shared" si="14"/>
        <v>16P 71879-7239</v>
      </c>
      <c r="E103" s="55" t="s">
        <v>101</v>
      </c>
      <c r="F103" s="57">
        <v>53.498260000000002</v>
      </c>
    </row>
    <row r="104" spans="1:7" s="63" customFormat="1">
      <c r="A104" s="69" t="s">
        <v>211</v>
      </c>
      <c r="B104" s="66" t="str">
        <f t="shared" si="11"/>
        <v>CE09OSSM-0000#</v>
      </c>
      <c r="C104" s="2">
        <f t="shared" si="12"/>
        <v>1</v>
      </c>
      <c r="D104" s="118" t="str">
        <f t="shared" si="14"/>
        <v>16P 71879-7239</v>
      </c>
      <c r="E104" s="61" t="s">
        <v>102</v>
      </c>
      <c r="F104" s="58">
        <v>-0.47558109999999998</v>
      </c>
    </row>
    <row r="105" spans="1:7" s="63" customFormat="1">
      <c r="A105" s="69" t="s">
        <v>211</v>
      </c>
      <c r="B105" s="66" t="str">
        <f t="shared" si="11"/>
        <v>CE09OSSM-0000#</v>
      </c>
      <c r="C105" s="2">
        <f t="shared" si="12"/>
        <v>1</v>
      </c>
      <c r="D105" s="118" t="str">
        <f t="shared" si="14"/>
        <v>16P 71879-7239</v>
      </c>
      <c r="E105" s="61" t="s">
        <v>103</v>
      </c>
      <c r="F105" s="58">
        <v>525733.4</v>
      </c>
    </row>
    <row r="106" spans="1:7" s="63" customFormat="1">
      <c r="A106" s="69" t="s">
        <v>211</v>
      </c>
      <c r="B106" s="66" t="str">
        <f t="shared" si="11"/>
        <v>CE09OSSM-0000#</v>
      </c>
      <c r="C106" s="2">
        <f t="shared" si="12"/>
        <v>1</v>
      </c>
      <c r="D106" s="118" t="str">
        <f t="shared" si="14"/>
        <v>16P 71879-7239</v>
      </c>
      <c r="E106" s="61" t="s">
        <v>104</v>
      </c>
      <c r="F106" s="58">
        <v>8.0383829999999996</v>
      </c>
    </row>
    <row r="107" spans="1:7" s="63" customFormat="1">
      <c r="A107" s="69" t="s">
        <v>211</v>
      </c>
      <c r="B107" s="66" t="str">
        <f t="shared" si="11"/>
        <v>CE09OSSM-0000#</v>
      </c>
      <c r="C107" s="2">
        <f t="shared" si="12"/>
        <v>1</v>
      </c>
      <c r="D107" s="118" t="str">
        <f t="shared" si="14"/>
        <v>16P 71879-7239</v>
      </c>
      <c r="E107" s="61" t="s">
        <v>105</v>
      </c>
      <c r="F107" s="58">
        <v>-0.1107957</v>
      </c>
    </row>
    <row r="108" spans="1:7" s="63" customFormat="1">
      <c r="A108" s="69" t="s">
        <v>211</v>
      </c>
      <c r="B108" s="66" t="str">
        <f t="shared" si="11"/>
        <v>CE09OSSM-0000#</v>
      </c>
      <c r="C108" s="2">
        <f t="shared" si="12"/>
        <v>1</v>
      </c>
      <c r="D108" s="118" t="str">
        <f t="shared" si="14"/>
        <v>16P 71879-7239</v>
      </c>
      <c r="E108" s="61" t="s">
        <v>106</v>
      </c>
      <c r="F108" s="58">
        <v>25.0535</v>
      </c>
    </row>
    <row r="109" spans="1:7" s="63" customFormat="1">
      <c r="A109" s="69" t="s">
        <v>211</v>
      </c>
      <c r="B109" s="66" t="str">
        <f t="shared" si="11"/>
        <v>CE09OSSM-0000#</v>
      </c>
      <c r="C109" s="2">
        <f t="shared" si="12"/>
        <v>1</v>
      </c>
      <c r="D109" s="118" t="str">
        <f t="shared" si="14"/>
        <v>16P 71879-7239</v>
      </c>
      <c r="E109" s="61" t="s">
        <v>107</v>
      </c>
      <c r="F109" s="58">
        <v>8.9999999999999998E-4</v>
      </c>
    </row>
    <row r="110" spans="1:7" s="63" customFormat="1">
      <c r="A110" s="69" t="s">
        <v>211</v>
      </c>
      <c r="B110" s="66" t="str">
        <f t="shared" si="11"/>
        <v>CE09OSSM-0000#</v>
      </c>
      <c r="C110" s="2">
        <f t="shared" si="12"/>
        <v>1</v>
      </c>
      <c r="D110" s="118" t="str">
        <f t="shared" si="14"/>
        <v>16P 71879-7239</v>
      </c>
      <c r="E110" s="61" t="s">
        <v>108</v>
      </c>
      <c r="F110" s="58">
        <v>0</v>
      </c>
    </row>
    <row r="111" spans="1:7" s="63" customFormat="1">
      <c r="A111" s="69" t="s">
        <v>211</v>
      </c>
      <c r="B111" s="66" t="str">
        <f t="shared" si="11"/>
        <v>CE09OSSM-0000#</v>
      </c>
      <c r="C111" s="2">
        <f t="shared" si="12"/>
        <v>1</v>
      </c>
      <c r="D111" s="118" t="str">
        <f t="shared" si="14"/>
        <v>16P 71879-7239</v>
      </c>
      <c r="E111" s="61" t="s">
        <v>109</v>
      </c>
      <c r="F111" s="58">
        <v>0.1869074</v>
      </c>
    </row>
    <row r="112" spans="1:7" s="63" customFormat="1">
      <c r="A112" s="69" t="s">
        <v>211</v>
      </c>
      <c r="B112" s="66" t="str">
        <f t="shared" si="11"/>
        <v>CE09OSSM-0000#</v>
      </c>
      <c r="C112" s="2">
        <f t="shared" si="12"/>
        <v>1</v>
      </c>
      <c r="D112" s="118" t="str">
        <f t="shared" si="14"/>
        <v>16P 71879-7239</v>
      </c>
      <c r="E112" s="61" t="s">
        <v>110</v>
      </c>
      <c r="F112" s="58">
        <v>1.5505359999999999E-3</v>
      </c>
    </row>
    <row r="113" spans="1:7" s="63" customFormat="1">
      <c r="A113" s="69" t="s">
        <v>211</v>
      </c>
      <c r="B113" s="66" t="str">
        <f t="shared" si="11"/>
        <v>CE09OSSM-0000#</v>
      </c>
      <c r="C113" s="2">
        <f t="shared" si="12"/>
        <v>1</v>
      </c>
      <c r="D113" s="118" t="str">
        <f t="shared" si="14"/>
        <v>16P 71879-7239</v>
      </c>
      <c r="E113" s="61" t="s">
        <v>111</v>
      </c>
      <c r="F113" s="58">
        <v>4.4679269999999998E-12</v>
      </c>
    </row>
    <row r="114" spans="1:7" s="63" customFormat="1">
      <c r="A114" s="69" t="s">
        <v>211</v>
      </c>
      <c r="B114" s="66" t="str">
        <f t="shared" si="11"/>
        <v>CE09OSSM-0000#</v>
      </c>
      <c r="C114" s="2">
        <f t="shared" si="12"/>
        <v>1</v>
      </c>
      <c r="D114" s="118" t="str">
        <f t="shared" si="14"/>
        <v>16P 71879-7239</v>
      </c>
      <c r="E114" s="61" t="s">
        <v>112</v>
      </c>
      <c r="F114" s="58">
        <v>-0.96783359999999996</v>
      </c>
    </row>
    <row r="115" spans="1:7" s="63" customFormat="1">
      <c r="A115" s="69" t="s">
        <v>211</v>
      </c>
      <c r="B115" s="66" t="str">
        <f t="shared" si="11"/>
        <v>CE09OSSM-0000#</v>
      </c>
      <c r="C115" s="2">
        <f t="shared" si="12"/>
        <v>1</v>
      </c>
      <c r="D115" s="118" t="str">
        <f t="shared" si="14"/>
        <v>16P 71879-7239</v>
      </c>
      <c r="E115" s="61" t="s">
        <v>113</v>
      </c>
      <c r="F115" s="58">
        <v>0.1478814</v>
      </c>
    </row>
    <row r="116" spans="1:7" s="63" customFormat="1">
      <c r="A116" s="69" t="s">
        <v>211</v>
      </c>
      <c r="B116" s="66" t="str">
        <f t="shared" si="11"/>
        <v>CE09OSSM-0000#</v>
      </c>
      <c r="C116" s="2">
        <f t="shared" si="12"/>
        <v>1</v>
      </c>
      <c r="D116" s="118" t="str">
        <f t="shared" si="14"/>
        <v>16P 71879-7239</v>
      </c>
      <c r="E116" s="61" t="s">
        <v>114</v>
      </c>
      <c r="F116" s="57">
        <v>-3.8994300000000002E-4</v>
      </c>
    </row>
    <row r="117" spans="1:7" s="63" customFormat="1">
      <c r="A117" s="69" t="s">
        <v>211</v>
      </c>
      <c r="B117" s="66" t="str">
        <f t="shared" si="11"/>
        <v>CE09OSSM-0000#</v>
      </c>
      <c r="C117" s="2">
        <f t="shared" si="12"/>
        <v>1</v>
      </c>
      <c r="D117" s="118" t="str">
        <f t="shared" si="14"/>
        <v>16P 71879-7239</v>
      </c>
      <c r="E117" s="61" t="s">
        <v>115</v>
      </c>
      <c r="F117" s="58">
        <v>5.0574710000000003E-5</v>
      </c>
    </row>
    <row r="118" spans="1:7" s="63" customFormat="1">
      <c r="A118" s="69" t="s">
        <v>211</v>
      </c>
      <c r="B118" s="66" t="str">
        <f t="shared" si="11"/>
        <v>CE09OSSM-0000#</v>
      </c>
      <c r="C118" s="2">
        <f t="shared" si="12"/>
        <v>1</v>
      </c>
      <c r="D118" s="118" t="str">
        <f t="shared" si="14"/>
        <v>16P 71879-7239</v>
      </c>
      <c r="E118" s="61" t="s">
        <v>116</v>
      </c>
      <c r="F118" s="58">
        <v>-9.5700000000000003E-8</v>
      </c>
    </row>
    <row r="119" spans="1:7" s="63" customFormat="1">
      <c r="A119" s="69" t="s">
        <v>211</v>
      </c>
      <c r="B119" s="66" t="str">
        <f t="shared" si="11"/>
        <v>CE09OSSM-0000#</v>
      </c>
      <c r="C119" s="2">
        <f t="shared" si="12"/>
        <v>1</v>
      </c>
      <c r="D119" s="118" t="str">
        <f t="shared" si="14"/>
        <v>16P 71879-7239</v>
      </c>
      <c r="E119" s="61" t="s">
        <v>117</v>
      </c>
      <c r="F119" s="58">
        <v>3.2499999999999998E-6</v>
      </c>
    </row>
    <row r="120" spans="1:7">
      <c r="A120" s="20"/>
      <c r="B120" s="18"/>
      <c r="C120" s="64"/>
      <c r="D120" s="20"/>
      <c r="E120" s="20"/>
      <c r="F120" s="20"/>
      <c r="G120" s="1"/>
    </row>
    <row r="121" spans="1:7">
      <c r="A121" s="17" t="s">
        <v>194</v>
      </c>
      <c r="B121" s="18" t="str">
        <f t="shared" si="11"/>
        <v>CE09OSSM-0000#</v>
      </c>
      <c r="C121" s="64">
        <f t="shared" si="12"/>
        <v>1</v>
      </c>
      <c r="D121" s="39">
        <v>131</v>
      </c>
      <c r="E121" s="31" t="s">
        <v>5</v>
      </c>
      <c r="F121" s="64">
        <f>Moorings!L2</f>
        <v>40.136783333333334</v>
      </c>
      <c r="G121" s="1"/>
    </row>
    <row r="122" spans="1:7">
      <c r="A122" s="71" t="s">
        <v>194</v>
      </c>
      <c r="B122" s="66" t="str">
        <f t="shared" si="11"/>
        <v>CE09OSSM-0000#</v>
      </c>
      <c r="C122" s="2">
        <f t="shared" si="12"/>
        <v>1</v>
      </c>
      <c r="D122" s="118">
        <f t="shared" ref="D122:D124" si="15">D121</f>
        <v>131</v>
      </c>
      <c r="E122" s="31" t="s">
        <v>6</v>
      </c>
      <c r="F122" s="88">
        <f>Moorings!M2</f>
        <v>-70.769783333333336</v>
      </c>
      <c r="G122" s="1"/>
    </row>
    <row r="123" spans="1:7">
      <c r="A123" s="71" t="s">
        <v>194</v>
      </c>
      <c r="B123" s="66" t="str">
        <f t="shared" si="11"/>
        <v>CE09OSSM-0000#</v>
      </c>
      <c r="C123" s="2">
        <f t="shared" si="12"/>
        <v>1</v>
      </c>
      <c r="D123" s="118">
        <f t="shared" si="15"/>
        <v>131</v>
      </c>
      <c r="E123" s="42" t="s">
        <v>11</v>
      </c>
      <c r="F123" s="41" t="s">
        <v>55</v>
      </c>
      <c r="G123" s="1"/>
    </row>
    <row r="124" spans="1:7" s="63" customFormat="1">
      <c r="A124" s="132" t="s">
        <v>194</v>
      </c>
      <c r="B124" s="133" t="str">
        <f t="shared" si="11"/>
        <v>CE09OSSM-0000#</v>
      </c>
      <c r="C124" s="134">
        <f t="shared" si="12"/>
        <v>1</v>
      </c>
      <c r="D124" s="135">
        <f t="shared" si="15"/>
        <v>131</v>
      </c>
      <c r="E124" s="131" t="s">
        <v>229</v>
      </c>
      <c r="F124" s="131"/>
    </row>
    <row r="125" spans="1:7">
      <c r="A125" s="20"/>
      <c r="B125" s="18"/>
      <c r="C125" s="64"/>
      <c r="D125" s="20"/>
      <c r="E125" s="42"/>
      <c r="F125" s="42"/>
      <c r="G125" s="1"/>
    </row>
    <row r="126" spans="1:7">
      <c r="A126" s="17" t="s">
        <v>195</v>
      </c>
      <c r="B126" s="18" t="str">
        <f t="shared" si="11"/>
        <v>CE09OSSM-0000#</v>
      </c>
      <c r="C126" s="64">
        <f t="shared" si="12"/>
        <v>1</v>
      </c>
      <c r="D126" s="20">
        <v>132</v>
      </c>
      <c r="E126" s="31" t="s">
        <v>5</v>
      </c>
      <c r="F126" s="64">
        <f>Moorings!L2</f>
        <v>40.136783333333334</v>
      </c>
      <c r="G126" s="1"/>
    </row>
    <row r="127" spans="1:7">
      <c r="A127" s="71" t="s">
        <v>195</v>
      </c>
      <c r="B127" s="66" t="str">
        <f t="shared" si="11"/>
        <v>CE09OSSM-0000#</v>
      </c>
      <c r="C127" s="2">
        <f t="shared" si="12"/>
        <v>1</v>
      </c>
      <c r="D127" s="118">
        <f t="shared" ref="D127:D129" si="16">D126</f>
        <v>132</v>
      </c>
      <c r="E127" s="31" t="s">
        <v>6</v>
      </c>
      <c r="F127" s="88">
        <f>Moorings!M2</f>
        <v>-70.769783333333336</v>
      </c>
      <c r="G127" s="1"/>
    </row>
    <row r="128" spans="1:7">
      <c r="A128" s="71" t="s">
        <v>195</v>
      </c>
      <c r="B128" s="66" t="str">
        <f t="shared" si="11"/>
        <v>CE09OSSM-0000#</v>
      </c>
      <c r="C128" s="2">
        <f t="shared" si="12"/>
        <v>1</v>
      </c>
      <c r="D128" s="118">
        <f t="shared" si="16"/>
        <v>132</v>
      </c>
      <c r="E128" s="42" t="s">
        <v>11</v>
      </c>
      <c r="F128" s="41" t="s">
        <v>56</v>
      </c>
      <c r="G128" s="1"/>
    </row>
    <row r="129" spans="1:7" s="63" customFormat="1">
      <c r="A129" s="132" t="s">
        <v>195</v>
      </c>
      <c r="B129" s="133" t="str">
        <f t="shared" si="11"/>
        <v>CE09OSSM-0000#</v>
      </c>
      <c r="C129" s="134">
        <f t="shared" si="12"/>
        <v>1</v>
      </c>
      <c r="D129" s="135">
        <f t="shared" si="16"/>
        <v>132</v>
      </c>
      <c r="E129" s="131" t="s">
        <v>229</v>
      </c>
      <c r="F129" s="131"/>
    </row>
    <row r="130" spans="1:7">
      <c r="A130" s="20"/>
      <c r="B130" s="18"/>
      <c r="C130" s="64"/>
      <c r="D130" s="20"/>
      <c r="E130" s="42"/>
      <c r="F130" s="41"/>
      <c r="G130" s="1"/>
    </row>
    <row r="131" spans="1:7">
      <c r="A131" s="29" t="s">
        <v>196</v>
      </c>
      <c r="B131" s="18" t="str">
        <f t="shared" si="11"/>
        <v>CE09OSSM-0000#</v>
      </c>
      <c r="C131" s="64">
        <f t="shared" si="12"/>
        <v>1</v>
      </c>
      <c r="D131" s="20">
        <v>240</v>
      </c>
      <c r="E131" s="45" t="s">
        <v>57</v>
      </c>
      <c r="F131" s="110">
        <v>217</v>
      </c>
      <c r="G131" s="1" t="s">
        <v>176</v>
      </c>
    </row>
    <row r="132" spans="1:7">
      <c r="A132" s="70" t="s">
        <v>196</v>
      </c>
      <c r="B132" s="66" t="str">
        <f t="shared" si="11"/>
        <v>CE09OSSM-0000#</v>
      </c>
      <c r="C132" s="2">
        <f t="shared" si="12"/>
        <v>1</v>
      </c>
      <c r="D132" s="118">
        <f t="shared" ref="D132:D137" si="17">D131</f>
        <v>240</v>
      </c>
      <c r="E132" s="45" t="s">
        <v>58</v>
      </c>
      <c r="F132" s="110">
        <v>240</v>
      </c>
      <c r="G132" s="63" t="s">
        <v>176</v>
      </c>
    </row>
    <row r="133" spans="1:7">
      <c r="A133" s="70" t="s">
        <v>196</v>
      </c>
      <c r="B133" s="66" t="str">
        <f t="shared" si="11"/>
        <v>CE09OSSM-0000#</v>
      </c>
      <c r="C133" s="2">
        <f t="shared" si="12"/>
        <v>1</v>
      </c>
      <c r="D133" s="118">
        <f t="shared" si="17"/>
        <v>240</v>
      </c>
      <c r="E133" s="45" t="s">
        <v>59</v>
      </c>
      <c r="F133" s="44">
        <v>19.981485497656902</v>
      </c>
      <c r="G133" s="1"/>
    </row>
    <row r="134" spans="1:7">
      <c r="A134" s="70" t="s">
        <v>196</v>
      </c>
      <c r="B134" s="66" t="str">
        <f t="shared" si="11"/>
        <v>CE09OSSM-0000#</v>
      </c>
      <c r="C134" s="2">
        <f t="shared" si="12"/>
        <v>1</v>
      </c>
      <c r="D134" s="118">
        <f t="shared" si="17"/>
        <v>240</v>
      </c>
      <c r="E134" s="45" t="s">
        <v>60</v>
      </c>
      <c r="F134" s="84" t="s">
        <v>130</v>
      </c>
      <c r="G134" s="1"/>
    </row>
    <row r="135" spans="1:7">
      <c r="A135" s="70" t="s">
        <v>196</v>
      </c>
      <c r="B135" s="66" t="str">
        <f t="shared" si="11"/>
        <v>CE09OSSM-0000#</v>
      </c>
      <c r="C135" s="2">
        <f t="shared" si="12"/>
        <v>1</v>
      </c>
      <c r="D135" s="118">
        <f t="shared" si="17"/>
        <v>240</v>
      </c>
      <c r="E135" s="45" t="s">
        <v>61</v>
      </c>
      <c r="F135" s="84" t="s">
        <v>131</v>
      </c>
      <c r="G135" s="1"/>
    </row>
    <row r="136" spans="1:7">
      <c r="A136" s="70" t="s">
        <v>196</v>
      </c>
      <c r="B136" s="66" t="str">
        <f t="shared" ref="B136:B199" si="18">$B$3</f>
        <v>CE09OSSM-0000#</v>
      </c>
      <c r="C136" s="2">
        <f t="shared" ref="C136:C199" si="19">$C$3</f>
        <v>1</v>
      </c>
      <c r="D136" s="118">
        <f t="shared" si="17"/>
        <v>240</v>
      </c>
      <c r="E136" s="45" t="s">
        <v>62</v>
      </c>
      <c r="F136" s="84" t="s">
        <v>132</v>
      </c>
      <c r="G136" s="1"/>
    </row>
    <row r="137" spans="1:7">
      <c r="A137" s="70" t="s">
        <v>196</v>
      </c>
      <c r="B137" s="66" t="str">
        <f t="shared" si="18"/>
        <v>CE09OSSM-0000#</v>
      </c>
      <c r="C137" s="2">
        <f t="shared" si="19"/>
        <v>1</v>
      </c>
      <c r="D137" s="118">
        <f t="shared" si="17"/>
        <v>240</v>
      </c>
      <c r="E137" s="45" t="s">
        <v>63</v>
      </c>
      <c r="F137" s="84" t="s">
        <v>133</v>
      </c>
      <c r="G137" s="1"/>
    </row>
    <row r="138" spans="1:7">
      <c r="A138" s="20"/>
      <c r="B138" s="18"/>
      <c r="C138" s="64"/>
      <c r="D138" s="20"/>
      <c r="E138" s="46"/>
      <c r="F138" s="20"/>
      <c r="G138" s="1"/>
    </row>
    <row r="139" spans="1:7">
      <c r="A139" s="47" t="s">
        <v>197</v>
      </c>
      <c r="B139" s="18" t="str">
        <f t="shared" si="18"/>
        <v>CE09OSSM-0000#</v>
      </c>
      <c r="C139" s="64">
        <f t="shared" si="19"/>
        <v>1</v>
      </c>
      <c r="D139" s="19" t="s">
        <v>64</v>
      </c>
      <c r="E139" s="23" t="s">
        <v>65</v>
      </c>
      <c r="F139" s="21" t="s">
        <v>66</v>
      </c>
      <c r="G139" s="1"/>
    </row>
    <row r="140" spans="1:7">
      <c r="A140" s="72" t="s">
        <v>197</v>
      </c>
      <c r="B140" s="66" t="str">
        <f t="shared" si="18"/>
        <v>CE09OSSM-0000#</v>
      </c>
      <c r="C140" s="2">
        <f t="shared" si="19"/>
        <v>1</v>
      </c>
      <c r="D140" s="118" t="str">
        <f t="shared" ref="D140:D141" si="20">D139</f>
        <v>238/184</v>
      </c>
      <c r="E140" s="23" t="s">
        <v>67</v>
      </c>
      <c r="F140" s="21" t="s">
        <v>68</v>
      </c>
      <c r="G140" s="1"/>
    </row>
    <row r="141" spans="1:7">
      <c r="A141" s="72" t="s">
        <v>197</v>
      </c>
      <c r="B141" s="66" t="str">
        <f t="shared" si="18"/>
        <v>CE09OSSM-0000#</v>
      </c>
      <c r="C141" s="2">
        <f t="shared" si="19"/>
        <v>1</v>
      </c>
      <c r="D141" s="118" t="str">
        <f t="shared" si="20"/>
        <v>238/184</v>
      </c>
      <c r="E141" s="23" t="s">
        <v>69</v>
      </c>
      <c r="F141" s="21" t="s">
        <v>70</v>
      </c>
      <c r="G141" s="1"/>
    </row>
    <row r="142" spans="1:7">
      <c r="A142" s="20"/>
      <c r="B142" s="18"/>
      <c r="C142" s="64"/>
      <c r="D142" s="20"/>
      <c r="E142" s="46"/>
      <c r="F142" s="20"/>
      <c r="G142" s="1"/>
    </row>
    <row r="143" spans="1:7" s="63" customFormat="1">
      <c r="A143" s="50" t="s">
        <v>212</v>
      </c>
      <c r="B143" s="18" t="str">
        <f t="shared" si="18"/>
        <v>CE09OSSM-0000#</v>
      </c>
      <c r="C143" s="64">
        <f t="shared" si="19"/>
        <v>1</v>
      </c>
      <c r="D143" s="39">
        <v>18594</v>
      </c>
      <c r="E143" s="31" t="s">
        <v>20</v>
      </c>
      <c r="F143" s="49">
        <v>134000</v>
      </c>
    </row>
    <row r="144" spans="1:7" s="63" customFormat="1">
      <c r="A144" s="72" t="s">
        <v>212</v>
      </c>
      <c r="B144" s="66" t="str">
        <f t="shared" si="18"/>
        <v>CE09OSSM-0000#</v>
      </c>
      <c r="C144" s="2">
        <f t="shared" si="19"/>
        <v>1</v>
      </c>
      <c r="D144" s="118">
        <f t="shared" ref="D144:D149" si="21">D143</f>
        <v>18594</v>
      </c>
      <c r="E144" s="31" t="s">
        <v>5</v>
      </c>
      <c r="F144" s="64">
        <f>Moorings!L2</f>
        <v>40.136783333333334</v>
      </c>
    </row>
    <row r="145" spans="1:7" s="63" customFormat="1">
      <c r="A145" s="72" t="s">
        <v>212</v>
      </c>
      <c r="B145" s="66" t="str">
        <f t="shared" si="18"/>
        <v>CE09OSSM-0000#</v>
      </c>
      <c r="C145" s="2">
        <f t="shared" si="19"/>
        <v>1</v>
      </c>
      <c r="D145" s="118">
        <f t="shared" si="21"/>
        <v>18594</v>
      </c>
      <c r="E145" s="31" t="s">
        <v>6</v>
      </c>
      <c r="F145" s="88">
        <f>Moorings!M2</f>
        <v>-70.769783333333336</v>
      </c>
    </row>
    <row r="146" spans="1:7" s="63" customFormat="1">
      <c r="A146" s="72" t="s">
        <v>212</v>
      </c>
      <c r="B146" s="66" t="str">
        <f t="shared" si="18"/>
        <v>CE09OSSM-0000#</v>
      </c>
      <c r="C146" s="2">
        <f t="shared" si="19"/>
        <v>1</v>
      </c>
      <c r="D146" s="118">
        <f t="shared" si="21"/>
        <v>18594</v>
      </c>
      <c r="E146" s="31" t="s">
        <v>21</v>
      </c>
      <c r="F146" s="49">
        <v>0.45</v>
      </c>
    </row>
    <row r="147" spans="1:7" s="63" customFormat="1">
      <c r="A147" s="72" t="s">
        <v>212</v>
      </c>
      <c r="B147" s="66" t="str">
        <f t="shared" si="18"/>
        <v>CE09OSSM-0000#</v>
      </c>
      <c r="C147" s="2">
        <f t="shared" si="19"/>
        <v>1</v>
      </c>
      <c r="D147" s="118">
        <f t="shared" si="21"/>
        <v>18594</v>
      </c>
      <c r="E147" s="31" t="s">
        <v>22</v>
      </c>
      <c r="F147" s="49">
        <v>0.45</v>
      </c>
    </row>
    <row r="148" spans="1:7" s="63" customFormat="1">
      <c r="A148" s="72" t="s">
        <v>212</v>
      </c>
      <c r="B148" s="66" t="str">
        <f t="shared" si="18"/>
        <v>CE09OSSM-0000#</v>
      </c>
      <c r="C148" s="2">
        <f t="shared" si="19"/>
        <v>1</v>
      </c>
      <c r="D148" s="118">
        <f t="shared" si="21"/>
        <v>18594</v>
      </c>
      <c r="E148" s="31" t="s">
        <v>23</v>
      </c>
      <c r="F148" s="49">
        <v>0.45</v>
      </c>
    </row>
    <row r="149" spans="1:7" s="63" customFormat="1">
      <c r="A149" s="72" t="s">
        <v>212</v>
      </c>
      <c r="B149" s="66" t="str">
        <f t="shared" si="18"/>
        <v>CE09OSSM-0000#</v>
      </c>
      <c r="C149" s="2">
        <f t="shared" si="19"/>
        <v>1</v>
      </c>
      <c r="D149" s="118">
        <f t="shared" si="21"/>
        <v>18594</v>
      </c>
      <c r="E149" s="31" t="s">
        <v>24</v>
      </c>
      <c r="F149" s="49">
        <v>0.45</v>
      </c>
    </row>
    <row r="150" spans="1:7" s="63" customFormat="1">
      <c r="A150" s="61"/>
      <c r="B150" s="18"/>
      <c r="C150" s="64"/>
      <c r="D150" s="61"/>
      <c r="E150" s="48"/>
      <c r="F150" s="61"/>
    </row>
    <row r="151" spans="1:7">
      <c r="A151" s="50" t="s">
        <v>213</v>
      </c>
      <c r="B151" s="18" t="str">
        <f t="shared" si="18"/>
        <v>CE09OSSM-0000#</v>
      </c>
      <c r="C151" s="64">
        <f t="shared" si="19"/>
        <v>1</v>
      </c>
      <c r="D151" s="39">
        <v>18594</v>
      </c>
      <c r="E151" s="31" t="s">
        <v>20</v>
      </c>
      <c r="F151" s="49">
        <v>134000</v>
      </c>
      <c r="G151" s="1"/>
    </row>
    <row r="152" spans="1:7">
      <c r="A152" s="72" t="s">
        <v>213</v>
      </c>
      <c r="B152" s="66" t="str">
        <f t="shared" si="18"/>
        <v>CE09OSSM-0000#</v>
      </c>
      <c r="C152" s="2">
        <f t="shared" si="19"/>
        <v>1</v>
      </c>
      <c r="D152" s="118">
        <f t="shared" ref="D152:D157" si="22">D151</f>
        <v>18594</v>
      </c>
      <c r="E152" s="31" t="s">
        <v>5</v>
      </c>
      <c r="F152" s="64">
        <f>Moorings!L2</f>
        <v>40.136783333333334</v>
      </c>
      <c r="G152" s="1"/>
    </row>
    <row r="153" spans="1:7">
      <c r="A153" s="72" t="s">
        <v>213</v>
      </c>
      <c r="B153" s="66" t="str">
        <f t="shared" si="18"/>
        <v>CE09OSSM-0000#</v>
      </c>
      <c r="C153" s="2">
        <f t="shared" si="19"/>
        <v>1</v>
      </c>
      <c r="D153" s="118">
        <f t="shared" si="22"/>
        <v>18594</v>
      </c>
      <c r="E153" s="31" t="s">
        <v>6</v>
      </c>
      <c r="F153" s="88">
        <f>Moorings!M2</f>
        <v>-70.769783333333336</v>
      </c>
      <c r="G153" s="1"/>
    </row>
    <row r="154" spans="1:7">
      <c r="A154" s="72" t="s">
        <v>213</v>
      </c>
      <c r="B154" s="66" t="str">
        <f t="shared" si="18"/>
        <v>CE09OSSM-0000#</v>
      </c>
      <c r="C154" s="2">
        <f t="shared" si="19"/>
        <v>1</v>
      </c>
      <c r="D154" s="118">
        <f t="shared" si="22"/>
        <v>18594</v>
      </c>
      <c r="E154" s="31" t="s">
        <v>21</v>
      </c>
      <c r="F154" s="49">
        <v>0.45</v>
      </c>
      <c r="G154" s="1"/>
    </row>
    <row r="155" spans="1:7">
      <c r="A155" s="72" t="s">
        <v>213</v>
      </c>
      <c r="B155" s="66" t="str">
        <f t="shared" si="18"/>
        <v>CE09OSSM-0000#</v>
      </c>
      <c r="C155" s="2">
        <f t="shared" si="19"/>
        <v>1</v>
      </c>
      <c r="D155" s="118">
        <f t="shared" si="22"/>
        <v>18594</v>
      </c>
      <c r="E155" s="31" t="s">
        <v>22</v>
      </c>
      <c r="F155" s="49">
        <v>0.45</v>
      </c>
      <c r="G155" s="1"/>
    </row>
    <row r="156" spans="1:7">
      <c r="A156" s="72" t="s">
        <v>213</v>
      </c>
      <c r="B156" s="66" t="str">
        <f t="shared" si="18"/>
        <v>CE09OSSM-0000#</v>
      </c>
      <c r="C156" s="2">
        <f t="shared" si="19"/>
        <v>1</v>
      </c>
      <c r="D156" s="118">
        <f t="shared" si="22"/>
        <v>18594</v>
      </c>
      <c r="E156" s="31" t="s">
        <v>23</v>
      </c>
      <c r="F156" s="49">
        <v>0.45</v>
      </c>
      <c r="G156" s="1"/>
    </row>
    <row r="157" spans="1:7">
      <c r="A157" s="72" t="s">
        <v>213</v>
      </c>
      <c r="B157" s="66" t="str">
        <f t="shared" si="18"/>
        <v>CE09OSSM-0000#</v>
      </c>
      <c r="C157" s="2">
        <f t="shared" si="19"/>
        <v>1</v>
      </c>
      <c r="D157" s="118">
        <f t="shared" si="22"/>
        <v>18594</v>
      </c>
      <c r="E157" s="31" t="s">
        <v>24</v>
      </c>
      <c r="F157" s="49">
        <v>0.45</v>
      </c>
      <c r="G157" s="1"/>
    </row>
    <row r="158" spans="1:7">
      <c r="A158" s="20"/>
      <c r="B158" s="18"/>
      <c r="C158" s="64"/>
      <c r="D158" s="20"/>
      <c r="E158" s="48"/>
      <c r="F158" s="20"/>
      <c r="G158" s="1"/>
    </row>
    <row r="159" spans="1:7" customFormat="1" ht="15">
      <c r="A159" s="11" t="s">
        <v>198</v>
      </c>
      <c r="B159" s="18" t="str">
        <f t="shared" si="18"/>
        <v>CE09OSSM-0000#</v>
      </c>
      <c r="C159" s="64">
        <f t="shared" si="19"/>
        <v>1</v>
      </c>
      <c r="D159" s="113">
        <v>9668</v>
      </c>
      <c r="E159" t="s">
        <v>5</v>
      </c>
      <c r="F159" s="64">
        <f>Moorings!L2</f>
        <v>40.136783333333334</v>
      </c>
    </row>
    <row r="160" spans="1:7" customFormat="1" ht="15">
      <c r="A160" s="114" t="s">
        <v>198</v>
      </c>
      <c r="B160" s="66" t="str">
        <f t="shared" si="18"/>
        <v>CE09OSSM-0000#</v>
      </c>
      <c r="C160" s="2">
        <f t="shared" si="19"/>
        <v>1</v>
      </c>
      <c r="D160" s="118">
        <f t="shared" ref="D160" si="23">D159</f>
        <v>9668</v>
      </c>
      <c r="E160" t="s">
        <v>6</v>
      </c>
      <c r="F160" s="88">
        <f>Moorings!M2</f>
        <v>-70.769783333333336</v>
      </c>
      <c r="G160" s="115"/>
    </row>
    <row r="161" spans="1:7" customFormat="1" ht="15">
      <c r="A161" s="116"/>
      <c r="B161" s="18"/>
      <c r="C161" s="64"/>
      <c r="D161" s="101"/>
      <c r="G161" s="115"/>
    </row>
    <row r="162" spans="1:7">
      <c r="A162" s="50" t="s">
        <v>214</v>
      </c>
      <c r="B162" s="18" t="str">
        <f t="shared" si="18"/>
        <v>CE09OSSM-0000#</v>
      </c>
      <c r="C162" s="64">
        <f t="shared" si="19"/>
        <v>1</v>
      </c>
      <c r="D162" s="14" t="s">
        <v>71</v>
      </c>
      <c r="E162" s="26" t="s">
        <v>74</v>
      </c>
      <c r="F162" s="85">
        <v>2011.0329999999999</v>
      </c>
      <c r="G162" s="1"/>
    </row>
    <row r="163" spans="1:7">
      <c r="A163" s="72" t="s">
        <v>214</v>
      </c>
      <c r="B163" s="66" t="str">
        <f t="shared" si="18"/>
        <v>CE09OSSM-0000#</v>
      </c>
      <c r="C163" s="2">
        <f t="shared" si="19"/>
        <v>1</v>
      </c>
      <c r="D163" s="118" t="str">
        <f t="shared" ref="D163:D179" si="24">D162</f>
        <v>26P 71826-1352</v>
      </c>
      <c r="E163" s="26" t="s">
        <v>75</v>
      </c>
      <c r="F163" s="85">
        <v>-53.76979</v>
      </c>
      <c r="G163" s="1"/>
    </row>
    <row r="164" spans="1:7">
      <c r="A164" s="72" t="s">
        <v>214</v>
      </c>
      <c r="B164" s="66" t="str">
        <f t="shared" si="18"/>
        <v>CE09OSSM-0000#</v>
      </c>
      <c r="C164" s="2">
        <f t="shared" si="19"/>
        <v>1</v>
      </c>
      <c r="D164" s="118" t="str">
        <f t="shared" si="24"/>
        <v>26P 71826-1352</v>
      </c>
      <c r="E164" s="26" t="s">
        <v>76</v>
      </c>
      <c r="F164" s="85">
        <v>-3419.788</v>
      </c>
      <c r="G164" s="1"/>
    </row>
    <row r="165" spans="1:7">
      <c r="A165" s="72" t="s">
        <v>214</v>
      </c>
      <c r="B165" s="66" t="str">
        <f t="shared" si="18"/>
        <v>CE09OSSM-0000#</v>
      </c>
      <c r="C165" s="2">
        <f t="shared" si="19"/>
        <v>1</v>
      </c>
      <c r="D165" s="118" t="str">
        <f t="shared" si="24"/>
        <v>26P 71826-1352</v>
      </c>
      <c r="E165" s="26" t="s">
        <v>77</v>
      </c>
      <c r="F165" s="85">
        <v>2.2332999999999999E-2</v>
      </c>
      <c r="G165" s="1"/>
    </row>
    <row r="166" spans="1:7">
      <c r="A166" s="72" t="s">
        <v>214</v>
      </c>
      <c r="B166" s="66" t="str">
        <f t="shared" si="18"/>
        <v>CE09OSSM-0000#</v>
      </c>
      <c r="C166" s="2">
        <f t="shared" si="19"/>
        <v>1</v>
      </c>
      <c r="D166" s="118" t="str">
        <f t="shared" si="24"/>
        <v>26P 71826-1352</v>
      </c>
      <c r="E166" s="26" t="s">
        <v>78</v>
      </c>
      <c r="F166" s="85">
        <v>0</v>
      </c>
      <c r="G166" s="1"/>
    </row>
    <row r="167" spans="1:7">
      <c r="A167" s="72" t="s">
        <v>214</v>
      </c>
      <c r="B167" s="66" t="str">
        <f t="shared" si="18"/>
        <v>CE09OSSM-0000#</v>
      </c>
      <c r="C167" s="2">
        <f t="shared" si="19"/>
        <v>1</v>
      </c>
      <c r="D167" s="118" t="str">
        <f t="shared" si="24"/>
        <v>26P 71826-1352</v>
      </c>
      <c r="E167" s="26" t="s">
        <v>72</v>
      </c>
      <c r="F167" s="111">
        <v>0</v>
      </c>
      <c r="G167" s="1" t="s">
        <v>176</v>
      </c>
    </row>
    <row r="168" spans="1:7">
      <c r="A168" s="72" t="s">
        <v>214</v>
      </c>
      <c r="B168" s="66" t="str">
        <f t="shared" si="18"/>
        <v>CE09OSSM-0000#</v>
      </c>
      <c r="C168" s="2">
        <f t="shared" si="19"/>
        <v>1</v>
      </c>
      <c r="D168" s="118" t="str">
        <f t="shared" si="24"/>
        <v>26P 71826-1352</v>
      </c>
      <c r="E168" s="26" t="s">
        <v>79</v>
      </c>
      <c r="F168" s="85">
        <v>-0.19420000000000001</v>
      </c>
      <c r="G168" s="1"/>
    </row>
    <row r="169" spans="1:7">
      <c r="A169" s="72" t="s">
        <v>214</v>
      </c>
      <c r="B169" s="66" t="str">
        <f t="shared" si="18"/>
        <v>CE09OSSM-0000#</v>
      </c>
      <c r="C169" s="2">
        <f t="shared" si="19"/>
        <v>1</v>
      </c>
      <c r="D169" s="118" t="str">
        <f t="shared" si="24"/>
        <v>26P 71826-1352</v>
      </c>
      <c r="E169" s="26" t="s">
        <v>73</v>
      </c>
      <c r="F169" s="111">
        <v>1</v>
      </c>
      <c r="G169" s="1" t="s">
        <v>176</v>
      </c>
    </row>
    <row r="170" spans="1:7">
      <c r="A170" s="72" t="s">
        <v>214</v>
      </c>
      <c r="B170" s="66" t="str">
        <f t="shared" si="18"/>
        <v>CE09OSSM-0000#</v>
      </c>
      <c r="C170" s="2">
        <f t="shared" si="19"/>
        <v>1</v>
      </c>
      <c r="D170" s="118" t="str">
        <f t="shared" si="24"/>
        <v>26P 71826-1352</v>
      </c>
      <c r="E170" s="26" t="s">
        <v>80</v>
      </c>
      <c r="F170" s="85">
        <v>27.87143</v>
      </c>
      <c r="G170" s="1"/>
    </row>
    <row r="171" spans="1:7">
      <c r="A171" s="72" t="s">
        <v>214</v>
      </c>
      <c r="B171" s="66" t="str">
        <f t="shared" si="18"/>
        <v>CE09OSSM-0000#</v>
      </c>
      <c r="C171" s="2">
        <f t="shared" si="19"/>
        <v>1</v>
      </c>
      <c r="D171" s="118" t="str">
        <f t="shared" si="24"/>
        <v>26P 71826-1352</v>
      </c>
      <c r="E171" s="26" t="s">
        <v>81</v>
      </c>
      <c r="F171" s="85">
        <v>0.49002600000000002</v>
      </c>
      <c r="G171" s="1"/>
    </row>
    <row r="172" spans="1:7">
      <c r="A172" s="72" t="s">
        <v>214</v>
      </c>
      <c r="B172" s="66" t="str">
        <f t="shared" si="18"/>
        <v>CE09OSSM-0000#</v>
      </c>
      <c r="C172" s="2">
        <f t="shared" si="19"/>
        <v>1</v>
      </c>
      <c r="D172" s="118" t="str">
        <f t="shared" si="24"/>
        <v>26P 71826-1352</v>
      </c>
      <c r="E172" s="26" t="s">
        <v>82</v>
      </c>
      <c r="F172" s="85">
        <v>17.181619999999999</v>
      </c>
      <c r="G172" s="1"/>
    </row>
    <row r="173" spans="1:7">
      <c r="A173" s="72" t="s">
        <v>214</v>
      </c>
      <c r="B173" s="66" t="str">
        <f t="shared" si="18"/>
        <v>CE09OSSM-0000#</v>
      </c>
      <c r="C173" s="2">
        <f t="shared" si="19"/>
        <v>1</v>
      </c>
      <c r="D173" s="118" t="str">
        <f t="shared" si="24"/>
        <v>26P 71826-1352</v>
      </c>
      <c r="E173" s="26" t="s">
        <v>83</v>
      </c>
      <c r="F173" s="85">
        <v>13.43469</v>
      </c>
      <c r="G173" s="1"/>
    </row>
    <row r="174" spans="1:7">
      <c r="A174" s="72" t="s">
        <v>214</v>
      </c>
      <c r="B174" s="66" t="str">
        <f t="shared" si="18"/>
        <v>CE09OSSM-0000#</v>
      </c>
      <c r="C174" s="2">
        <f t="shared" si="19"/>
        <v>1</v>
      </c>
      <c r="D174" s="118" t="str">
        <f t="shared" si="24"/>
        <v>26P 71826-1352</v>
      </c>
      <c r="E174" s="26" t="s">
        <v>84</v>
      </c>
      <c r="F174" s="85">
        <v>5.8258809999999999</v>
      </c>
      <c r="G174" s="1"/>
    </row>
    <row r="175" spans="1:7">
      <c r="A175" s="72" t="s">
        <v>214</v>
      </c>
      <c r="B175" s="66" t="str">
        <f t="shared" si="18"/>
        <v>CE09OSSM-0000#</v>
      </c>
      <c r="C175" s="2">
        <f t="shared" si="19"/>
        <v>1</v>
      </c>
      <c r="D175" s="118" t="str">
        <f t="shared" si="24"/>
        <v>26P 71826-1352</v>
      </c>
      <c r="E175" s="26" t="s">
        <v>85</v>
      </c>
      <c r="F175" s="85">
        <v>-3854.5680000000002</v>
      </c>
      <c r="G175" s="1"/>
    </row>
    <row r="176" spans="1:7">
      <c r="A176" s="72" t="s">
        <v>214</v>
      </c>
      <c r="B176" s="66" t="str">
        <f t="shared" si="18"/>
        <v>CE09OSSM-0000#</v>
      </c>
      <c r="C176" s="2">
        <f t="shared" si="19"/>
        <v>1</v>
      </c>
      <c r="D176" s="118" t="str">
        <f t="shared" si="24"/>
        <v>26P 71826-1352</v>
      </c>
      <c r="E176" s="26" t="s">
        <v>86</v>
      </c>
      <c r="F176" s="85">
        <v>-10652.69</v>
      </c>
      <c r="G176" s="1"/>
    </row>
    <row r="177" spans="1:13">
      <c r="A177" s="72" t="s">
        <v>214</v>
      </c>
      <c r="B177" s="66" t="str">
        <f t="shared" si="18"/>
        <v>CE09OSSM-0000#</v>
      </c>
      <c r="C177" s="2">
        <f t="shared" si="19"/>
        <v>1</v>
      </c>
      <c r="D177" s="118" t="str">
        <f t="shared" si="24"/>
        <v>26P 71826-1352</v>
      </c>
      <c r="E177" s="43" t="s">
        <v>87</v>
      </c>
      <c r="F177" s="86">
        <v>0</v>
      </c>
      <c r="G177" s="1"/>
    </row>
    <row r="178" spans="1:13" s="63" customFormat="1">
      <c r="A178" s="72" t="s">
        <v>214</v>
      </c>
      <c r="B178" s="66" t="str">
        <f t="shared" si="18"/>
        <v>CE09OSSM-0000#</v>
      </c>
      <c r="C178" s="2">
        <f t="shared" si="19"/>
        <v>1</v>
      </c>
      <c r="D178" s="118" t="str">
        <f t="shared" si="24"/>
        <v>26P 71826-1352</v>
      </c>
      <c r="E178" s="43" t="s">
        <v>134</v>
      </c>
      <c r="F178" s="87">
        <v>2796.2</v>
      </c>
    </row>
    <row r="179" spans="1:13" s="63" customFormat="1">
      <c r="A179" s="72" t="s">
        <v>214</v>
      </c>
      <c r="B179" s="66" t="str">
        <f t="shared" si="18"/>
        <v>CE09OSSM-0000#</v>
      </c>
      <c r="C179" s="2">
        <f t="shared" si="19"/>
        <v>1</v>
      </c>
      <c r="D179" s="118" t="str">
        <f t="shared" si="24"/>
        <v>26P 71826-1352</v>
      </c>
      <c r="E179" s="43" t="s">
        <v>135</v>
      </c>
      <c r="F179" s="87">
        <v>41943</v>
      </c>
    </row>
    <row r="180" spans="1:13">
      <c r="A180" s="20"/>
      <c r="B180" s="18"/>
      <c r="C180" s="64"/>
      <c r="D180" s="20"/>
      <c r="E180" s="20"/>
      <c r="F180" s="20"/>
      <c r="G180" s="1"/>
    </row>
    <row r="181" spans="1:13">
      <c r="A181" s="50" t="s">
        <v>199</v>
      </c>
      <c r="B181" s="18" t="str">
        <f t="shared" si="18"/>
        <v>CE09OSSM-0000#</v>
      </c>
      <c r="C181" s="64">
        <f t="shared" si="19"/>
        <v>1</v>
      </c>
      <c r="D181" s="14" t="s">
        <v>88</v>
      </c>
      <c r="E181" s="30" t="s">
        <v>89</v>
      </c>
      <c r="F181" s="51">
        <v>8.8800000000000004E-2</v>
      </c>
      <c r="G181" s="1"/>
    </row>
    <row r="182" spans="1:13">
      <c r="A182" s="72" t="s">
        <v>199</v>
      </c>
      <c r="B182" s="66" t="str">
        <f t="shared" si="18"/>
        <v>CE09OSSM-0000#</v>
      </c>
      <c r="C182" s="2">
        <f t="shared" si="19"/>
        <v>1</v>
      </c>
      <c r="D182" s="118" t="str">
        <f t="shared" ref="D182:D188" si="25">D181</f>
        <v>C 0069</v>
      </c>
      <c r="E182" s="30" t="s">
        <v>90</v>
      </c>
      <c r="F182" s="51">
        <v>0.2026</v>
      </c>
      <c r="G182" s="1"/>
    </row>
    <row r="183" spans="1:13">
      <c r="A183" s="72" t="s">
        <v>199</v>
      </c>
      <c r="B183" s="66" t="str">
        <f t="shared" si="18"/>
        <v>CE09OSSM-0000#</v>
      </c>
      <c r="C183" s="2">
        <f t="shared" si="19"/>
        <v>1</v>
      </c>
      <c r="D183" s="118" t="str">
        <f t="shared" si="25"/>
        <v>C 0069</v>
      </c>
      <c r="E183" s="30" t="s">
        <v>91</v>
      </c>
      <c r="F183" s="51">
        <v>-0.70479999999999998</v>
      </c>
      <c r="G183" s="1"/>
    </row>
    <row r="184" spans="1:13">
      <c r="A184" s="72" t="s">
        <v>199</v>
      </c>
      <c r="B184" s="66" t="str">
        <f t="shared" si="18"/>
        <v>CE09OSSM-0000#</v>
      </c>
      <c r="C184" s="2">
        <f t="shared" si="19"/>
        <v>1</v>
      </c>
      <c r="D184" s="118" t="str">
        <f t="shared" si="25"/>
        <v>C 0069</v>
      </c>
      <c r="E184" s="30" t="s">
        <v>92</v>
      </c>
      <c r="F184" s="51">
        <v>15.7</v>
      </c>
      <c r="G184" s="1"/>
    </row>
    <row r="185" spans="1:13">
      <c r="A185" s="72" t="s">
        <v>199</v>
      </c>
      <c r="B185" s="66" t="str">
        <f t="shared" si="18"/>
        <v>CE09OSSM-0000#</v>
      </c>
      <c r="C185" s="2">
        <f t="shared" si="19"/>
        <v>1</v>
      </c>
      <c r="D185" s="118" t="str">
        <f t="shared" si="25"/>
        <v>C 0069</v>
      </c>
      <c r="E185" s="30" t="s">
        <v>14</v>
      </c>
      <c r="F185" s="21">
        <v>19706</v>
      </c>
      <c r="G185" s="1"/>
    </row>
    <row r="186" spans="1:13">
      <c r="A186" s="72" t="s">
        <v>199</v>
      </c>
      <c r="B186" s="66" t="str">
        <f t="shared" si="18"/>
        <v>CE09OSSM-0000#</v>
      </c>
      <c r="C186" s="2">
        <f t="shared" si="19"/>
        <v>1</v>
      </c>
      <c r="D186" s="118" t="str">
        <f t="shared" si="25"/>
        <v>C 0069</v>
      </c>
      <c r="E186" s="30" t="s">
        <v>93</v>
      </c>
      <c r="F186" s="21">
        <v>34</v>
      </c>
      <c r="G186" s="1"/>
    </row>
    <row r="187" spans="1:13">
      <c r="A187" s="72" t="s">
        <v>199</v>
      </c>
      <c r="B187" s="66" t="str">
        <f t="shared" si="18"/>
        <v>CE09OSSM-0000#</v>
      </c>
      <c r="C187" s="2">
        <f t="shared" si="19"/>
        <v>1</v>
      </c>
      <c r="D187" s="118" t="str">
        <f t="shared" si="25"/>
        <v>C 0069</v>
      </c>
      <c r="E187" s="30" t="s">
        <v>15</v>
      </c>
      <c r="F187" s="21">
        <v>3073</v>
      </c>
      <c r="G187" s="1"/>
    </row>
    <row r="188" spans="1:13">
      <c r="A188" s="72" t="s">
        <v>199</v>
      </c>
      <c r="B188" s="66" t="str">
        <f t="shared" si="18"/>
        <v>CE09OSSM-0000#</v>
      </c>
      <c r="C188" s="2">
        <f t="shared" si="19"/>
        <v>1</v>
      </c>
      <c r="D188" s="118" t="str">
        <f t="shared" si="25"/>
        <v>C 0069</v>
      </c>
      <c r="E188" s="30" t="s">
        <v>94</v>
      </c>
      <c r="F188" s="21">
        <v>44327</v>
      </c>
      <c r="G188" s="1"/>
    </row>
    <row r="189" spans="1:13">
      <c r="A189" s="29"/>
      <c r="B189" s="18"/>
      <c r="C189" s="64"/>
      <c r="D189" s="63"/>
      <c r="G189" s="1"/>
    </row>
    <row r="190" spans="1:13" s="63" customFormat="1">
      <c r="A190" s="122" t="s">
        <v>225</v>
      </c>
      <c r="B190" s="123" t="str">
        <f t="shared" ref="B190" si="26">$B$3</f>
        <v>CE09OSSM-0000#</v>
      </c>
      <c r="C190" s="124">
        <f t="shared" ref="C190" si="27">$C$3</f>
        <v>1</v>
      </c>
      <c r="D190" s="125" t="s">
        <v>227</v>
      </c>
      <c r="F190" s="64"/>
      <c r="G190" s="126" t="s">
        <v>224</v>
      </c>
    </row>
    <row r="191" spans="1:13" s="63" customFormat="1">
      <c r="A191" s="29"/>
      <c r="B191" s="18"/>
      <c r="C191" s="64"/>
    </row>
    <row r="192" spans="1:13" s="63" customFormat="1">
      <c r="A192" s="127" t="s">
        <v>226</v>
      </c>
      <c r="B192" s="128" t="str">
        <f t="shared" ref="B192" si="28">$B$3</f>
        <v>CE09OSSM-0000#</v>
      </c>
      <c r="C192" s="129">
        <v>1</v>
      </c>
      <c r="D192" s="125" t="s">
        <v>228</v>
      </c>
      <c r="G192" s="126" t="s">
        <v>224</v>
      </c>
      <c r="H192" s="121"/>
      <c r="I192" s="121"/>
      <c r="J192" s="121"/>
      <c r="K192" s="121"/>
      <c r="L192" s="121"/>
      <c r="M192" s="121"/>
    </row>
    <row r="193" spans="1:7" s="63" customFormat="1">
      <c r="A193" s="29"/>
      <c r="B193" s="18"/>
      <c r="C193" s="64"/>
      <c r="D193" s="14"/>
      <c r="F193" s="64"/>
      <c r="G193" s="112"/>
    </row>
    <row r="194" spans="1:7" ht="15">
      <c r="A194" s="22" t="s">
        <v>200</v>
      </c>
      <c r="B194" s="18" t="str">
        <f t="shared" si="18"/>
        <v>CE09OSSM-0000#</v>
      </c>
      <c r="C194" s="64">
        <f t="shared" si="19"/>
        <v>1</v>
      </c>
      <c r="D194" s="63">
        <v>11</v>
      </c>
      <c r="E194" s="91"/>
      <c r="F194" s="52"/>
      <c r="G194" s="1"/>
    </row>
    <row r="195" spans="1:7" ht="15">
      <c r="A195" s="20" t="s">
        <v>201</v>
      </c>
      <c r="B195" s="18" t="str">
        <f t="shared" si="18"/>
        <v>CE09OSSM-0000#</v>
      </c>
      <c r="C195" s="64">
        <f t="shared" si="19"/>
        <v>1</v>
      </c>
      <c r="D195" s="63">
        <v>12</v>
      </c>
      <c r="E195" s="91"/>
      <c r="F195" s="52"/>
      <c r="G195" s="1"/>
    </row>
    <row r="196" spans="1:7" ht="15">
      <c r="A196" s="20" t="s">
        <v>202</v>
      </c>
      <c r="B196" s="18" t="str">
        <f t="shared" si="18"/>
        <v>CE09OSSM-0000#</v>
      </c>
      <c r="C196" s="64">
        <f t="shared" si="19"/>
        <v>1</v>
      </c>
      <c r="D196" s="63">
        <v>13</v>
      </c>
      <c r="E196" s="91"/>
      <c r="F196" s="52"/>
      <c r="G196" s="1"/>
    </row>
    <row r="197" spans="1:7" ht="15">
      <c r="A197" s="20"/>
      <c r="B197" s="18"/>
      <c r="C197" s="64"/>
      <c r="D197" s="61"/>
      <c r="E197" s="91"/>
      <c r="F197" s="52"/>
      <c r="G197" s="1"/>
    </row>
    <row r="198" spans="1:7">
      <c r="A198" s="22" t="s">
        <v>203</v>
      </c>
      <c r="B198" s="18" t="str">
        <f t="shared" si="18"/>
        <v>CE09OSSM-0000#</v>
      </c>
      <c r="C198" s="64">
        <f t="shared" si="19"/>
        <v>1</v>
      </c>
      <c r="D198" s="121" t="s">
        <v>216</v>
      </c>
      <c r="E198" s="63"/>
      <c r="F198" s="63"/>
      <c r="G198" s="121" t="s">
        <v>217</v>
      </c>
    </row>
    <row r="199" spans="1:7">
      <c r="A199" s="20" t="s">
        <v>204</v>
      </c>
      <c r="B199" s="18" t="str">
        <f t="shared" si="18"/>
        <v>CE09OSSM-0000#</v>
      </c>
      <c r="C199" s="64">
        <f t="shared" si="19"/>
        <v>1</v>
      </c>
      <c r="D199" s="121" t="s">
        <v>218</v>
      </c>
      <c r="E199" s="63"/>
      <c r="F199" s="63"/>
      <c r="G199" s="121" t="s">
        <v>217</v>
      </c>
    </row>
    <row r="200" spans="1:7">
      <c r="A200" s="20" t="s">
        <v>205</v>
      </c>
      <c r="B200" s="18" t="str">
        <f t="shared" ref="B200:B203" si="29">$B$3</f>
        <v>CE09OSSM-0000#</v>
      </c>
      <c r="C200" s="64">
        <f t="shared" ref="C200:C203" si="30">$C$3</f>
        <v>1</v>
      </c>
      <c r="D200" s="121" t="s">
        <v>219</v>
      </c>
      <c r="E200" s="63"/>
      <c r="F200" s="63"/>
      <c r="G200" s="121" t="s">
        <v>217</v>
      </c>
    </row>
    <row r="201" spans="1:7">
      <c r="A201" s="20" t="s">
        <v>206</v>
      </c>
      <c r="B201" s="18" t="str">
        <f t="shared" si="29"/>
        <v>CE09OSSM-0000#</v>
      </c>
      <c r="C201" s="64">
        <f t="shared" si="30"/>
        <v>1</v>
      </c>
      <c r="D201" s="121" t="s">
        <v>220</v>
      </c>
      <c r="E201" s="63"/>
      <c r="F201" s="63"/>
      <c r="G201" s="121" t="s">
        <v>217</v>
      </c>
    </row>
    <row r="202" spans="1:7">
      <c r="A202" s="20" t="s">
        <v>207</v>
      </c>
      <c r="B202" s="18" t="str">
        <f t="shared" si="29"/>
        <v>CE09OSSM-0000#</v>
      </c>
      <c r="C202" s="64">
        <f t="shared" si="30"/>
        <v>1</v>
      </c>
      <c r="D202" s="121" t="s">
        <v>221</v>
      </c>
      <c r="E202" s="63"/>
      <c r="F202" s="63"/>
      <c r="G202" s="121" t="s">
        <v>217</v>
      </c>
    </row>
    <row r="203" spans="1:7">
      <c r="A203" s="20" t="s">
        <v>208</v>
      </c>
      <c r="B203" s="18" t="str">
        <f t="shared" si="29"/>
        <v>CE09OSSM-0000#</v>
      </c>
      <c r="C203" s="64">
        <f t="shared" si="30"/>
        <v>1</v>
      </c>
      <c r="D203" s="121" t="s">
        <v>222</v>
      </c>
      <c r="E203" s="63"/>
      <c r="F203" s="63"/>
      <c r="G203" s="121" t="s">
        <v>217</v>
      </c>
    </row>
    <row r="204" spans="1:7">
      <c r="G204" s="1"/>
    </row>
    <row r="205" spans="1:7" customFormat="1" ht="186" customHeight="1">
      <c r="A205" s="119" t="s">
        <v>172</v>
      </c>
      <c r="B205" s="105" t="s">
        <v>173</v>
      </c>
      <c r="C205" s="105" t="s">
        <v>174</v>
      </c>
      <c r="D205" s="105" t="s">
        <v>175</v>
      </c>
      <c r="E205" s="119" t="s">
        <v>172</v>
      </c>
      <c r="F205" s="120" t="s">
        <v>215</v>
      </c>
      <c r="G205" s="100"/>
    </row>
    <row r="206" spans="1:7">
      <c r="G206" s="1"/>
    </row>
    <row r="207" spans="1:7">
      <c r="G207" s="1"/>
    </row>
    <row r="208" spans="1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1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1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1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1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1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1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1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1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1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1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1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1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1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1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1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1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1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1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1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1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1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1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1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1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1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1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1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1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1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1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1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1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1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1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1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1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1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1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1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1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1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1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1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1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1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1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1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1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1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1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1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1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1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1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1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1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1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1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1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1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1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1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1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1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1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1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1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1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1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1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1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1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1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1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1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1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1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1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1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1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1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1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1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O34" sqref="O34"/>
    </sheetView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2015-06-22T19:58:41Z</dcterms:modified>
</cp:coreProperties>
</file>