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2720" windowHeight="12405" tabRatio="579" activeTab="2"/>
  </bookViews>
  <sheets>
    <sheet name="Read Me" sheetId="7" r:id="rId1"/>
    <sheet name="Moorings" sheetId="2" r:id="rId2"/>
    <sheet name="Asset_Cal_Info" sheetId="4" r:id="rId3"/>
    <sheet name="acs137_calData_CC_taarray" sheetId="5" r:id="rId4"/>
    <sheet name="acs137_calData_CC_tcarray" sheetId="6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4" i="4"/>
  <c r="F26" i="4"/>
  <c r="F25" i="4"/>
  <c r="F22" i="4"/>
  <c r="F21" i="4"/>
  <c r="D49" i="4"/>
  <c r="D50" i="4"/>
  <c r="D35" i="4"/>
  <c r="D38" i="4"/>
  <c r="D39" i="4"/>
  <c r="D40" i="4"/>
  <c r="D41" i="4"/>
  <c r="D42" i="4"/>
  <c r="D43" i="4"/>
  <c r="D44" i="4"/>
  <c r="D45" i="4"/>
  <c r="D46" i="4"/>
  <c r="D31" i="4"/>
  <c r="D32" i="4"/>
  <c r="D14" i="4"/>
  <c r="D15" i="4"/>
  <c r="D16" i="4"/>
  <c r="D17" i="4"/>
  <c r="D18" i="4"/>
  <c r="D19" i="4"/>
  <c r="D22" i="4"/>
  <c r="D23" i="4"/>
  <c r="D26" i="4"/>
  <c r="D27" i="4"/>
  <c r="D28" i="4"/>
  <c r="D4" i="4"/>
  <c r="D5" i="4"/>
  <c r="D6" i="4"/>
  <c r="D7" i="4"/>
  <c r="D8" i="4"/>
  <c r="D9" i="4"/>
  <c r="D10" i="4"/>
  <c r="D11" i="4"/>
  <c r="C3" i="4"/>
  <c r="C34" i="4"/>
  <c r="C5" i="4"/>
  <c r="C6" i="4"/>
  <c r="C7" i="4"/>
  <c r="C8" i="4"/>
  <c r="C9" i="4"/>
  <c r="C10" i="4"/>
  <c r="C11" i="4"/>
  <c r="C25" i="4"/>
  <c r="C26" i="4"/>
  <c r="C27" i="4"/>
  <c r="C28" i="4"/>
  <c r="C21" i="4"/>
  <c r="C22" i="4"/>
  <c r="C23" i="4"/>
  <c r="C13" i="4"/>
  <c r="C14" i="4"/>
  <c r="C15" i="4"/>
  <c r="C16" i="4"/>
  <c r="C17" i="4"/>
  <c r="C18" i="4"/>
  <c r="C19" i="4"/>
  <c r="C30" i="4"/>
  <c r="C31" i="4"/>
  <c r="C32" i="4"/>
  <c r="C37" i="4"/>
  <c r="C38" i="4"/>
  <c r="C39" i="4"/>
  <c r="C40" i="4"/>
  <c r="C41" i="4"/>
  <c r="C42" i="4"/>
  <c r="C43" i="4"/>
  <c r="C44" i="4"/>
  <c r="C45" i="4"/>
  <c r="C46" i="4"/>
  <c r="C35" i="4"/>
  <c r="C48" i="4"/>
  <c r="C49" i="4"/>
  <c r="C50" i="4"/>
  <c r="C4" i="4"/>
  <c r="B3" i="4"/>
  <c r="B5" i="4"/>
  <c r="B6" i="4"/>
  <c r="B7" i="4"/>
  <c r="B8" i="4"/>
  <c r="B9" i="4"/>
  <c r="B10" i="4"/>
  <c r="B11" i="4"/>
  <c r="B25" i="4"/>
  <c r="B26" i="4"/>
  <c r="B27" i="4"/>
  <c r="B28" i="4"/>
  <c r="B21" i="4"/>
  <c r="B22" i="4"/>
  <c r="B23" i="4"/>
  <c r="B13" i="4"/>
  <c r="B14" i="4"/>
  <c r="B15" i="4"/>
  <c r="B16" i="4"/>
  <c r="B17" i="4"/>
  <c r="B18" i="4"/>
  <c r="B19" i="4"/>
  <c r="B30" i="4"/>
  <c r="B31" i="4"/>
  <c r="B32" i="4"/>
  <c r="B37" i="4"/>
  <c r="B38" i="4"/>
  <c r="B39" i="4"/>
  <c r="B40" i="4"/>
  <c r="B41" i="4"/>
  <c r="B42" i="4"/>
  <c r="B43" i="4"/>
  <c r="B44" i="4"/>
  <c r="B45" i="4"/>
  <c r="B46" i="4"/>
  <c r="B34" i="4"/>
  <c r="B35" i="4"/>
  <c r="B48" i="4"/>
  <c r="B49" i="4"/>
  <c r="B50" i="4"/>
  <c r="B4" i="4"/>
  <c r="M2" i="2"/>
  <c r="L2" i="2"/>
</calcChain>
</file>

<file path=xl/sharedStrings.xml><?xml version="1.0" encoding="utf-8"?>
<sst xmlns="http://schemas.openxmlformats.org/spreadsheetml/2006/main" count="189" uniqueCount="140">
  <si>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</si>
  <si>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</si>
  <si>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</si>
  <si>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</si>
  <si>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</si>
  <si>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</si>
  <si>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</si>
  <si>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</si>
  <si>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</si>
  <si>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</si>
  <si>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</si>
  <si>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</si>
  <si>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</si>
  <si>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</si>
  <si>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</si>
  <si>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</si>
  <si>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</si>
  <si>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</si>
  <si>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</si>
  <si>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</si>
  <si>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</si>
  <si>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</si>
  <si>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</si>
  <si>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</si>
  <si>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</si>
  <si>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</si>
  <si>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</si>
  <si>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</si>
  <si>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</si>
  <si>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</si>
  <si>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</si>
  <si>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</si>
  <si>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</si>
  <si>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</si>
  <si>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</si>
  <si>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</si>
  <si>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</si>
  <si>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</si>
  <si>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</si>
  <si>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</si>
  <si>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</si>
  <si>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</si>
  <si>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</si>
  <si>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</si>
  <si>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</si>
  <si>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</si>
  <si>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</si>
  <si>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</si>
  <si>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</si>
  <si>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</si>
  <si>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</si>
  <si>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</si>
  <si>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</si>
  <si>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</si>
  <si>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</si>
  <si>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</si>
  <si>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</si>
  <si>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</si>
  <si>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</si>
  <si>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</si>
  <si>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</si>
  <si>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</si>
  <si>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</si>
  <si>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</si>
  <si>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</si>
  <si>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</si>
  <si>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</si>
  <si>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CC_pref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</si>
  <si>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</si>
  <si>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</si>
  <si>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</si>
  <si>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CC_rwlngth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</si>
  <si>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</si>
  <si>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</si>
  <si>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</si>
  <si>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CC_z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</si>
  <si>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</si>
  <si>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</si>
  <si>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</si>
  <si>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</si>
  <si>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</si>
  <si>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</si>
  <si>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</si>
  <si>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</si>
  <si>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</si>
  <si>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</si>
  <si>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</si>
  <si>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</si>
  <si>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</si>
  <si>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</si>
  <si>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</si>
  <si>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</si>
  <si>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</si>
  <si>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</si>
  <si>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</si>
  <si>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</si>
  <si>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</si>
  <si>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</si>
  <si>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</si>
  <si>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</si>
  <si>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</si>
  <si>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</si>
  <si>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</si>
  <si>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</si>
  <si>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</si>
  <si>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</si>
  <si>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</si>
  <si>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</si>
  <si>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</si>
  <si>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</si>
  <si>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</si>
  <si>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</si>
  <si>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</si>
  <si>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</si>
  <si>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</si>
  <si>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</si>
  <si>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</si>
  <si>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</si>
  <si>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</si>
  <si>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</si>
  <si>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>Constant.  From github ion functions: do2_salinity_correction(DO, P, T, SP, lat, lon, pref=0</t>
  </si>
  <si>
    <t>Constant.  def opt_optical_absorption(aref, asig, traw, awl, aoff, tcal, tbins, ta_arr, cpd_ts, cwl, T, PS, rwlngth=715.):</t>
  </si>
  <si>
    <t>Constant.  From github ion functions: nortek_mag_corr_east(u, v, lat, lon, timestamp, z=0.0) and nortek_mag_corr_north(u, v, lat, lon, timestamp, z=0.0)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</si>
  <si>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</si>
  <si>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</si>
  <si>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r>
      <t xml:space="preserve">Insert the appropriate calibration coefficient for each item in Column E.
</t>
    </r>
    <r>
      <rPr>
        <sz val="11"/>
        <color rgb="FF00B050"/>
        <rFont val="Calibri"/>
        <family val="2"/>
        <scheme val="minor"/>
      </rPr>
      <t>Do not change Green cells; i.e., constant values.</t>
    </r>
    <r>
      <rPr>
        <sz val="11"/>
        <color theme="1"/>
        <rFont val="Calibri"/>
        <family val="2"/>
        <scheme val="minor"/>
      </rPr>
      <t xml:space="preserve">  </t>
    </r>
  </si>
  <si>
    <t>Omaha_Cal_Info_CP01CNSP_0000#_v#,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</si>
  <si>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CP01CNSP platform; e.g., 00001, 00002</t>
    </r>
  </si>
  <si>
    <t>CP01CNSP</t>
  </si>
  <si>
    <t>CP01CNSP-00001</t>
  </si>
  <si>
    <t>210 m</t>
  </si>
  <si>
    <t>Requires TEMPWAT, PRESWAT and PRACSAL from CP01CNSP-SP001-09-CTDPFJ000</t>
  </si>
  <si>
    <t>CP01CNSP-SP001-08-CTDPFJ000</t>
  </si>
  <si>
    <t>CP01CNSP-SP001-02-OPTAAJ000</t>
  </si>
  <si>
    <t>CP01CNSP-SP001-03-NUTNRJ000</t>
  </si>
  <si>
    <t>CP01CNSP-SP001-05-VELPTJ000</t>
  </si>
  <si>
    <t>CP01CNSP-SP001-06-DOSTAJ000</t>
  </si>
  <si>
    <t>CP01CNSP-SP001-07-SPKIRJ000</t>
  </si>
  <si>
    <t>CP01CNSP-SP001-09-FLORTJ000</t>
  </si>
  <si>
    <t>CP01CNSP-SP001-10-PARADJ000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</si>
</sst>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0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58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Fill="1" applyAlignment="1">
      <alignment horizontal="left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8" fillId="7" borderId="0" xfId="497" applyFont="1" applyFill="1" applyAlignment="1">
      <alignment wrapText="1"/>
    </xf>
    <xf numFmtId="0" fontId="29" fillId="0" borderId="0" xfId="497"/>
    <xf numFmtId="0" fontId="29" fillId="0" borderId="0" xfId="497" applyAlignment="1">
      <alignment horizontal="right"/>
    </xf>
    <xf numFmtId="0" fontId="29" fillId="0" borderId="0" xfId="497" applyFill="1"/>
    <xf numFmtId="0" fontId="32" fillId="6" borderId="0" xfId="497" applyFont="1" applyFill="1"/>
    <xf numFmtId="0" fontId="33" fillId="0" borderId="0" xfId="497" applyFont="1"/>
    <xf numFmtId="0" fontId="33" fillId="8" borderId="0" xfId="497" applyFont="1" applyFill="1"/>
    <xf numFmtId="0" fontId="29" fillId="6" borderId="0" xfId="497" applyFill="1"/>
    <xf numFmtId="0" fontId="34" fillId="9" borderId="0" xfId="497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5" fillId="1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36" fillId="0" borderId="0" xfId="0" applyNumberFormat="1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20" fontId="0" fillId="0" borderId="0" xfId="0" applyNumberFormat="1"/>
    <xf numFmtId="0" fontId="3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 vertical="top" wrapText="1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9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Alignment="1">
      <alignment horizontal="left" vertical="center"/>
    </xf>
    <xf numFmtId="11" fontId="0" fillId="0" borderId="0" xfId="0" applyNumberFormat="1" applyFill="1" applyAlignment="1">
      <alignment horizontal="left"/>
    </xf>
    <xf numFmtId="0" fontId="25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 vertical="top" wrapText="1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148936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5440364"/>
          <a:ext cx="3766847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1590675</xdr:rowOff>
    </xdr:from>
    <xdr:to>
      <xdr:col>6</xdr:col>
      <xdr:colOff>428625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6772275" y="2286000"/>
          <a:ext cx="0" cy="1457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1514475</xdr:rowOff>
    </xdr:from>
    <xdr:to>
      <xdr:col>7</xdr:col>
      <xdr:colOff>400050</xdr:colOff>
      <xdr:row>4</xdr:row>
      <xdr:rowOff>182563</xdr:rowOff>
    </xdr:to>
    <xdr:cxnSp macro="">
      <xdr:nvCxnSpPr>
        <xdr:cNvPr id="4" name="Straight Arrow Connector 3"/>
        <xdr:cNvCxnSpPr/>
      </xdr:nvCxnSpPr>
      <xdr:spPr>
        <a:xfrm flipV="1">
          <a:off x="7540625" y="2209800"/>
          <a:ext cx="3175" cy="1525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1200150</xdr:rowOff>
    </xdr:from>
    <xdr:to>
      <xdr:col>3</xdr:col>
      <xdr:colOff>438150</xdr:colOff>
      <xdr:row>7</xdr:row>
      <xdr:rowOff>142877</xdr:rowOff>
    </xdr:to>
    <xdr:cxnSp macro="">
      <xdr:nvCxnSpPr>
        <xdr:cNvPr id="5" name="Straight Arrow Connector 4"/>
        <xdr:cNvCxnSpPr/>
      </xdr:nvCxnSpPr>
      <xdr:spPr>
        <a:xfrm flipV="1">
          <a:off x="2200275" y="1895475"/>
          <a:ext cx="1123950" cy="2371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1537" y="5430840"/>
          <a:ext cx="2408238" cy="2332220"/>
        </a:xfrm>
        <a:prstGeom prst="rect">
          <a:avLst/>
        </a:prstGeom>
      </xdr:spPr>
    </xdr:pic>
    <xdr:clientData/>
  </xdr:twoCellAnchor>
  <xdr:twoCellAnchor>
    <xdr:from>
      <xdr:col>4</xdr:col>
      <xdr:colOff>489238</xdr:colOff>
      <xdr:row>3</xdr:row>
      <xdr:rowOff>942975</xdr:rowOff>
    </xdr:from>
    <xdr:to>
      <xdr:col>4</xdr:col>
      <xdr:colOff>552450</xdr:colOff>
      <xdr:row>5</xdr:row>
      <xdr:rowOff>104776</xdr:rowOff>
    </xdr:to>
    <xdr:cxnSp macro="">
      <xdr:nvCxnSpPr>
        <xdr:cNvPr id="7" name="Straight Arrow Connector 6"/>
        <xdr:cNvCxnSpPr/>
      </xdr:nvCxnSpPr>
      <xdr:spPr>
        <a:xfrm flipV="1">
          <a:off x="4489738" y="1638300"/>
          <a:ext cx="63212" cy="2209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810202</xdr:colOff>
      <xdr:row>1</xdr:row>
      <xdr:rowOff>171450</xdr:rowOff>
    </xdr:from>
    <xdr:to>
      <xdr:col>1</xdr:col>
      <xdr:colOff>930854</xdr:colOff>
      <xdr:row>3</xdr:row>
      <xdr:rowOff>37234</xdr:rowOff>
    </xdr:to>
    <xdr:cxnSp macro="">
      <xdr:nvCxnSpPr>
        <xdr:cNvPr id="8" name="Straight Arrow Connector 7"/>
        <xdr:cNvCxnSpPr/>
      </xdr:nvCxnSpPr>
      <xdr:spPr>
        <a:xfrm flipV="1">
          <a:off x="2029402" y="495300"/>
          <a:ext cx="120652" cy="2182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2362200</xdr:rowOff>
    </xdr:from>
    <xdr:to>
      <xdr:col>5</xdr:col>
      <xdr:colOff>381000</xdr:colOff>
      <xdr:row>8</xdr:row>
      <xdr:rowOff>47628</xdr:rowOff>
    </xdr:to>
    <xdr:cxnSp macro="">
      <xdr:nvCxnSpPr>
        <xdr:cNvPr id="9" name="Straight Arrow Connector 8"/>
        <xdr:cNvCxnSpPr/>
      </xdr:nvCxnSpPr>
      <xdr:spPr>
        <a:xfrm flipV="1">
          <a:off x="2200275" y="3057525"/>
          <a:ext cx="3305175" cy="13049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821530</xdr:colOff>
      <xdr:row>49</xdr:row>
      <xdr:rowOff>154781</xdr:rowOff>
    </xdr:from>
    <xdr:to>
      <xdr:col>1</xdr:col>
      <xdr:colOff>993509</xdr:colOff>
      <xdr:row>51</xdr:row>
      <xdr:rowOff>107156</xdr:rowOff>
    </xdr:to>
    <xdr:cxnSp macro="">
      <xdr:nvCxnSpPr>
        <xdr:cNvPr id="2" name="Straight Arrow Connector 1"/>
        <xdr:cNvCxnSpPr/>
      </xdr:nvCxnSpPr>
      <xdr:spPr>
        <a:xfrm flipV="1">
          <a:off x="3047999" y="9620250"/>
          <a:ext cx="171979" cy="3095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7" sqref="D7"/>
    </sheetView>
  </sheetViews>
  <sheetFormatPr defaultRowHeight="15"/>
  <cols>
    <col min="1" max="1" width="58.28515625" style="25" customWidth="1"/>
    <col min="2" max="2" width="55.42578125" style="25" customWidth="1"/>
    <col min="3" max="16384" width="9.140625" style="25"/>
  </cols>
  <sheetData>
    <row r="1" spans="1:2" ht="30">
      <c r="A1" s="24" t="s">
        <v>89</v>
      </c>
    </row>
    <row r="2" spans="1:2">
      <c r="A2" s="25" t="s">
        <v>126</v>
      </c>
    </row>
    <row r="3" spans="1:2">
      <c r="A3" s="26" t="s">
        <v>90</v>
      </c>
      <c r="B3" s="25" t="s">
        <v>127</v>
      </c>
    </row>
    <row r="4" spans="1:2">
      <c r="A4" s="26" t="s">
        <v>91</v>
      </c>
      <c r="B4" s="25" t="s">
        <v>92</v>
      </c>
    </row>
    <row r="7" spans="1:2" ht="30">
      <c r="A7" s="24" t="s">
        <v>93</v>
      </c>
    </row>
    <row r="8" spans="1:2">
      <c r="B8" s="27" t="s">
        <v>94</v>
      </c>
    </row>
    <row r="9" spans="1:2">
      <c r="B9" s="25" t="s">
        <v>95</v>
      </c>
    </row>
    <row r="10" spans="1:2">
      <c r="B10" s="25" t="s">
        <v>96</v>
      </c>
    </row>
    <row r="11" spans="1:2">
      <c r="B11" s="28" t="s">
        <v>97</v>
      </c>
    </row>
    <row r="12" spans="1:2">
      <c r="B12" s="28"/>
    </row>
    <row r="14" spans="1:2" ht="45">
      <c r="A14" s="24" t="s">
        <v>98</v>
      </c>
      <c r="B14" s="28" t="s">
        <v>99</v>
      </c>
    </row>
    <row r="17" spans="1:9">
      <c r="C17" s="29"/>
      <c r="D17" s="29"/>
      <c r="E17" s="29"/>
      <c r="F17" s="29"/>
      <c r="G17" s="29"/>
      <c r="H17" s="29"/>
    </row>
    <row r="18" spans="1:9">
      <c r="B18" s="30" t="s">
        <v>100</v>
      </c>
      <c r="C18" s="30"/>
      <c r="D18" s="30"/>
      <c r="E18" s="30"/>
      <c r="F18" s="30"/>
      <c r="G18" s="30"/>
      <c r="H18" s="30"/>
    </row>
    <row r="22" spans="1:9">
      <c r="A22" s="28" t="s">
        <v>101</v>
      </c>
      <c r="B22" s="28"/>
      <c r="C22" s="28"/>
      <c r="D22" s="28"/>
      <c r="E22" s="28"/>
      <c r="F22" s="28"/>
      <c r="G22" s="28"/>
      <c r="H22" s="31"/>
      <c r="I22" s="31"/>
    </row>
    <row r="35" spans="1:1">
      <c r="A35" s="32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10" sqref="L10"/>
    </sheetView>
  </sheetViews>
  <sheetFormatPr defaultColWidth="11.5703125" defaultRowHeight="15"/>
  <cols>
    <col min="1" max="1" width="18.28515625" customWidth="1"/>
    <col min="2" max="2" width="15.855468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5.5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>
      <c r="A2" t="s">
        <v>128</v>
      </c>
      <c r="B2" t="s">
        <v>129</v>
      </c>
      <c r="C2">
        <v>1</v>
      </c>
      <c r="D2" s="16">
        <v>41746</v>
      </c>
      <c r="E2" s="44">
        <v>0.93055555555555547</v>
      </c>
      <c r="G2" t="s">
        <v>79</v>
      </c>
      <c r="H2" t="s">
        <v>80</v>
      </c>
      <c r="I2" t="s">
        <v>130</v>
      </c>
      <c r="J2" t="s">
        <v>40</v>
      </c>
      <c r="L2" s="19">
        <f>((LEFT(G2,(FIND("°",G2,1)-1)))+(MID(G2,(FIND("°",G2,1)+1),(FIND("'",G2,1))-(FIND("°",G2,1)+1))/60))*(IF(RIGHT(G2,1)="N",1,-1))</f>
        <v>44.6584</v>
      </c>
      <c r="M2" s="19">
        <f>((LEFT(H2,(FIND("°",H2,1)-1)))+(MID(H2,(FIND("°",H2,1)+1),(FIND("'",H2,1))-(FIND("°",H2,1)+1))/60))*(IF(RIGHT(H2,1)="E",1,-1))</f>
        <v>-124.09816666666667</v>
      </c>
    </row>
    <row r="3" spans="1:13" s="33" customFormat="1" ht="12.75">
      <c r="D3" s="34"/>
      <c r="E3" s="35"/>
      <c r="F3" s="34"/>
    </row>
    <row r="4" spans="1:13" ht="225">
      <c r="A4" s="36" t="s">
        <v>103</v>
      </c>
      <c r="B4" s="37" t="s">
        <v>104</v>
      </c>
      <c r="C4" s="37" t="s">
        <v>105</v>
      </c>
      <c r="D4" s="37" t="s">
        <v>106</v>
      </c>
      <c r="E4" s="37" t="s">
        <v>107</v>
      </c>
      <c r="F4" s="37" t="s">
        <v>108</v>
      </c>
      <c r="G4" s="37" t="s">
        <v>109</v>
      </c>
      <c r="H4" s="37" t="s">
        <v>110</v>
      </c>
      <c r="I4" s="37" t="s">
        <v>111</v>
      </c>
      <c r="J4" s="37" t="s">
        <v>112</v>
      </c>
      <c r="L4" s="38" t="s">
        <v>113</v>
      </c>
      <c r="M4" s="38" t="s">
        <v>114</v>
      </c>
    </row>
    <row r="5" spans="1:13">
      <c r="A5" s="39"/>
    </row>
    <row r="6" spans="1:13" ht="15" customHeight="1">
      <c r="A6" s="14"/>
      <c r="G6" s="57" t="s">
        <v>115</v>
      </c>
      <c r="H6" s="57"/>
    </row>
    <row r="7" spans="1:13">
      <c r="G7" s="57"/>
      <c r="H7" s="57"/>
    </row>
    <row r="8" spans="1:13">
      <c r="G8" s="57"/>
      <c r="H8" s="57"/>
    </row>
    <row r="9" spans="1:13">
      <c r="G9" s="57"/>
      <c r="H9" s="57"/>
    </row>
    <row r="10" spans="1:13">
      <c r="G10" s="57"/>
      <c r="H10" s="57"/>
    </row>
    <row r="11" spans="1:13">
      <c r="G11" s="57"/>
      <c r="H11" s="57"/>
      <c r="I11" s="40"/>
      <c r="J11" s="40"/>
    </row>
    <row r="12" spans="1:13">
      <c r="G12" s="57"/>
      <c r="H12" s="57"/>
    </row>
    <row r="13" spans="1:13">
      <c r="G13" s="57"/>
      <c r="H13" s="57"/>
    </row>
    <row r="14" spans="1:13">
      <c r="G14" s="57"/>
      <c r="H14" s="57"/>
    </row>
    <row r="15" spans="1:13">
      <c r="G15" s="57"/>
      <c r="H15" s="57"/>
    </row>
    <row r="16" spans="1:13">
      <c r="G16" s="57"/>
      <c r="H16" s="57"/>
    </row>
    <row r="17" spans="3:8">
      <c r="G17" s="57"/>
      <c r="H17" s="57"/>
    </row>
    <row r="19" spans="3:8" s="40" customFormat="1" ht="12.75">
      <c r="C19" s="41"/>
      <c r="D19" s="42"/>
      <c r="E19" s="43"/>
      <c r="F19" s="42"/>
    </row>
    <row r="20" spans="3:8" s="40" customFormat="1" ht="12.75">
      <c r="C20" s="41"/>
      <c r="D20" s="42"/>
      <c r="E20" s="43"/>
      <c r="F20" s="42"/>
    </row>
    <row r="21" spans="3:8" s="40" customFormat="1" ht="12.75">
      <c r="C21" s="41"/>
      <c r="D21" s="42"/>
      <c r="E21" s="43"/>
      <c r="F21" s="42"/>
    </row>
    <row r="22" spans="3:8" s="40" customFormat="1" ht="12.75">
      <c r="C22" s="41"/>
      <c r="D22" s="42"/>
      <c r="E22" s="43"/>
      <c r="F22" s="42"/>
    </row>
    <row r="23" spans="3:8" s="40" customFormat="1" ht="12.75">
      <c r="C23" s="41"/>
      <c r="D23" s="42"/>
      <c r="E23" s="43"/>
      <c r="F23" s="42"/>
    </row>
    <row r="24" spans="3:8" s="40" customFormat="1" ht="12.75">
      <c r="C24" s="41"/>
      <c r="D24" s="42"/>
      <c r="E24" s="43"/>
      <c r="F24" s="42"/>
    </row>
    <row r="25" spans="3:8" s="40" customFormat="1" ht="12.75">
      <c r="C25" s="41"/>
      <c r="D25" s="42"/>
      <c r="E25" s="43"/>
      <c r="F25" s="42"/>
    </row>
    <row r="26" spans="3:8" s="40" customFormat="1" ht="12.75">
      <c r="C26" s="41"/>
      <c r="D26" s="42"/>
      <c r="E26" s="43"/>
      <c r="F26" s="42"/>
    </row>
    <row r="27" spans="3:8" s="40" customFormat="1" ht="12.75">
      <c r="C27" s="41"/>
      <c r="D27" s="42"/>
      <c r="E27" s="43"/>
      <c r="F27" s="42"/>
    </row>
    <row r="28" spans="3:8" s="40" customFormat="1" ht="12.75">
      <c r="C28" s="41"/>
      <c r="D28" s="42"/>
      <c r="E28" s="43"/>
      <c r="F28" s="42"/>
    </row>
    <row r="29" spans="3:8" s="40" customFormat="1" ht="12.75">
      <c r="C29" s="41"/>
      <c r="D29" s="42"/>
      <c r="E29" s="43"/>
      <c r="F29" s="42"/>
    </row>
    <row r="30" spans="3:8" s="40" customFormat="1" ht="12.75">
      <c r="C30" s="41"/>
      <c r="D30" s="42"/>
      <c r="E30" s="43"/>
      <c r="F30" s="42"/>
    </row>
    <row r="31" spans="3:8" s="40" customFormat="1" ht="12.75">
      <c r="C31" s="41"/>
      <c r="D31" s="42"/>
      <c r="E31" s="43"/>
      <c r="F31" s="42"/>
    </row>
    <row r="32" spans="3:8" s="40" customFormat="1" ht="12.75">
      <c r="C32" s="41"/>
      <c r="D32" s="42"/>
      <c r="E32" s="43"/>
      <c r="F32" s="42"/>
    </row>
    <row r="33" spans="3:6" s="40" customFormat="1" ht="12.75">
      <c r="C33" s="41"/>
      <c r="D33" s="42"/>
      <c r="E33" s="43"/>
      <c r="F33" s="42"/>
    </row>
    <row r="34" spans="3:6" s="40" customFormat="1" ht="12.75">
      <c r="C34" s="41"/>
      <c r="D34" s="42"/>
      <c r="E34" s="43"/>
      <c r="F34" s="42"/>
    </row>
    <row r="35" spans="3:6" s="40" customFormat="1" ht="12.75">
      <c r="C35" s="41"/>
      <c r="D35" s="42"/>
      <c r="E35" s="43"/>
      <c r="F35" s="42"/>
    </row>
    <row r="36" spans="3:6" s="40" customFormat="1" ht="12.75">
      <c r="C36" s="41"/>
      <c r="D36" s="42"/>
      <c r="E36" s="43"/>
      <c r="F36" s="42"/>
    </row>
    <row r="37" spans="3:6" s="40" customFormat="1" ht="12.75">
      <c r="C37" s="41"/>
      <c r="D37" s="42"/>
      <c r="E37" s="43"/>
      <c r="F37" s="42"/>
    </row>
  </sheetData>
  <mergeCells count="1">
    <mergeCell ref="G6:H17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80" zoomScaleNormal="80" workbookViewId="0">
      <selection activeCell="A3" sqref="A3"/>
    </sheetView>
  </sheetViews>
  <sheetFormatPr defaultColWidth="11.5703125" defaultRowHeight="15"/>
  <cols>
    <col min="1" max="1" width="33.42578125" bestFit="1" customWidth="1"/>
    <col min="2" max="2" width="16.140625" customWidth="1"/>
    <col min="3" max="3" width="15.7109375" customWidth="1"/>
    <col min="4" max="4" width="15.7109375" style="14" customWidth="1"/>
    <col min="5" max="5" width="44.5703125" bestFit="1" customWidth="1"/>
    <col min="6" max="6" width="57.28515625" customWidth="1"/>
    <col min="7" max="7" width="21.28515625" customWidth="1"/>
  </cols>
  <sheetData>
    <row r="1" spans="1:7" ht="25.5">
      <c r="A1" s="2" t="s">
        <v>0</v>
      </c>
      <c r="B1" s="18" t="s">
        <v>86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>
      <c r="G2" s="1"/>
    </row>
    <row r="3" spans="1:7" s="14" customFormat="1">
      <c r="A3" s="20" t="s">
        <v>133</v>
      </c>
      <c r="B3" s="48" t="str">
        <f>Moorings!B2</f>
        <v>CP01CNSP-00001</v>
      </c>
      <c r="C3" s="46">
        <f>Moorings!C2</f>
        <v>1</v>
      </c>
      <c r="D3" s="13" t="s">
        <v>10</v>
      </c>
      <c r="E3" s="14" t="s">
        <v>59</v>
      </c>
      <c r="F3" s="17" t="s">
        <v>68</v>
      </c>
      <c r="G3" s="21" t="s">
        <v>74</v>
      </c>
    </row>
    <row r="4" spans="1:7" s="14" customFormat="1">
      <c r="A4" s="15" t="s">
        <v>133</v>
      </c>
      <c r="B4" s="49" t="str">
        <f>$B$3</f>
        <v>CP01CNSP-00001</v>
      </c>
      <c r="C4" s="51">
        <f>$C$3</f>
        <v>1</v>
      </c>
      <c r="D4" s="52" t="str">
        <f>D3</f>
        <v>ACS-137</v>
      </c>
      <c r="E4" s="14" t="s">
        <v>60</v>
      </c>
      <c r="F4" s="17" t="s">
        <v>69</v>
      </c>
      <c r="G4" s="22"/>
    </row>
    <row r="5" spans="1:7" s="14" customFormat="1">
      <c r="A5" s="15" t="s">
        <v>133</v>
      </c>
      <c r="B5" s="49" t="str">
        <f>$B$3</f>
        <v>CP01CNSP-00001</v>
      </c>
      <c r="C5" s="51">
        <f>$C$3</f>
        <v>1</v>
      </c>
      <c r="D5" s="52" t="str">
        <f t="shared" ref="D5:D11" si="0">D4</f>
        <v>ACS-137</v>
      </c>
      <c r="E5" s="14" t="s">
        <v>61</v>
      </c>
      <c r="F5" s="17">
        <v>20.3</v>
      </c>
      <c r="G5" s="22"/>
    </row>
    <row r="6" spans="1:7" s="14" customFormat="1">
      <c r="A6" s="15" t="s">
        <v>133</v>
      </c>
      <c r="B6" s="49" t="str">
        <f>$B$3</f>
        <v>CP01CNSP-00001</v>
      </c>
      <c r="C6" s="51">
        <f>$C$3</f>
        <v>1</v>
      </c>
      <c r="D6" s="52" t="str">
        <f t="shared" si="0"/>
        <v>ACS-137</v>
      </c>
      <c r="E6" s="14" t="s">
        <v>64</v>
      </c>
      <c r="F6" s="17" t="s">
        <v>72</v>
      </c>
      <c r="G6" s="22"/>
    </row>
    <row r="7" spans="1:7" s="14" customFormat="1">
      <c r="A7" s="15" t="s">
        <v>133</v>
      </c>
      <c r="B7" s="49" t="str">
        <f>$B$3</f>
        <v>CP01CNSP-00001</v>
      </c>
      <c r="C7" s="51">
        <f>$C$3</f>
        <v>1</v>
      </c>
      <c r="D7" s="52" t="str">
        <f t="shared" si="0"/>
        <v>ACS-137</v>
      </c>
      <c r="E7" s="14" t="s">
        <v>62</v>
      </c>
      <c r="F7" s="17" t="s">
        <v>87</v>
      </c>
      <c r="G7" s="22"/>
    </row>
    <row r="8" spans="1:7" s="14" customFormat="1">
      <c r="A8" s="15" t="s">
        <v>133</v>
      </c>
      <c r="B8" s="49" t="str">
        <f>$B$3</f>
        <v>CP01CNSP-00001</v>
      </c>
      <c r="C8" s="51">
        <f>$C$3</f>
        <v>1</v>
      </c>
      <c r="D8" s="52" t="str">
        <f t="shared" si="0"/>
        <v>ACS-137</v>
      </c>
      <c r="E8" s="14" t="s">
        <v>63</v>
      </c>
      <c r="F8" s="17" t="s">
        <v>70</v>
      </c>
      <c r="G8" s="22"/>
    </row>
    <row r="9" spans="1:7" s="14" customFormat="1">
      <c r="A9" s="15" t="s">
        <v>133</v>
      </c>
      <c r="B9" s="49" t="str">
        <f>$B$3</f>
        <v>CP01CNSP-00001</v>
      </c>
      <c r="C9" s="51">
        <f>$C$3</f>
        <v>1</v>
      </c>
      <c r="D9" s="52" t="str">
        <f t="shared" si="0"/>
        <v>ACS-137</v>
      </c>
      <c r="E9" s="14" t="s">
        <v>65</v>
      </c>
      <c r="F9" s="17" t="s">
        <v>73</v>
      </c>
      <c r="G9" s="22"/>
    </row>
    <row r="10" spans="1:7" s="14" customFormat="1">
      <c r="A10" s="15" t="s">
        <v>133</v>
      </c>
      <c r="B10" s="49" t="str">
        <f>$B$3</f>
        <v>CP01CNSP-00001</v>
      </c>
      <c r="C10" s="51">
        <f>$C$3</f>
        <v>1</v>
      </c>
      <c r="D10" s="52" t="str">
        <f t="shared" si="0"/>
        <v>ACS-137</v>
      </c>
      <c r="E10" s="14" t="s">
        <v>66</v>
      </c>
      <c r="F10" s="17" t="s">
        <v>88</v>
      </c>
      <c r="G10" s="22"/>
    </row>
    <row r="11" spans="1:7" s="14" customFormat="1">
      <c r="A11" s="15" t="s">
        <v>133</v>
      </c>
      <c r="B11" s="49" t="str">
        <f>$B$3</f>
        <v>CP01CNSP-00001</v>
      </c>
      <c r="C11" s="51">
        <f>$C$3</f>
        <v>1</v>
      </c>
      <c r="D11" s="52" t="str">
        <f t="shared" si="0"/>
        <v>ACS-137</v>
      </c>
      <c r="E11" s="14" t="s">
        <v>71</v>
      </c>
      <c r="F11" s="56">
        <v>715</v>
      </c>
      <c r="G11" s="21" t="s">
        <v>121</v>
      </c>
    </row>
    <row r="12" spans="1:7" s="14" customFormat="1">
      <c r="A12" s="20"/>
      <c r="B12" s="49"/>
      <c r="C12" s="51"/>
      <c r="D12" s="17"/>
      <c r="F12" s="17"/>
    </row>
    <row r="13" spans="1:7" s="14" customFormat="1">
      <c r="A13" s="20" t="s">
        <v>134</v>
      </c>
      <c r="B13" s="50" t="str">
        <f>$B$3</f>
        <v>CP01CNSP-00001</v>
      </c>
      <c r="C13" s="46">
        <f>$C$3</f>
        <v>1</v>
      </c>
      <c r="D13" s="17">
        <v>337</v>
      </c>
      <c r="E13" s="14" t="s">
        <v>47</v>
      </c>
      <c r="F13" s="56">
        <v>217</v>
      </c>
      <c r="G13" s="14" t="s">
        <v>123</v>
      </c>
    </row>
    <row r="14" spans="1:7" s="14" customFormat="1">
      <c r="A14" s="15" t="s">
        <v>134</v>
      </c>
      <c r="B14" s="49" t="str">
        <f>$B$3</f>
        <v>CP01CNSP-00001</v>
      </c>
      <c r="C14" s="51">
        <f>$C$3</f>
        <v>1</v>
      </c>
      <c r="D14" s="52">
        <f t="shared" ref="D14:D19" si="1">D13</f>
        <v>337</v>
      </c>
      <c r="E14" s="14" t="s">
        <v>48</v>
      </c>
      <c r="F14" s="56">
        <v>240</v>
      </c>
      <c r="G14" s="14" t="s">
        <v>124</v>
      </c>
    </row>
    <row r="15" spans="1:7" s="14" customFormat="1">
      <c r="A15" s="15" t="s">
        <v>134</v>
      </c>
      <c r="B15" s="49" t="str">
        <f>$B$3</f>
        <v>CP01CNSP-00001</v>
      </c>
      <c r="C15" s="51">
        <f>$C$3</f>
        <v>1</v>
      </c>
      <c r="D15" s="52">
        <f t="shared" si="1"/>
        <v>337</v>
      </c>
      <c r="E15" s="14" t="s">
        <v>49</v>
      </c>
      <c r="F15" s="17">
        <v>19.989999999999998</v>
      </c>
      <c r="G15" s="14" t="s">
        <v>50</v>
      </c>
    </row>
    <row r="16" spans="1:7" s="14" customFormat="1">
      <c r="A16" s="15" t="s">
        <v>134</v>
      </c>
      <c r="B16" s="49" t="str">
        <f>$B$3</f>
        <v>CP01CNSP-00001</v>
      </c>
      <c r="C16" s="51">
        <f>$C$3</f>
        <v>1</v>
      </c>
      <c r="D16" s="52">
        <f t="shared" si="1"/>
        <v>337</v>
      </c>
      <c r="E16" s="14" t="s">
        <v>51</v>
      </c>
      <c r="F16" s="17" t="s">
        <v>81</v>
      </c>
      <c r="G16" s="14" t="s">
        <v>52</v>
      </c>
    </row>
    <row r="17" spans="1:7" s="14" customFormat="1">
      <c r="A17" s="15" t="s">
        <v>134</v>
      </c>
      <c r="B17" s="49" t="str">
        <f>$B$3</f>
        <v>CP01CNSP-00001</v>
      </c>
      <c r="C17" s="51">
        <f>$C$3</f>
        <v>1</v>
      </c>
      <c r="D17" s="52">
        <f t="shared" si="1"/>
        <v>337</v>
      </c>
      <c r="E17" s="14" t="s">
        <v>53</v>
      </c>
      <c r="F17" s="17" t="s">
        <v>76</v>
      </c>
      <c r="G17" s="14" t="s">
        <v>54</v>
      </c>
    </row>
    <row r="18" spans="1:7" s="14" customFormat="1">
      <c r="A18" s="15" t="s">
        <v>134</v>
      </c>
      <c r="B18" s="49" t="str">
        <f>$B$3</f>
        <v>CP01CNSP-00001</v>
      </c>
      <c r="C18" s="51">
        <f>$C$3</f>
        <v>1</v>
      </c>
      <c r="D18" s="52">
        <f t="shared" si="1"/>
        <v>337</v>
      </c>
      <c r="E18" s="14" t="s">
        <v>55</v>
      </c>
      <c r="F18" s="17" t="s">
        <v>77</v>
      </c>
      <c r="G18" s="14" t="s">
        <v>56</v>
      </c>
    </row>
    <row r="19" spans="1:7" s="14" customFormat="1">
      <c r="A19" s="15" t="s">
        <v>134</v>
      </c>
      <c r="B19" s="49" t="str">
        <f>$B$3</f>
        <v>CP01CNSP-00001</v>
      </c>
      <c r="C19" s="51">
        <f>$C$3</f>
        <v>1</v>
      </c>
      <c r="D19" s="52">
        <f t="shared" si="1"/>
        <v>337</v>
      </c>
      <c r="E19" s="14" t="s">
        <v>57</v>
      </c>
      <c r="F19" s="17" t="s">
        <v>78</v>
      </c>
      <c r="G19" s="14" t="s">
        <v>58</v>
      </c>
    </row>
    <row r="20" spans="1:7" s="14" customFormat="1">
      <c r="A20" s="20"/>
      <c r="B20" s="49"/>
      <c r="C20" s="51"/>
      <c r="D20" s="17"/>
      <c r="F20" s="17"/>
    </row>
    <row r="21" spans="1:7" s="14" customFormat="1">
      <c r="A21" s="20" t="s">
        <v>135</v>
      </c>
      <c r="B21" s="50" t="str">
        <f>$B$3</f>
        <v>CP01CNSP-00001</v>
      </c>
      <c r="C21" s="46">
        <f>$C$3</f>
        <v>1</v>
      </c>
      <c r="D21" s="17" t="s">
        <v>7</v>
      </c>
      <c r="E21" s="14" t="s">
        <v>12</v>
      </c>
      <c r="F21" s="53">
        <f>Moorings!L2</f>
        <v>44.6584</v>
      </c>
      <c r="G21" s="14" t="s">
        <v>15</v>
      </c>
    </row>
    <row r="22" spans="1:7" s="14" customFormat="1">
      <c r="A22" s="15" t="s">
        <v>135</v>
      </c>
      <c r="B22" s="49" t="str">
        <f>$B$3</f>
        <v>CP01CNSP-00001</v>
      </c>
      <c r="C22" s="51">
        <f>$C$3</f>
        <v>1</v>
      </c>
      <c r="D22" s="52" t="str">
        <f>D21</f>
        <v>AQD11259</v>
      </c>
      <c r="E22" s="14" t="s">
        <v>13</v>
      </c>
      <c r="F22" s="53">
        <f>Moorings!M2</f>
        <v>-124.09816666666667</v>
      </c>
      <c r="G22" s="14" t="s">
        <v>16</v>
      </c>
    </row>
    <row r="23" spans="1:7" s="14" customFormat="1">
      <c r="A23" s="15" t="s">
        <v>135</v>
      </c>
      <c r="B23" s="49" t="str">
        <f>$B$3</f>
        <v>CP01CNSP-00001</v>
      </c>
      <c r="C23" s="51">
        <f>$C$3</f>
        <v>1</v>
      </c>
      <c r="D23" s="52" t="str">
        <f>D22</f>
        <v>AQD11259</v>
      </c>
      <c r="E23" s="14" t="s">
        <v>75</v>
      </c>
      <c r="F23" s="56">
        <v>0</v>
      </c>
      <c r="G23" s="14" t="s">
        <v>122</v>
      </c>
    </row>
    <row r="24" spans="1:7" s="14" customFormat="1">
      <c r="A24" s="20"/>
      <c r="B24" s="49"/>
      <c r="C24" s="51"/>
      <c r="D24" s="17"/>
      <c r="F24" s="17"/>
    </row>
    <row r="25" spans="1:7" s="14" customFormat="1">
      <c r="A25" s="20" t="s">
        <v>136</v>
      </c>
      <c r="B25" s="50" t="str">
        <f>$B$3</f>
        <v>CP01CNSP-00001</v>
      </c>
      <c r="C25" s="46">
        <f>$C$3</f>
        <v>1</v>
      </c>
      <c r="D25" s="17">
        <v>209</v>
      </c>
      <c r="E25" s="14" t="s">
        <v>12</v>
      </c>
      <c r="F25" s="53">
        <f>Moorings!L2</f>
        <v>44.6584</v>
      </c>
      <c r="G25" s="14" t="s">
        <v>15</v>
      </c>
    </row>
    <row r="26" spans="1:7" s="14" customFormat="1">
      <c r="A26" s="15" t="s">
        <v>136</v>
      </c>
      <c r="B26" s="49" t="str">
        <f>$B$3</f>
        <v>CP01CNSP-00001</v>
      </c>
      <c r="C26" s="51">
        <f>$C$3</f>
        <v>1</v>
      </c>
      <c r="D26" s="52">
        <f>D25</f>
        <v>209</v>
      </c>
      <c r="E26" s="14" t="s">
        <v>13</v>
      </c>
      <c r="F26" s="53">
        <f>Moorings!M2</f>
        <v>-124.09816666666667</v>
      </c>
      <c r="G26" s="14" t="s">
        <v>16</v>
      </c>
    </row>
    <row r="27" spans="1:7" s="14" customFormat="1">
      <c r="A27" s="15" t="s">
        <v>136</v>
      </c>
      <c r="B27" s="49" t="str">
        <f>$B$3</f>
        <v>CP01CNSP-00001</v>
      </c>
      <c r="C27" s="51">
        <f>$C$3</f>
        <v>1</v>
      </c>
      <c r="D27" s="52">
        <f>D26</f>
        <v>209</v>
      </c>
      <c r="E27" s="14" t="s">
        <v>11</v>
      </c>
      <c r="F27" s="17" t="s">
        <v>14</v>
      </c>
      <c r="G27" s="14" t="s">
        <v>131</v>
      </c>
    </row>
    <row r="28" spans="1:7" s="14" customFormat="1">
      <c r="A28" s="15" t="s">
        <v>136</v>
      </c>
      <c r="B28" s="49" t="str">
        <f>$B$3</f>
        <v>CP01CNSP-00001</v>
      </c>
      <c r="C28" s="51">
        <f>$C$3</f>
        <v>1</v>
      </c>
      <c r="D28" s="52">
        <f>D27</f>
        <v>209</v>
      </c>
      <c r="E28" s="23" t="s">
        <v>67</v>
      </c>
      <c r="F28" s="55">
        <v>0</v>
      </c>
      <c r="G28" s="23" t="s">
        <v>120</v>
      </c>
    </row>
    <row r="29" spans="1:7" s="14" customFormat="1">
      <c r="A29" s="20"/>
      <c r="B29" s="49"/>
      <c r="C29" s="51"/>
      <c r="D29" s="17"/>
      <c r="F29" s="17"/>
    </row>
    <row r="30" spans="1:7" s="14" customFormat="1">
      <c r="A30" s="20" t="s">
        <v>137</v>
      </c>
      <c r="B30" s="50" t="str">
        <f>$B$3</f>
        <v>CP01CNSP-00001</v>
      </c>
      <c r="C30" s="46">
        <f>$C$3</f>
        <v>1</v>
      </c>
      <c r="D30" s="17">
        <v>237</v>
      </c>
      <c r="E30" s="14" t="s">
        <v>41</v>
      </c>
      <c r="F30" s="17" t="s">
        <v>42</v>
      </c>
    </row>
    <row r="31" spans="1:7" s="14" customFormat="1">
      <c r="A31" s="15" t="s">
        <v>137</v>
      </c>
      <c r="B31" s="49" t="str">
        <f>$B$3</f>
        <v>CP01CNSP-00001</v>
      </c>
      <c r="C31" s="51">
        <f>$C$3</f>
        <v>1</v>
      </c>
      <c r="D31" s="52">
        <f t="shared" ref="D31:D32" si="2">D30</f>
        <v>237</v>
      </c>
      <c r="E31" s="14" t="s">
        <v>43</v>
      </c>
      <c r="F31" s="17" t="s">
        <v>44</v>
      </c>
    </row>
    <row r="32" spans="1:7" s="14" customFormat="1">
      <c r="A32" s="15" t="s">
        <v>137</v>
      </c>
      <c r="B32" s="49" t="str">
        <f>$B$3</f>
        <v>CP01CNSP-00001</v>
      </c>
      <c r="C32" s="51">
        <f>$C$3</f>
        <v>1</v>
      </c>
      <c r="D32" s="52">
        <f t="shared" si="2"/>
        <v>237</v>
      </c>
      <c r="E32" s="14" t="s">
        <v>45</v>
      </c>
      <c r="F32" s="17" t="s">
        <v>46</v>
      </c>
    </row>
    <row r="33" spans="1:7" s="14" customFormat="1">
      <c r="A33" s="20"/>
      <c r="B33" s="49"/>
      <c r="C33" s="51"/>
      <c r="D33" s="17"/>
      <c r="F33" s="17"/>
    </row>
    <row r="34" spans="1:7" s="14" customFormat="1">
      <c r="A34" s="20" t="s">
        <v>132</v>
      </c>
      <c r="B34" s="50" t="str">
        <f>$B$3</f>
        <v>CP01CNSP-00001</v>
      </c>
      <c r="C34" s="46">
        <f>$C$3</f>
        <v>1</v>
      </c>
      <c r="D34" s="17" t="s">
        <v>9</v>
      </c>
      <c r="E34" s="14" t="s">
        <v>12</v>
      </c>
      <c r="F34" s="53">
        <f>Moorings!L2</f>
        <v>44.6584</v>
      </c>
      <c r="G34" s="14" t="s">
        <v>15</v>
      </c>
    </row>
    <row r="35" spans="1:7" s="14" customFormat="1">
      <c r="A35" s="15" t="s">
        <v>132</v>
      </c>
      <c r="B35" s="49" t="str">
        <f>$B$3</f>
        <v>CP01CNSP-00001</v>
      </c>
      <c r="C35" s="51">
        <f>$C$3</f>
        <v>1</v>
      </c>
      <c r="D35" s="52" t="str">
        <f t="shared" ref="D35" si="3">D34</f>
        <v>4974683-0308</v>
      </c>
      <c r="E35" s="14" t="s">
        <v>13</v>
      </c>
      <c r="F35" s="53">
        <f>Moorings!M2</f>
        <v>-124.09816666666667</v>
      </c>
      <c r="G35" s="23" t="s">
        <v>16</v>
      </c>
    </row>
    <row r="36" spans="1:7" s="14" customFormat="1">
      <c r="A36" s="20"/>
      <c r="B36" s="49"/>
      <c r="C36" s="51"/>
      <c r="D36" s="17"/>
      <c r="F36" s="17"/>
    </row>
    <row r="37" spans="1:7" s="14" customFormat="1">
      <c r="A37" s="20" t="s">
        <v>138</v>
      </c>
      <c r="B37" s="50" t="str">
        <f>$B$3</f>
        <v>CP01CNSP-00001</v>
      </c>
      <c r="C37" s="46">
        <f>$C$3</f>
        <v>1</v>
      </c>
      <c r="D37" s="17" t="s">
        <v>8</v>
      </c>
      <c r="E37" s="14" t="s">
        <v>17</v>
      </c>
      <c r="F37" s="17">
        <v>55</v>
      </c>
      <c r="G37" s="14" t="s">
        <v>18</v>
      </c>
    </row>
    <row r="38" spans="1:7" s="14" customFormat="1">
      <c r="A38" s="15" t="s">
        <v>138</v>
      </c>
      <c r="B38" s="49" t="str">
        <f>$B$3</f>
        <v>CP01CNSP-00001</v>
      </c>
      <c r="C38" s="51">
        <f>$C$3</f>
        <v>1</v>
      </c>
      <c r="D38" s="52" t="str">
        <f t="shared" ref="D38:D46" si="4">D37</f>
        <v>BBFL2W-1084</v>
      </c>
      <c r="E38" s="14" t="s">
        <v>19</v>
      </c>
      <c r="F38" s="54">
        <v>3.0800000000000002E-6</v>
      </c>
      <c r="G38" s="14" t="s">
        <v>20</v>
      </c>
    </row>
    <row r="39" spans="1:7" s="14" customFormat="1">
      <c r="A39" s="15" t="s">
        <v>138</v>
      </c>
      <c r="B39" s="49" t="str">
        <f>$B$3</f>
        <v>CP01CNSP-00001</v>
      </c>
      <c r="C39" s="51">
        <f>$C$3</f>
        <v>1</v>
      </c>
      <c r="D39" s="52" t="str">
        <f t="shared" si="4"/>
        <v>BBFL2W-1084</v>
      </c>
      <c r="E39" s="14" t="s">
        <v>21</v>
      </c>
      <c r="F39" s="17">
        <v>58</v>
      </c>
      <c r="G39" s="14" t="s">
        <v>18</v>
      </c>
    </row>
    <row r="40" spans="1:7" s="14" customFormat="1">
      <c r="A40" s="15" t="s">
        <v>138</v>
      </c>
      <c r="B40" s="49" t="str">
        <f>$B$3</f>
        <v>CP01CNSP-00001</v>
      </c>
      <c r="C40" s="51">
        <f>$C$3</f>
        <v>1</v>
      </c>
      <c r="D40" s="52" t="str">
        <f t="shared" si="4"/>
        <v>BBFL2W-1084</v>
      </c>
      <c r="E40" s="14" t="s">
        <v>22</v>
      </c>
      <c r="F40" s="17">
        <v>1.2200000000000001E-2</v>
      </c>
      <c r="G40" s="14" t="s">
        <v>23</v>
      </c>
    </row>
    <row r="41" spans="1:7" s="14" customFormat="1">
      <c r="A41" s="15" t="s">
        <v>138</v>
      </c>
      <c r="B41" s="49" t="str">
        <f>$B$3</f>
        <v>CP01CNSP-00001</v>
      </c>
      <c r="C41" s="51">
        <f>$C$3</f>
        <v>1</v>
      </c>
      <c r="D41" s="52" t="str">
        <f t="shared" si="4"/>
        <v>BBFL2W-1084</v>
      </c>
      <c r="E41" s="14" t="s">
        <v>24</v>
      </c>
      <c r="F41" s="17">
        <v>48</v>
      </c>
      <c r="G41" s="14" t="s">
        <v>18</v>
      </c>
    </row>
    <row r="42" spans="1:7" s="14" customFormat="1">
      <c r="A42" s="15" t="s">
        <v>138</v>
      </c>
      <c r="B42" s="49" t="str">
        <f>$B$3</f>
        <v>CP01CNSP-00001</v>
      </c>
      <c r="C42" s="51">
        <f>$C$3</f>
        <v>1</v>
      </c>
      <c r="D42" s="52" t="str">
        <f t="shared" si="4"/>
        <v>BBFL2W-1084</v>
      </c>
      <c r="E42" s="14" t="s">
        <v>25</v>
      </c>
      <c r="F42" s="17">
        <v>9.06E-2</v>
      </c>
      <c r="G42" s="14" t="s">
        <v>26</v>
      </c>
    </row>
    <row r="43" spans="1:7" s="14" customFormat="1">
      <c r="A43" s="15" t="s">
        <v>138</v>
      </c>
      <c r="B43" s="49" t="str">
        <f>$B$3</f>
        <v>CP01CNSP-00001</v>
      </c>
      <c r="C43" s="51">
        <f>$C$3</f>
        <v>1</v>
      </c>
      <c r="D43" s="52" t="str">
        <f t="shared" si="4"/>
        <v>BBFL2W-1084</v>
      </c>
      <c r="E43" s="14" t="s">
        <v>82</v>
      </c>
      <c r="F43" s="17">
        <v>117</v>
      </c>
      <c r="G43" s="14" t="s">
        <v>27</v>
      </c>
    </row>
    <row r="44" spans="1:7" s="14" customFormat="1">
      <c r="A44" s="15" t="s">
        <v>138</v>
      </c>
      <c r="B44" s="49" t="str">
        <f>$B$3</f>
        <v>CP01CNSP-00001</v>
      </c>
      <c r="C44" s="51">
        <f>$C$3</f>
        <v>1</v>
      </c>
      <c r="D44" s="52" t="str">
        <f t="shared" si="4"/>
        <v>BBFL2W-1084</v>
      </c>
      <c r="E44" s="14" t="s">
        <v>83</v>
      </c>
      <c r="F44" s="17">
        <v>700</v>
      </c>
      <c r="G44" s="14" t="s">
        <v>28</v>
      </c>
    </row>
    <row r="45" spans="1:7" s="14" customFormat="1">
      <c r="A45" s="15" t="s">
        <v>138</v>
      </c>
      <c r="B45" s="49" t="str">
        <f>$B$3</f>
        <v>CP01CNSP-00001</v>
      </c>
      <c r="C45" s="51">
        <f>$C$3</f>
        <v>1</v>
      </c>
      <c r="D45" s="52" t="str">
        <f t="shared" si="4"/>
        <v>BBFL2W-1084</v>
      </c>
      <c r="E45" s="14" t="s">
        <v>84</v>
      </c>
      <c r="F45" s="17">
        <v>1.08</v>
      </c>
      <c r="G45" s="14" t="s">
        <v>29</v>
      </c>
    </row>
    <row r="46" spans="1:7" s="14" customFormat="1">
      <c r="A46" s="15" t="s">
        <v>138</v>
      </c>
      <c r="B46" s="49" t="str">
        <f>$B$3</f>
        <v>CP01CNSP-00001</v>
      </c>
      <c r="C46" s="51">
        <f>$C$3</f>
        <v>1</v>
      </c>
      <c r="D46" s="52" t="str">
        <f t="shared" si="4"/>
        <v>BBFL2W-1084</v>
      </c>
      <c r="E46" s="14" t="s">
        <v>85</v>
      </c>
      <c r="F46" s="17">
        <v>3.9E-2</v>
      </c>
      <c r="G46" s="14" t="s">
        <v>30</v>
      </c>
    </row>
    <row r="47" spans="1:7" s="14" customFormat="1">
      <c r="A47" s="15"/>
      <c r="B47" s="49"/>
      <c r="C47" s="51"/>
      <c r="D47" s="17"/>
      <c r="F47" s="17"/>
    </row>
    <row r="48" spans="1:7" s="14" customFormat="1">
      <c r="A48" s="20" t="s">
        <v>139</v>
      </c>
      <c r="B48" s="50" t="str">
        <f>$B$3</f>
        <v>CP01CNSP-00001</v>
      </c>
      <c r="C48" s="46">
        <f>$C$3</f>
        <v>1</v>
      </c>
      <c r="D48" s="17" t="s">
        <v>6</v>
      </c>
      <c r="E48" s="14" t="s">
        <v>31</v>
      </c>
      <c r="F48" s="17">
        <v>4381</v>
      </c>
    </row>
    <row r="49" spans="1:7" s="14" customFormat="1">
      <c r="A49" s="15" t="s">
        <v>139</v>
      </c>
      <c r="B49" s="49" t="str">
        <f>$B$3</f>
        <v>CP01CNSP-00001</v>
      </c>
      <c r="C49" s="51">
        <f>$C$3</f>
        <v>1</v>
      </c>
      <c r="D49" s="52" t="str">
        <f t="shared" ref="D49:D50" si="5">D48</f>
        <v>PARS-365</v>
      </c>
      <c r="E49" s="14" t="s">
        <v>32</v>
      </c>
      <c r="F49" s="17">
        <v>2904</v>
      </c>
    </row>
    <row r="50" spans="1:7" s="14" customFormat="1">
      <c r="A50" s="15" t="s">
        <v>139</v>
      </c>
      <c r="B50" s="49" t="str">
        <f>$B$3</f>
        <v>CP01CNSP-00001</v>
      </c>
      <c r="C50" s="51">
        <f>$C$3</f>
        <v>1</v>
      </c>
      <c r="D50" s="52" t="str">
        <f t="shared" si="5"/>
        <v>PARS-365</v>
      </c>
      <c r="E50" s="14" t="s">
        <v>33</v>
      </c>
      <c r="F50" s="17">
        <v>1.3589</v>
      </c>
    </row>
    <row r="51" spans="1:7" s="45" customFormat="1" ht="12.75">
      <c r="C51" s="46"/>
    </row>
    <row r="52" spans="1:7" ht="135">
      <c r="A52" s="47" t="s">
        <v>116</v>
      </c>
      <c r="B52" s="37" t="s">
        <v>117</v>
      </c>
      <c r="C52" s="37" t="s">
        <v>118</v>
      </c>
      <c r="D52" s="37" t="s">
        <v>119</v>
      </c>
      <c r="E52" s="47" t="s">
        <v>116</v>
      </c>
      <c r="F52" s="37" t="s">
        <v>125</v>
      </c>
      <c r="G52" s="39"/>
    </row>
    <row r="53" spans="1:7" s="14" customFormat="1"/>
    <row r="54" spans="1:7" s="14" customFormat="1"/>
    <row r="55" spans="1:7" s="14" customFormat="1"/>
    <row r="56" spans="1:7" s="14" customFormat="1"/>
    <row r="57" spans="1:7" s="14" customFormat="1"/>
    <row r="58" spans="1:7" s="14" customFormat="1"/>
    <row r="59" spans="1:7" s="14" customFormat="1"/>
    <row r="60" spans="1:7" s="14" customFormat="1"/>
    <row r="61" spans="1:7" s="14" customFormat="1"/>
    <row r="62" spans="1:7" s="14" customForma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Joseph D Lofgren</cp:lastModifiedBy>
  <dcterms:created xsi:type="dcterms:W3CDTF">2015-04-09T13:01:05Z</dcterms:created>
  <dcterms:modified xsi:type="dcterms:W3CDTF">2015-06-01T14:48:40Z</dcterms:modified>
</cp:coreProperties>
</file>