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Asset_Cal_Info!$A$1:$F$16</definedName>
    <definedName name="_xlnm._FilterDatabase">Asset_Cal_Info!$A$1:$F$16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Asset_Cal_Info!$A$1:$F$384</definedName>
    <definedName name="_FilterDatabase_0_0_0_0_0_0_0">Asset_Cal_Info!$A$1:$F$1</definedName>
    <definedName name="_FilterDatabase_0_0_0_0_0_0_0_0">Asset_Cal_Info!$A$1:$F$384</definedName>
    <definedName name="_FilterDatabase_0_0_0_0_1">Asset_Cal_Info!$A$1:$F$384</definedName>
    <definedName name="_FilterDatabase_0_0_0_1">Asset_Cal_Info!$A$1:$F$1</definedName>
    <definedName name="_FilterDatabase_0_0_1">Asset_Cal_Info!$A$1:$F$384</definedName>
    <definedName name="_FilterDatabase_0_1">Asset_Cal_Info!$A$1:$F$1</definedName>
    <definedName name="_FilterDatabase_1">Asset_Cal_Info!$A$1:$F$16</definedName>
    <definedName name="_FilterDatabase_1_1">Asset_Cal_Info!$A$1:$F$1</definedName>
    <definedName name="_FilterDatabase_1_1_1">Moorings!$A$1:$J$107</definedName>
    <definedName name="_FilterDatabase_2">Asset_Cal_Info!$A$1:$F$384</definedName>
  </definedNames>
  <calcPr calcId="145621"/>
</workbook>
</file>

<file path=xl/calcChain.xml><?xml version="1.0" encoding="utf-8"?>
<calcChain xmlns="http://schemas.openxmlformats.org/spreadsheetml/2006/main">
  <c r="M2" i="1" l="1"/>
  <c r="L2" i="1"/>
  <c r="C2" i="2"/>
  <c r="C10" i="2"/>
  <c r="B2" i="2"/>
  <c r="C12" i="2" l="1"/>
  <c r="C13" i="2"/>
  <c r="B4" i="2"/>
  <c r="B13" i="2"/>
  <c r="C15" i="2"/>
  <c r="C6" i="2"/>
  <c r="B6" i="2"/>
  <c r="C4" i="2"/>
  <c r="B8" i="2"/>
  <c r="B12" i="2"/>
  <c r="B15" i="2"/>
  <c r="B10" i="2"/>
  <c r="C8" i="2"/>
</calcChain>
</file>

<file path=xl/sharedStrings.xml><?xml version="1.0" encoding="utf-8"?>
<sst xmlns="http://schemas.openxmlformats.org/spreadsheetml/2006/main" count="75" uniqueCount="67">
  <si>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</si>
  <si>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</si>
  <si>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</si>
  <si>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</si>
  <si>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</si>
  <si>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</si>
  <si>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</si>
  <si>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</si>
  <si>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</si>
  <si>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</si>
  <si>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</si>
  <si>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</si>
  <si>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</si>
  <si>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</si>
  <si>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</si>
  <si>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</si>
  <si>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</si>
  <si>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</si>
  <si>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</si>
  <si>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</si>
  <si>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</si>
  <si>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</si>
  <si>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</si>
  <si>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</si>
  <si>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</si>
  <si>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</si>
  <si>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</si>
  <si>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</si>
  <si>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</si>
  <si>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Omaha_Cal_Info_CP05MOAS_0000#_v#, where:</t>
  </si>
  <si>
    <t>Melville 130</t>
  </si>
  <si>
    <t>1000 m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</si>
  <si>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</si>
  <si>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</si>
  <si>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39°49.5203'N</t>
  </si>
  <si>
    <t>70°34.9622'W</t>
  </si>
  <si>
    <t>Mooring Serial Number</t>
  </si>
  <si>
    <t>No calibration coefficient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</si>
  <si>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</si>
  <si>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</si>
  <si>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t>CP05MOAS-AV00#</t>
  </si>
  <si>
    <r>
      <t xml:space="preserve">Change glider platform number for this particular deployment (i.e., last digit of AV00#, where # = 1-2).  
</t>
    </r>
    <r>
      <rPr>
        <sz val="11"/>
        <color rgb="FFFF0000"/>
        <rFont val="Calibri"/>
        <family val="2"/>
      </rPr>
      <t>NOTE: Each deployed AUV would have a complete set of deployment spreadsheets, including this one and telemetered and recovered ingest spreadsheets.</t>
    </r>
    <r>
      <rPr>
        <sz val="11"/>
        <color theme="1"/>
        <rFont val="Calibri"/>
        <family val="2"/>
      </rPr>
      <t xml:space="preserve"> </t>
    </r>
  </si>
  <si>
    <t xml:space="preserve">Insert serial number of the deployed AUV. </t>
  </si>
  <si>
    <t>If available, use actual water depth of deployed AUV (it may vary by several meters).  Otherwise, use this measurement.</t>
  </si>
  <si>
    <t>Insert number of times this particular AUV has been deployed.</t>
  </si>
  <si>
    <r>
      <t xml:space="preserve">Replace this date with date this particular AUV was deployed - </t>
    </r>
    <r>
      <rPr>
        <sz val="11"/>
        <color rgb="FFFF0000"/>
        <rFont val="Calibri"/>
        <family val="2"/>
      </rPr>
      <t>format is important.</t>
    </r>
  </si>
  <si>
    <t>Replace this time with time this particularAUV was deployed.</t>
  </si>
  <si>
    <r>
      <t xml:space="preserve">Replace this date with date this particular AUV was recovered - </t>
    </r>
    <r>
      <rPr>
        <sz val="11"/>
        <color rgb="FFFF0000"/>
        <rFont val="Calibri"/>
        <family val="2"/>
      </rPr>
      <t>if no recovery date available, leave it blank; be sure recovery date from deployment does not overlap launch date for deployment n+1.</t>
    </r>
  </si>
  <si>
    <t>Replace this latitude with latitude this particular AUV was deployed to.</t>
  </si>
  <si>
    <t>Replace this longitude with longitude this particular AUV was deployed to.</t>
  </si>
  <si>
    <t>Replace this cruise number with cruise number involved in deploying this particular AUV.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</si>
  <si>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1.</t>
    </r>
  </si>
  <si>
    <t>CP05MOAS-AV001-01-FLORTN000</t>
  </si>
  <si>
    <t>CP05MOAS-AV001-02-DOSTAN000</t>
  </si>
  <si>
    <t>CP05MOAS-AV001-03-CTDAVN000</t>
  </si>
  <si>
    <t>CP05MOAS-AV001-04-NUTNRN000</t>
  </si>
  <si>
    <t>CP05MOAS-AV001-05-ADCPAN000</t>
  </si>
  <si>
    <t>CC_dark_offset</t>
  </si>
  <si>
    <t>CC_scale_wet</t>
  </si>
  <si>
    <r>
      <t xml:space="preserve">Insert the assigned AUV platform number for this particular deployment.
</t>
    </r>
    <r>
      <rPr>
        <sz val="10"/>
        <color rgb="FFFF0000"/>
        <rFont val="Calibri"/>
        <family val="2"/>
        <scheme val="minor"/>
      </rPr>
      <t xml:space="preserve">NOTE: It should match the "Ref Des" column in the "Glider" spreadsheet. </t>
    </r>
  </si>
  <si>
    <t>The serial number used here is bogus, pending identification of the real serial number.</t>
  </si>
  <si>
    <t>CP05MOAS-AV-00001-ENG</t>
  </si>
  <si>
    <t>CP05MOAS-AV001-00-ENG000000</t>
  </si>
  <si>
    <r>
      <t xml:space="preserve">Insert serial number of the deployed AUV </t>
    </r>
    <r>
      <rPr>
        <sz val="10"/>
        <color rgb="FFFF0000"/>
        <rFont val="Calibri"/>
        <family val="2"/>
        <scheme val="minor"/>
      </rPr>
      <t>(Should match entry on AUV spreadsheet).</t>
    </r>
  </si>
  <si>
    <r>
      <t xml:space="preserve">Insert deployment for this particular AUV  </t>
    </r>
    <r>
      <rPr>
        <sz val="10"/>
        <color rgb="FFFF0000"/>
        <rFont val="Calibri"/>
        <family val="2"/>
        <scheme val="minor"/>
      </rPr>
      <t>(Should match entry on AUV spreadsheet).</t>
    </r>
  </si>
  <si>
    <r>
      <t xml:space="preserve">Insert the actual serial number for each instrument deployed on this particular AUV.  </t>
    </r>
    <r>
      <rPr>
        <sz val="10"/>
        <color rgb="FFFF0000"/>
        <rFont val="Calibri"/>
        <family val="2"/>
        <scheme val="minor"/>
      </rPr>
      <t>If the sensor serial number is unknown, then create a bogus serial number and add a note similar to the one highlighted in red above.</t>
    </r>
  </si>
  <si>
    <t>CP05MOAS-AV001-06-PARADN000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</si>
</sst>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6" borderId="0" xfId="0" applyFont="1" applyFill="1"/>
    <xf numFmtId="0" fontId="6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2" applyFont="1" applyAlignment="1">
      <alignment horizontal="center"/>
    </xf>
    <xf numFmtId="0" fontId="0" fillId="3" borderId="0" xfId="0" applyFill="1" applyAlignment="1">
      <alignment horizontal="center" vertical="top" wrapText="1"/>
    </xf>
    <xf numFmtId="0" fontId="7" fillId="3" borderId="0" xfId="0" applyFont="1" applyFill="1" applyAlignment="1">
      <alignment horizontal="center" vertical="top" wrapText="1"/>
    </xf>
    <xf numFmtId="0" fontId="14" fillId="0" borderId="0" xfId="2" applyFont="1" applyFill="1"/>
    <xf numFmtId="0" fontId="14" fillId="3" borderId="0" xfId="0" applyFont="1" applyFill="1" applyAlignment="1">
      <alignment horizontal="center" vertical="top" wrapText="1"/>
    </xf>
    <xf numFmtId="0" fontId="14" fillId="5" borderId="0" xfId="0" applyFont="1" applyFill="1" applyAlignment="1">
      <alignment horizontal="center" vertical="top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/>
    </xf>
    <xf numFmtId="0" fontId="8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0" fillId="5" borderId="0" xfId="0" applyFill="1" applyAlignment="1">
      <alignment horizontal="center" vertical="top" wrapText="1"/>
    </xf>
    <xf numFmtId="0" fontId="18" fillId="0" borderId="0" xfId="0" applyFont="1" applyBorder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14" fillId="0" borderId="0" xfId="2" applyFont="1" applyFill="1" applyAlignment="1">
      <alignment horizontal="left"/>
    </xf>
    <xf numFmtId="0" fontId="11" fillId="0" borderId="0" xfId="1" applyFont="1" applyBorder="1" applyAlignment="1">
      <alignment horizontal="center"/>
    </xf>
    <xf numFmtId="0" fontId="11" fillId="0" borderId="0" xfId="2" applyFont="1"/>
    <xf numFmtId="0" fontId="11" fillId="0" borderId="0" xfId="2" applyFont="1" applyFill="1" applyAlignment="1">
      <alignment horizontal="left"/>
    </xf>
    <xf numFmtId="0" fontId="8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1726406</xdr:colOff>
      <xdr:row>1</xdr:row>
      <xdr:rowOff>166688</xdr:rowOff>
    </xdr:from>
    <xdr:to>
      <xdr:col>0</xdr:col>
      <xdr:colOff>1893094</xdr:colOff>
      <xdr:row>3</xdr:row>
      <xdr:rowOff>0</xdr:rowOff>
    </xdr:to>
    <xdr:cxnSp macro="">
      <xdr:nvCxnSpPr>
        <xdr:cNvPr id="10" name="Straight Arrow Connector 9"/>
        <xdr:cNvCxnSpPr/>
      </xdr:nvCxnSpPr>
      <xdr:spPr>
        <a:xfrm flipV="1">
          <a:off x="1726406" y="571501"/>
          <a:ext cx="166688" cy="2143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1107281</xdr:colOff>
      <xdr:row>1</xdr:row>
      <xdr:rowOff>178596</xdr:rowOff>
    </xdr:from>
    <xdr:to>
      <xdr:col>1</xdr:col>
      <xdr:colOff>1109663</xdr:colOff>
      <xdr:row>3</xdr:row>
      <xdr:rowOff>59531</xdr:rowOff>
    </xdr:to>
    <xdr:cxnSp macro="">
      <xdr:nvCxnSpPr>
        <xdr:cNvPr id="13" name="Straight Arrow Connector 12"/>
        <xdr:cNvCxnSpPr/>
      </xdr:nvCxnSpPr>
      <xdr:spPr>
        <a:xfrm flipV="1">
          <a:off x="3631406" y="583409"/>
          <a:ext cx="2382" cy="261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500063</xdr:colOff>
      <xdr:row>1</xdr:row>
      <xdr:rowOff>166687</xdr:rowOff>
    </xdr:from>
    <xdr:to>
      <xdr:col>2</xdr:col>
      <xdr:colOff>500064</xdr:colOff>
      <xdr:row>3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5214938" y="571500"/>
          <a:ext cx="1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869157</xdr:colOff>
      <xdr:row>1</xdr:row>
      <xdr:rowOff>154781</xdr:rowOff>
    </xdr:from>
    <xdr:to>
      <xdr:col>3</xdr:col>
      <xdr:colOff>881062</xdr:colOff>
      <xdr:row>3</xdr:row>
      <xdr:rowOff>0</xdr:rowOff>
    </xdr:to>
    <xdr:cxnSp macro="">
      <xdr:nvCxnSpPr>
        <xdr:cNvPr id="17" name="Straight Arrow Connector 16"/>
        <xdr:cNvCxnSpPr/>
      </xdr:nvCxnSpPr>
      <xdr:spPr>
        <a:xfrm flipH="1" flipV="1">
          <a:off x="6548438" y="559594"/>
          <a:ext cx="11905" cy="2262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500062</xdr:colOff>
      <xdr:row>1</xdr:row>
      <xdr:rowOff>166687</xdr:rowOff>
    </xdr:from>
    <xdr:to>
      <xdr:col>5</xdr:col>
      <xdr:colOff>504826</xdr:colOff>
      <xdr:row>3</xdr:row>
      <xdr:rowOff>0</xdr:rowOff>
    </xdr:to>
    <xdr:cxnSp macro="">
      <xdr:nvCxnSpPr>
        <xdr:cNvPr id="24" name="Straight Arrow Connector 23"/>
        <xdr:cNvCxnSpPr/>
      </xdr:nvCxnSpPr>
      <xdr:spPr>
        <a:xfrm flipH="1" flipV="1">
          <a:off x="8953500" y="571500"/>
          <a:ext cx="4764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595313</xdr:colOff>
      <xdr:row>1</xdr:row>
      <xdr:rowOff>178593</xdr:rowOff>
    </xdr:from>
    <xdr:to>
      <xdr:col>4</xdr:col>
      <xdr:colOff>595313</xdr:colOff>
      <xdr:row>3</xdr:row>
      <xdr:rowOff>1</xdr:rowOff>
    </xdr:to>
    <xdr:cxnSp macro="">
      <xdr:nvCxnSpPr>
        <xdr:cNvPr id="28" name="Straight Arrow Connector 27"/>
        <xdr:cNvCxnSpPr/>
      </xdr:nvCxnSpPr>
      <xdr:spPr>
        <a:xfrm flipV="1">
          <a:off x="7881938" y="583406"/>
          <a:ext cx="0" cy="2024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8</xdr:row>
      <xdr:rowOff>19050</xdr:rowOff>
    </xdr:from>
    <xdr:to>
      <xdr:col>2</xdr:col>
      <xdr:colOff>314325</xdr:colOff>
      <xdr:row>23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4</xdr:row>
      <xdr:rowOff>9525</xdr:rowOff>
    </xdr:from>
    <xdr:to>
      <xdr:col>6</xdr:col>
      <xdr:colOff>657225</xdr:colOff>
      <xdr:row>5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696575" y="26955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4</xdr:row>
      <xdr:rowOff>0</xdr:rowOff>
    </xdr:from>
    <xdr:to>
      <xdr:col>7</xdr:col>
      <xdr:colOff>628650</xdr:colOff>
      <xdr:row>6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915775" y="34480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</xdr:row>
      <xdr:rowOff>1</xdr:rowOff>
    </xdr:from>
    <xdr:to>
      <xdr:col>6</xdr:col>
      <xdr:colOff>654844</xdr:colOff>
      <xdr:row>3</xdr:row>
      <xdr:rowOff>11906</xdr:rowOff>
    </xdr:to>
    <xdr:cxnSp macro="">
      <xdr:nvCxnSpPr>
        <xdr:cNvPr id="44" name="Straight Arrow Connector 43"/>
        <xdr:cNvCxnSpPr/>
      </xdr:nvCxnSpPr>
      <xdr:spPr>
        <a:xfrm flipH="1" flipV="1">
          <a:off x="10708481" y="595314"/>
          <a:ext cx="7144" cy="392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678656</xdr:colOff>
      <xdr:row>2</xdr:row>
      <xdr:rowOff>9527</xdr:rowOff>
    </xdr:from>
    <xdr:to>
      <xdr:col>7</xdr:col>
      <xdr:colOff>685800</xdr:colOff>
      <xdr:row>3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9594" y="604840"/>
          <a:ext cx="7144" cy="3714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607219</xdr:colOff>
      <xdr:row>2</xdr:row>
      <xdr:rowOff>1</xdr:rowOff>
    </xdr:from>
    <xdr:to>
      <xdr:col>8</xdr:col>
      <xdr:colOff>628650</xdr:colOff>
      <xdr:row>3</xdr:row>
      <xdr:rowOff>23812</xdr:rowOff>
    </xdr:to>
    <xdr:cxnSp macro="">
      <xdr:nvCxnSpPr>
        <xdr:cNvPr id="52" name="Straight Arrow Connector 51"/>
        <xdr:cNvCxnSpPr/>
      </xdr:nvCxnSpPr>
      <xdr:spPr>
        <a:xfrm flipV="1">
          <a:off x="13168313" y="595314"/>
          <a:ext cx="21431" cy="4048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416719</xdr:colOff>
      <xdr:row>2</xdr:row>
      <xdr:rowOff>1</xdr:rowOff>
    </xdr:from>
    <xdr:to>
      <xdr:col>9</xdr:col>
      <xdr:colOff>438150</xdr:colOff>
      <xdr:row>3</xdr:row>
      <xdr:rowOff>0</xdr:rowOff>
    </xdr:to>
    <xdr:cxnSp macro="">
      <xdr:nvCxnSpPr>
        <xdr:cNvPr id="54" name="Straight Arrow Connector 53"/>
        <xdr:cNvCxnSpPr/>
      </xdr:nvCxnSpPr>
      <xdr:spPr>
        <a:xfrm flipV="1">
          <a:off x="14168438" y="595314"/>
          <a:ext cx="21431" cy="3690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83344</xdr:colOff>
      <xdr:row>3</xdr:row>
      <xdr:rowOff>833437</xdr:rowOff>
    </xdr:from>
    <xdr:to>
      <xdr:col>3</xdr:col>
      <xdr:colOff>773907</xdr:colOff>
      <xdr:row>13</xdr:row>
      <xdr:rowOff>119062</xdr:rowOff>
    </xdr:to>
    <xdr:cxnSp macro="">
      <xdr:nvCxnSpPr>
        <xdr:cNvPr id="22" name="Straight Arrow Connector 21"/>
        <xdr:cNvCxnSpPr/>
      </xdr:nvCxnSpPr>
      <xdr:spPr>
        <a:xfrm flipV="1">
          <a:off x="2607469" y="1619250"/>
          <a:ext cx="3845719" cy="414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321469</xdr:colOff>
      <xdr:row>3</xdr:row>
      <xdr:rowOff>2476500</xdr:rowOff>
    </xdr:from>
    <xdr:to>
      <xdr:col>5</xdr:col>
      <xdr:colOff>392906</xdr:colOff>
      <xdr:row>13</xdr:row>
      <xdr:rowOff>130968</xdr:rowOff>
    </xdr:to>
    <xdr:cxnSp macro="">
      <xdr:nvCxnSpPr>
        <xdr:cNvPr id="31" name="Straight Arrow Connector 30"/>
        <xdr:cNvCxnSpPr/>
      </xdr:nvCxnSpPr>
      <xdr:spPr>
        <a:xfrm flipV="1">
          <a:off x="2845594" y="3262313"/>
          <a:ext cx="6000750" cy="251221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7</xdr:row>
      <xdr:rowOff>180975</xdr:rowOff>
    </xdr:from>
    <xdr:to>
      <xdr:col>6</xdr:col>
      <xdr:colOff>75584</xdr:colOff>
      <xdr:row>23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3</xdr:row>
      <xdr:rowOff>1047750</xdr:rowOff>
    </xdr:from>
    <xdr:to>
      <xdr:col>4</xdr:col>
      <xdr:colOff>595313</xdr:colOff>
      <xdr:row>9</xdr:row>
      <xdr:rowOff>66675</xdr:rowOff>
    </xdr:to>
    <xdr:cxnSp macro="">
      <xdr:nvCxnSpPr>
        <xdr:cNvPr id="26" name="Straight Arrow Connector 25"/>
        <xdr:cNvCxnSpPr/>
      </xdr:nvCxnSpPr>
      <xdr:spPr>
        <a:xfrm flipV="1">
          <a:off x="7839075" y="1833563"/>
          <a:ext cx="42863" cy="3114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952502</xdr:colOff>
      <xdr:row>14</xdr:row>
      <xdr:rowOff>150814</xdr:rowOff>
    </xdr:from>
    <xdr:to>
      <xdr:col>0</xdr:col>
      <xdr:colOff>1012032</xdr:colOff>
      <xdr:row>16</xdr:row>
      <xdr:rowOff>39688</xdr:rowOff>
    </xdr:to>
    <xdr:cxnSp macro="">
      <xdr:nvCxnSpPr>
        <xdr:cNvPr id="2" name="Straight Arrow Connector 1"/>
        <xdr:cNvCxnSpPr/>
      </xdr:nvCxnSpPr>
      <xdr:spPr>
        <a:xfrm flipH="1" flipV="1">
          <a:off x="952502" y="1976439"/>
          <a:ext cx="59530" cy="2063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29</v>
      </c>
    </row>
    <row r="3" spans="1:2" x14ac:dyDescent="0.25">
      <c r="A3" s="4" t="s">
        <v>21</v>
      </c>
      <c r="B3" t="s">
        <v>32</v>
      </c>
    </row>
    <row r="4" spans="1:2" x14ac:dyDescent="0.25">
      <c r="A4" s="4" t="s">
        <v>19</v>
      </c>
      <c r="B4" t="s">
        <v>22</v>
      </c>
    </row>
    <row r="7" spans="1:2" ht="30" x14ac:dyDescent="0.25">
      <c r="A7" s="6" t="s">
        <v>33</v>
      </c>
    </row>
    <row r="8" spans="1:2" x14ac:dyDescent="0.25">
      <c r="B8" s="9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24</v>
      </c>
      <c r="B14" s="5" t="s">
        <v>23</v>
      </c>
    </row>
    <row r="17" spans="1:9" x14ac:dyDescent="0.25">
      <c r="B17" s="10" t="s">
        <v>26</v>
      </c>
      <c r="C17" s="11"/>
      <c r="D17" s="11"/>
      <c r="E17" s="11"/>
      <c r="F17" s="11"/>
      <c r="G17" s="11"/>
      <c r="H17" s="11"/>
    </row>
    <row r="18" spans="1:9" x14ac:dyDescent="0.25">
      <c r="B18" s="10" t="s">
        <v>25</v>
      </c>
      <c r="C18" s="10"/>
      <c r="D18" s="10"/>
      <c r="E18" s="10"/>
      <c r="F18" s="10"/>
      <c r="G18" s="10"/>
      <c r="H18" s="10"/>
    </row>
    <row r="22" spans="1:9" x14ac:dyDescent="0.25">
      <c r="A22" s="5" t="s">
        <v>27</v>
      </c>
      <c r="B22" s="5"/>
      <c r="C22" s="5"/>
      <c r="D22" s="5"/>
      <c r="E22" s="5"/>
      <c r="F22" s="5"/>
      <c r="G22" s="5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80" zoomScaleNormal="80" workbookViewId="0">
      <selection activeCell="H10" sqref="H10"/>
    </sheetView>
  </sheetViews>
  <sheetFormatPr defaultRowHeight="15" x14ac:dyDescent="0.25"/>
  <cols>
    <col min="1" max="1" width="37.85546875"/>
    <col min="2" max="2" width="32.85546875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9.140625" customWidth="1"/>
    <col min="12" max="12" width="17.85546875" customWidth="1"/>
    <col min="13" max="13" width="18.2851562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5" customFormat="1" x14ac:dyDescent="0.25">
      <c r="A2" s="17" t="s">
        <v>40</v>
      </c>
      <c r="B2" s="17">
        <v>276</v>
      </c>
      <c r="C2" s="17" t="s">
        <v>20</v>
      </c>
      <c r="D2" s="18">
        <v>41743</v>
      </c>
      <c r="E2" s="19">
        <v>0.5</v>
      </c>
      <c r="F2" s="18">
        <v>41803</v>
      </c>
      <c r="G2" s="24" t="s">
        <v>34</v>
      </c>
      <c r="H2" s="24" t="s">
        <v>35</v>
      </c>
      <c r="I2" s="17" t="s">
        <v>31</v>
      </c>
      <c r="J2" s="17" t="s">
        <v>30</v>
      </c>
      <c r="K2" s="16"/>
      <c r="L2" s="39">
        <f>((LEFT(G2,(FIND("°",G2,1)-1)))+(MID(G2,(FIND("°",G2,1)+1),(FIND("'",G2,1))-(FIND("°",G2,1)+1))/60))*(IF(RIGHT(G2,1)="N",1,-1))</f>
        <v>39.825338333333335</v>
      </c>
      <c r="M2" s="39">
        <f>((LEFT(H2,(FIND("°",H2,1)-1)))+(MID(H2,(FIND("°",H2,1)+1),(FIND("'",H2,1))-(FIND("°",H2,1)+1))/60))*(IF(RIGHT(H2,1)="E",1,-1))</f>
        <v>-70.582703333333328</v>
      </c>
    </row>
    <row r="3" spans="1:13" x14ac:dyDescent="0.25">
      <c r="D3" s="7"/>
      <c r="E3" s="7"/>
    </row>
    <row r="4" spans="1:13" ht="203.25" customHeight="1" x14ac:dyDescent="0.25">
      <c r="A4" s="28" t="s">
        <v>41</v>
      </c>
      <c r="B4" s="27" t="s">
        <v>42</v>
      </c>
      <c r="C4" s="27" t="s">
        <v>44</v>
      </c>
      <c r="D4" s="27" t="s">
        <v>45</v>
      </c>
      <c r="E4" s="27" t="s">
        <v>46</v>
      </c>
      <c r="F4" s="27" t="s">
        <v>47</v>
      </c>
      <c r="G4" s="27" t="s">
        <v>48</v>
      </c>
      <c r="H4" s="27" t="s">
        <v>49</v>
      </c>
      <c r="I4" s="27" t="s">
        <v>43</v>
      </c>
      <c r="J4" s="27" t="s">
        <v>50</v>
      </c>
      <c r="L4" s="38" t="s">
        <v>38</v>
      </c>
      <c r="M4" s="38" t="s">
        <v>39</v>
      </c>
    </row>
    <row r="5" spans="1:13" x14ac:dyDescent="0.25">
      <c r="A5" s="7"/>
    </row>
    <row r="6" spans="1:13" x14ac:dyDescent="0.25">
      <c r="A6" s="9"/>
    </row>
    <row r="7" spans="1:13" ht="79.5" customHeight="1" x14ac:dyDescent="0.25">
      <c r="D7" s="8"/>
      <c r="E7" s="8"/>
      <c r="G7" s="40" t="s">
        <v>51</v>
      </c>
      <c r="H7" s="40"/>
    </row>
  </sheetData>
  <mergeCells count="1">
    <mergeCell ref="G7:H7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120" zoomScaleNormal="120" workbookViewId="0">
      <selection activeCell="B22" sqref="B22"/>
    </sheetView>
  </sheetViews>
  <sheetFormatPr defaultRowHeight="15" x14ac:dyDescent="0.25"/>
  <cols>
    <col min="1" max="1" width="32.285156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2" ht="31.5" x14ac:dyDescent="0.25">
      <c r="A1" s="32" t="s">
        <v>0</v>
      </c>
      <c r="B1" s="33" t="s">
        <v>36</v>
      </c>
      <c r="C1" s="33" t="s">
        <v>13</v>
      </c>
      <c r="D1" s="33" t="s">
        <v>10</v>
      </c>
      <c r="E1" s="34" t="s">
        <v>11</v>
      </c>
      <c r="F1" s="34" t="s">
        <v>12</v>
      </c>
    </row>
    <row r="2" spans="1:12" s="13" customFormat="1" ht="12.75" x14ac:dyDescent="0.2">
      <c r="A2" s="20" t="s">
        <v>52</v>
      </c>
      <c r="B2" s="36">
        <f>Moorings!B2</f>
        <v>276</v>
      </c>
      <c r="C2" s="36" t="str">
        <f>Moorings!C2</f>
        <v>#</v>
      </c>
      <c r="D2" s="23">
        <v>34</v>
      </c>
      <c r="E2" s="25"/>
      <c r="F2" s="41"/>
      <c r="G2" s="21" t="s">
        <v>37</v>
      </c>
    </row>
    <row r="3" spans="1:12" s="13" customFormat="1" ht="12.75" x14ac:dyDescent="0.2">
      <c r="A3" s="20"/>
      <c r="B3" s="36"/>
      <c r="C3" s="36"/>
      <c r="D3" s="23"/>
      <c r="E3" s="25"/>
      <c r="F3" s="41"/>
      <c r="G3" s="21"/>
    </row>
    <row r="4" spans="1:12" s="13" customFormat="1" ht="12.75" x14ac:dyDescent="0.2">
      <c r="A4" s="20" t="s">
        <v>53</v>
      </c>
      <c r="B4" s="36">
        <f t="shared" ref="B4:B15" si="0">$B$2</f>
        <v>276</v>
      </c>
      <c r="C4" s="23" t="str">
        <f t="shared" ref="C4:C15" si="1">$C$2</f>
        <v>#</v>
      </c>
      <c r="D4" s="26">
        <v>12</v>
      </c>
      <c r="E4" s="21"/>
      <c r="F4" s="22"/>
      <c r="G4" s="21" t="s">
        <v>37</v>
      </c>
      <c r="H4" s="21"/>
      <c r="I4" s="21"/>
      <c r="J4" s="21"/>
      <c r="K4" s="21"/>
      <c r="L4" s="21"/>
    </row>
    <row r="5" spans="1:12" s="13" customFormat="1" ht="12.75" x14ac:dyDescent="0.2">
      <c r="A5" s="20"/>
      <c r="B5" s="36"/>
      <c r="C5" s="23"/>
      <c r="D5" s="26"/>
      <c r="E5" s="21"/>
      <c r="F5" s="22"/>
      <c r="G5" s="21"/>
      <c r="H5" s="21"/>
      <c r="I5" s="21"/>
      <c r="J5" s="21"/>
      <c r="K5" s="21"/>
      <c r="L5" s="21"/>
    </row>
    <row r="6" spans="1:12" s="13" customFormat="1" ht="12.75" x14ac:dyDescent="0.2">
      <c r="A6" s="20" t="s">
        <v>54</v>
      </c>
      <c r="B6" s="36">
        <f t="shared" si="0"/>
        <v>276</v>
      </c>
      <c r="C6" s="23" t="str">
        <f t="shared" si="1"/>
        <v>#</v>
      </c>
      <c r="D6" s="26">
        <v>104</v>
      </c>
      <c r="E6" s="21"/>
      <c r="F6" s="22"/>
      <c r="G6" s="21" t="s">
        <v>37</v>
      </c>
      <c r="H6" s="21"/>
      <c r="I6" s="21"/>
      <c r="J6" s="21"/>
      <c r="K6" s="21"/>
      <c r="L6" s="21"/>
    </row>
    <row r="7" spans="1:12" s="13" customFormat="1" ht="12.75" x14ac:dyDescent="0.2">
      <c r="A7" s="20"/>
      <c r="B7" s="36"/>
      <c r="C7" s="23"/>
      <c r="D7" s="26"/>
      <c r="E7" s="21"/>
      <c r="F7" s="22"/>
      <c r="G7" s="21"/>
      <c r="H7" s="21"/>
      <c r="I7" s="21"/>
      <c r="J7" s="21"/>
      <c r="K7" s="21"/>
      <c r="L7" s="21"/>
    </row>
    <row r="8" spans="1:12" s="21" customFormat="1" ht="12.75" x14ac:dyDescent="0.2">
      <c r="A8" s="20" t="s">
        <v>55</v>
      </c>
      <c r="B8" s="42">
        <f>$B$2</f>
        <v>276</v>
      </c>
      <c r="C8" s="23" t="str">
        <f>$C$2</f>
        <v>#</v>
      </c>
      <c r="D8" s="23">
        <v>21</v>
      </c>
      <c r="E8" s="43"/>
      <c r="F8" s="44"/>
      <c r="G8" s="21" t="s">
        <v>37</v>
      </c>
    </row>
    <row r="9" spans="1:12" s="13" customFormat="1" ht="12.75" x14ac:dyDescent="0.2">
      <c r="A9" s="14"/>
      <c r="B9" s="37"/>
      <c r="C9" s="23"/>
      <c r="D9" s="35"/>
      <c r="E9" s="25"/>
      <c r="F9" s="41"/>
      <c r="G9" s="21"/>
    </row>
    <row r="10" spans="1:12" s="21" customFormat="1" ht="12.75" x14ac:dyDescent="0.2">
      <c r="A10" s="20" t="s">
        <v>56</v>
      </c>
      <c r="B10" s="42">
        <f t="shared" si="0"/>
        <v>276</v>
      </c>
      <c r="C10" s="23" t="str">
        <f t="shared" si="1"/>
        <v>#</v>
      </c>
      <c r="D10" s="23">
        <v>56</v>
      </c>
      <c r="E10" s="43"/>
      <c r="F10" s="44"/>
      <c r="G10" s="21" t="s">
        <v>37</v>
      </c>
    </row>
    <row r="11" spans="1:12" s="13" customFormat="1" ht="12.75" x14ac:dyDescent="0.2">
      <c r="A11" s="14"/>
      <c r="B11" s="37"/>
      <c r="C11" s="23"/>
      <c r="D11" s="35"/>
      <c r="E11" s="25"/>
      <c r="F11" s="41"/>
      <c r="G11" s="21"/>
    </row>
    <row r="12" spans="1:12" s="21" customFormat="1" ht="12.75" x14ac:dyDescent="0.2">
      <c r="A12" s="20" t="s">
        <v>66</v>
      </c>
      <c r="B12" s="42">
        <f t="shared" si="0"/>
        <v>276</v>
      </c>
      <c r="C12" s="23" t="str">
        <f t="shared" si="1"/>
        <v>#</v>
      </c>
      <c r="D12" s="23">
        <v>22</v>
      </c>
      <c r="E12" s="43" t="s">
        <v>57</v>
      </c>
      <c r="F12" s="44"/>
    </row>
    <row r="13" spans="1:12" s="21" customFormat="1" ht="12.75" x14ac:dyDescent="0.2">
      <c r="A13" s="14" t="s">
        <v>66</v>
      </c>
      <c r="B13" s="37">
        <f t="shared" si="0"/>
        <v>276</v>
      </c>
      <c r="C13" s="35" t="str">
        <f t="shared" si="1"/>
        <v>#</v>
      </c>
      <c r="D13" s="23">
        <v>22</v>
      </c>
      <c r="E13" s="43" t="s">
        <v>58</v>
      </c>
      <c r="F13" s="44"/>
    </row>
    <row r="14" spans="1:12" s="13" customFormat="1" ht="12.75" x14ac:dyDescent="0.2">
      <c r="A14" s="14"/>
      <c r="B14" s="36"/>
      <c r="C14" s="23"/>
      <c r="D14" s="26"/>
      <c r="E14" s="25"/>
      <c r="F14" s="29"/>
      <c r="G14" s="21"/>
      <c r="H14" s="21"/>
      <c r="I14" s="21"/>
      <c r="J14" s="21"/>
      <c r="K14" s="21"/>
      <c r="L14" s="21"/>
    </row>
    <row r="15" spans="1:12" s="13" customFormat="1" ht="12.75" x14ac:dyDescent="0.2">
      <c r="A15" s="20" t="s">
        <v>62</v>
      </c>
      <c r="B15" s="36">
        <f t="shared" si="0"/>
        <v>276</v>
      </c>
      <c r="C15" s="23" t="str">
        <f t="shared" si="1"/>
        <v>#</v>
      </c>
      <c r="D15" s="47" t="s">
        <v>61</v>
      </c>
      <c r="E15" s="45"/>
      <c r="F15" s="45"/>
      <c r="G15" s="46" t="s">
        <v>60</v>
      </c>
      <c r="H15" s="21"/>
      <c r="I15" s="21"/>
      <c r="J15" s="21"/>
      <c r="K15" s="21"/>
      <c r="L15" s="21"/>
    </row>
    <row r="16" spans="1:12" s="13" customFormat="1" ht="12.75" x14ac:dyDescent="0.25">
      <c r="A16" s="21"/>
      <c r="B16" s="23"/>
      <c r="C16" s="23"/>
      <c r="D16" s="23"/>
      <c r="E16" s="21"/>
      <c r="F16" s="22"/>
      <c r="G16" s="21"/>
      <c r="H16" s="21"/>
      <c r="I16" s="21"/>
      <c r="J16" s="21"/>
      <c r="K16" s="21"/>
      <c r="L16" s="21"/>
    </row>
    <row r="17" spans="1:7" ht="102" x14ac:dyDescent="0.25">
      <c r="A17" s="30" t="s">
        <v>59</v>
      </c>
      <c r="B17" s="30" t="s">
        <v>63</v>
      </c>
      <c r="C17" s="30" t="s">
        <v>64</v>
      </c>
      <c r="D17" s="30" t="s">
        <v>65</v>
      </c>
      <c r="E17" s="31" t="s">
        <v>28</v>
      </c>
      <c r="F17" s="31" t="s">
        <v>28</v>
      </c>
      <c r="G17" s="7"/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2015-06-23T18:18:43Z</dcterms:modified>
</cp:coreProperties>
</file>