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/>
  </bookViews>
  <sheets>
    <sheet name="Read Me" sheetId="3" r:id="rId1"/>
    <sheet name="Moorings" sheetId="2" r:id="rId2"/>
    <sheet name="Asset_Cal_Info" sheetId="1" r:id="rId3"/>
  </sheets>
  <externalReferences>
    <externalReference r:id="rId4"/>
  </externalReferences>
  <definedNames>
    <definedName name="_FilterDatabase_0">[1]Moorings!#REF!</definedName>
    <definedName name="_FilterDatabase_0_0_0">[1]Moorings!#REF!</definedName>
  </definedNames>
  <calcPr calcId="145621" concurrentCalc="0"/>
</workbook>
</file>

<file path=xl/calcChain.xml><?xml version="1.0" encoding="utf-8"?>
<calcChain xmlns="http://schemas.openxmlformats.org/spreadsheetml/2006/main">
  <c r="B3" i="1" l="1"/>
  <c r="B96" i="1"/>
  <c r="F27" i="1"/>
  <c r="F93" i="1"/>
  <c r="F92" i="1"/>
  <c r="F88" i="1"/>
  <c r="F87" i="1"/>
  <c r="F83" i="1"/>
  <c r="F82" i="1"/>
  <c r="F78" i="1"/>
  <c r="F77" i="1"/>
  <c r="F73" i="1"/>
  <c r="F72" i="1"/>
  <c r="F68" i="1"/>
  <c r="F67" i="1"/>
  <c r="F63" i="1"/>
  <c r="F62" i="1"/>
  <c r="F58" i="1"/>
  <c r="F57" i="1"/>
  <c r="F53" i="1"/>
  <c r="F52" i="1"/>
  <c r="F48" i="1"/>
  <c r="F47" i="1"/>
  <c r="F43" i="1"/>
  <c r="F42" i="1"/>
  <c r="F38" i="1"/>
  <c r="F37" i="1"/>
  <c r="F29" i="1"/>
  <c r="F28" i="1"/>
  <c r="F26" i="1"/>
  <c r="F23" i="1"/>
  <c r="F22" i="1"/>
  <c r="D92" i="1"/>
  <c r="D93" i="1"/>
  <c r="D94" i="1"/>
  <c r="D87" i="1"/>
  <c r="D88" i="1"/>
  <c r="D89" i="1"/>
  <c r="D82" i="1"/>
  <c r="D83" i="1"/>
  <c r="D84" i="1"/>
  <c r="D77" i="1"/>
  <c r="D78" i="1"/>
  <c r="D79" i="1"/>
  <c r="D72" i="1"/>
  <c r="D73" i="1"/>
  <c r="D74" i="1"/>
  <c r="D67" i="1"/>
  <c r="D68" i="1"/>
  <c r="D69" i="1"/>
  <c r="D62" i="1"/>
  <c r="D63" i="1"/>
  <c r="D64" i="1"/>
  <c r="D57" i="1"/>
  <c r="D58" i="1"/>
  <c r="D59" i="1"/>
  <c r="D52" i="1"/>
  <c r="D53" i="1"/>
  <c r="D54" i="1"/>
  <c r="D47" i="1"/>
  <c r="D48" i="1"/>
  <c r="D49" i="1"/>
  <c r="D42" i="1"/>
  <c r="D43" i="1"/>
  <c r="D44" i="1"/>
  <c r="D37" i="1"/>
  <c r="D38" i="1"/>
  <c r="D39" i="1"/>
  <c r="D27" i="1"/>
  <c r="D28" i="1"/>
  <c r="D29" i="1"/>
  <c r="D30" i="1"/>
  <c r="D31" i="1"/>
  <c r="D32" i="1"/>
  <c r="D33" i="1"/>
  <c r="D34" i="1"/>
  <c r="D23" i="1"/>
  <c r="D24" i="1"/>
  <c r="D15" i="1"/>
  <c r="D16" i="1"/>
  <c r="D17" i="1"/>
  <c r="D18" i="1"/>
  <c r="D19" i="1"/>
  <c r="D20" i="1"/>
  <c r="D4" i="1"/>
  <c r="D5" i="1"/>
  <c r="D6" i="1"/>
  <c r="D7" i="1"/>
  <c r="D8" i="1"/>
  <c r="D9" i="1"/>
  <c r="D10" i="1"/>
  <c r="D11" i="1"/>
  <c r="D12" i="1"/>
  <c r="C3" i="1"/>
  <c r="C5" i="1"/>
  <c r="C6" i="1"/>
  <c r="C7" i="1"/>
  <c r="C8" i="1"/>
  <c r="C9" i="1"/>
  <c r="C10" i="1"/>
  <c r="C11" i="1"/>
  <c r="C12" i="1"/>
  <c r="C14" i="1"/>
  <c r="C15" i="1"/>
  <c r="C16" i="1"/>
  <c r="C17" i="1"/>
  <c r="C18" i="1"/>
  <c r="C19" i="1"/>
  <c r="C20" i="1"/>
  <c r="C22" i="1"/>
  <c r="C23" i="1"/>
  <c r="C24" i="1"/>
  <c r="C26" i="1"/>
  <c r="C27" i="1"/>
  <c r="C28" i="1"/>
  <c r="C29" i="1"/>
  <c r="C30" i="1"/>
  <c r="C31" i="1"/>
  <c r="C32" i="1"/>
  <c r="C33" i="1"/>
  <c r="C34" i="1"/>
  <c r="C36" i="1"/>
  <c r="C37" i="1"/>
  <c r="C38" i="1"/>
  <c r="C39" i="1"/>
  <c r="C41" i="1"/>
  <c r="C42" i="1"/>
  <c r="C43" i="1"/>
  <c r="C44" i="1"/>
  <c r="C46" i="1"/>
  <c r="C47" i="1"/>
  <c r="C48" i="1"/>
  <c r="C49" i="1"/>
  <c r="C51" i="1"/>
  <c r="C52" i="1"/>
  <c r="C53" i="1"/>
  <c r="C54" i="1"/>
  <c r="C56" i="1"/>
  <c r="C57" i="1"/>
  <c r="C58" i="1"/>
  <c r="C59" i="1"/>
  <c r="C61" i="1"/>
  <c r="C62" i="1"/>
  <c r="C63" i="1"/>
  <c r="C64" i="1"/>
  <c r="C66" i="1"/>
  <c r="C67" i="1"/>
  <c r="C68" i="1"/>
  <c r="C69" i="1"/>
  <c r="C71" i="1"/>
  <c r="C72" i="1"/>
  <c r="C73" i="1"/>
  <c r="C74" i="1"/>
  <c r="C76" i="1"/>
  <c r="C77" i="1"/>
  <c r="C78" i="1"/>
  <c r="C79" i="1"/>
  <c r="C81" i="1"/>
  <c r="C82" i="1"/>
  <c r="C83" i="1"/>
  <c r="C84" i="1"/>
  <c r="C86" i="1"/>
  <c r="C87" i="1"/>
  <c r="C88" i="1"/>
  <c r="C89" i="1"/>
  <c r="C91" i="1"/>
  <c r="C92" i="1"/>
  <c r="C93" i="1"/>
  <c r="C94" i="1"/>
  <c r="C4" i="1"/>
  <c r="B5" i="1"/>
  <c r="B6" i="1"/>
  <c r="B7" i="1"/>
  <c r="B8" i="1"/>
  <c r="B9" i="1"/>
  <c r="B10" i="1"/>
  <c r="B11" i="1"/>
  <c r="B12" i="1"/>
  <c r="B14" i="1"/>
  <c r="B15" i="1"/>
  <c r="B16" i="1"/>
  <c r="B17" i="1"/>
  <c r="B18" i="1"/>
  <c r="B19" i="1"/>
  <c r="B20" i="1"/>
  <c r="B22" i="1"/>
  <c r="B23" i="1"/>
  <c r="B24" i="1"/>
  <c r="B26" i="1"/>
  <c r="B27" i="1"/>
  <c r="B28" i="1"/>
  <c r="B29" i="1"/>
  <c r="B30" i="1"/>
  <c r="B31" i="1"/>
  <c r="B32" i="1"/>
  <c r="B33" i="1"/>
  <c r="B34" i="1"/>
  <c r="B36" i="1"/>
  <c r="B37" i="1"/>
  <c r="B38" i="1"/>
  <c r="B39" i="1"/>
  <c r="B41" i="1"/>
  <c r="B42" i="1"/>
  <c r="B43" i="1"/>
  <c r="B44" i="1"/>
  <c r="B46" i="1"/>
  <c r="B47" i="1"/>
  <c r="B48" i="1"/>
  <c r="B49" i="1"/>
  <c r="B51" i="1"/>
  <c r="B52" i="1"/>
  <c r="B53" i="1"/>
  <c r="B54" i="1"/>
  <c r="B56" i="1"/>
  <c r="B57" i="1"/>
  <c r="B58" i="1"/>
  <c r="B59" i="1"/>
  <c r="B61" i="1"/>
  <c r="B62" i="1"/>
  <c r="B63" i="1"/>
  <c r="B64" i="1"/>
  <c r="B66" i="1"/>
  <c r="B67" i="1"/>
  <c r="B68" i="1"/>
  <c r="B69" i="1"/>
  <c r="B71" i="1"/>
  <c r="B72" i="1"/>
  <c r="B73" i="1"/>
  <c r="B74" i="1"/>
  <c r="B76" i="1"/>
  <c r="B77" i="1"/>
  <c r="B78" i="1"/>
  <c r="B79" i="1"/>
  <c r="B81" i="1"/>
  <c r="B82" i="1"/>
  <c r="B83" i="1"/>
  <c r="B84" i="1"/>
  <c r="B86" i="1"/>
  <c r="B87" i="1"/>
  <c r="B88" i="1"/>
  <c r="B89" i="1"/>
  <c r="B91" i="1"/>
  <c r="B92" i="1"/>
  <c r="B93" i="1"/>
  <c r="B94" i="1"/>
  <c r="B4" i="1"/>
  <c r="M2" i="2"/>
  <c r="L2" i="2"/>
</calcChain>
</file>

<file path=xl/sharedStrings.xml><?xml version="1.0" encoding="utf-8"?>
<sst xmlns="http://schemas.openxmlformats.org/spreadsheetml/2006/main" count="241" uniqueCount="109">
  <si>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</si>
  <si>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</si>
  <si>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</si>
  <si>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</si>
  <si>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</si>
  <si>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</si>
  <si>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</si>
  <si>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</si>
  <si>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</si>
  <si>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</si>
  <si>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</si>
  <si>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</si>
  <si>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</si>
  <si>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</si>
  <si>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10257</t>
  </si>
  <si>
    <t>10262</t>
  </si>
  <si>
    <t>Depth</t>
  </si>
  <si>
    <t>CC_csv</t>
  </si>
  <si>
    <t>10254</t>
  </si>
  <si>
    <t>[2.755780E-03, 1.145134E-04, 2.186703E-06, 2.355146E+02, -3.209386E-01, -4.918288E+01, 4.579427E+00]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</si>
  <si>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</si>
  <si>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</si>
  <si>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</si>
  <si>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</si>
  <si>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</si>
  <si>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</si>
  <si>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</si>
  <si>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</si>
  <si>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</si>
  <si>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</si>
  <si>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</si>
  <si>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</si>
  <si>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</si>
  <si>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</si>
  <si>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</si>
  <si>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</si>
  <si>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</si>
  <si>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</si>
  <si>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</si>
  <si>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</si>
  <si>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</si>
  <si>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</si>
  <si>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</si>
  <si>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49° 58.77' N</t>
  </si>
  <si>
    <t>144° 15.24' W</t>
  </si>
  <si>
    <t>4127m</t>
  </si>
  <si>
    <t>Melville 130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</si>
  <si>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</si>
  <si>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</si>
  <si>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</si>
  <si>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</si>
  <si>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</si>
  <si>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</si>
  <si>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</si>
  <si>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</si>
  <si>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DO NOT CHANGE</t>
  </si>
  <si>
    <t>Insert last digit (same as deployment number)</t>
  </si>
  <si>
    <t>Insert number of times this particular platform has been deployed</t>
  </si>
  <si>
    <r>
      <t xml:space="preserve">Replace this date with date this particular platform was deployed - </t>
    </r>
    <r>
      <rPr>
        <sz val="11"/>
        <color rgb="FFFF0000"/>
        <rFont val="Calibri"/>
        <family val="2"/>
      </rPr>
      <t>format is important</t>
    </r>
  </si>
  <si>
    <t>Replace this time with time this particular platform was deployed</t>
  </si>
  <si>
    <r>
      <t>Replace this date with date this particular platform was recovered -</t>
    </r>
    <r>
      <rPr>
        <sz val="11"/>
        <color rgb="FFFF0000"/>
        <rFont val="Calibri"/>
        <family val="2"/>
      </rPr>
      <t xml:space="preserve"> if no recovery date available, leave it blank; be sure recovery date from deployment does not overlap launch date for deployment n+1</t>
    </r>
  </si>
  <si>
    <t>Replace this latitude with latitude this particular platform was deployed to</t>
  </si>
  <si>
    <t>Replace this longitude with longitude this particular platform was deployed to</t>
  </si>
  <si>
    <t>If available, use actual water depth of deployed platform (it may vary by several meters).  Otherwise, use this measurement.</t>
  </si>
  <si>
    <t>Replace this cruise number with cruise number involved in deploying this particular platform</t>
  </si>
  <si>
    <t>DO NOT CHANGE 
This value is Latitude (cell G2) converted to decimal format.  Copy this value (not the formula) to the appropriate cell(s) on the Asset Cal Info tab.</t>
  </si>
  <si>
    <t>DO NOT CHANGE 
This value is Longitude (cell H2) converted to decimal format.  Copy this value (not the formula) to the appropriate cell(s) on the Asset Cal Info tab.</t>
  </si>
  <si>
    <r>
      <t xml:space="preserve">Format:  Use degrees, minutes (3 decimal places), + compass direction 
</t>
    </r>
    <r>
      <rPr>
        <sz val="11"/>
        <color rgb="FFFF0000"/>
        <rFont val="Calibri"/>
        <family val="2"/>
      </rPr>
      <t>- the minute symbol is the key next to the return, not the one next to the number 1
- the degree symbol (°) is created by holding down ALT, and then, using the number pad, typing 0176</t>
    </r>
  </si>
  <si>
    <t xml:space="preserve">DO NOT CHANGE this column </t>
  </si>
  <si>
    <r>
      <t xml:space="preserve">Change only last digit to identify the serial number of this particular platform </t>
    </r>
    <r>
      <rPr>
        <sz val="11"/>
        <color rgb="FFFF0000"/>
        <rFont val="Calibri"/>
        <family val="2"/>
        <scheme val="minor"/>
      </rPr>
      <t>(Should match entry on Moorings spreadsheet)</t>
    </r>
  </si>
  <si>
    <r>
      <t xml:space="preserve">Insert deployment for this particular platform  
</t>
    </r>
    <r>
      <rPr>
        <sz val="11"/>
        <color rgb="FFFF0000"/>
        <rFont val="Calibri"/>
        <family val="2"/>
        <scheme val="minor"/>
      </rPr>
      <t>(Should match entry on Moorings spreadsheet)</t>
    </r>
  </si>
  <si>
    <t>Insert the serial number for each instrument deployed on this particular platform</t>
  </si>
  <si>
    <t xml:space="preserve">Insert the appropriate calibration coefficient for each item in Column E.  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</si>
  <si>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theme="1"/>
        <rFont val="Calibri"/>
        <family val="2"/>
        <scheme val="minor"/>
      </rPr>
      <t>:  Convention for naming this file is as follows:</t>
    </r>
  </si>
  <si>
    <t>0000#</t>
  </si>
  <si>
    <t>_v#</t>
  </si>
  <si>
    <t>Version number of this Excel workbook; e.g., v1, v2.</t>
  </si>
  <si>
    <r>
      <rPr>
        <b/>
        <sz val="11"/>
        <color rgb="FF000000"/>
        <rFont val="Calibri"/>
        <family val="2"/>
      </rPr>
      <t>Moorings Spreadsheet Instructions</t>
    </r>
    <r>
      <rPr>
        <sz val="11"/>
        <color theme="1"/>
        <rFont val="Calibri"/>
        <family val="2"/>
        <scheme val="minor"/>
      </rPr>
      <t>:  Convention for completing this spreadsheet is embedded in that spreadsheet.</t>
    </r>
  </si>
  <si>
    <t>Includes:</t>
  </si>
  <si>
    <t>Guidance on data entry</t>
  </si>
  <si>
    <t>Example</t>
  </si>
  <si>
    <t>NOTE:  Delete Guidance and Example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</si>
  <si>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theme="1"/>
        <rFont val="Calibri"/>
        <family val="2"/>
        <scheme val="minor"/>
      </rPr>
      <t>:  Convention for completing this spreadsheet appears embedded at the bottom of each column on the spreadsheet.</t>
    </r>
  </si>
  <si>
    <t>NOTE:  Delete Guidance prior to submission</t>
  </si>
  <si>
    <t>Tab names, column names, number formatting must be same format as this sample. This is read by code that is pretty finicky.</t>
  </si>
  <si>
    <t xml:space="preserve">NOTE:  The use of DO NOT CHANGE as guidance in this template is not absolute.  There may be instances where a change is necessary; e.g., an instrument is added/deleted/changed.  Please be careful! </t>
  </si>
  <si>
    <t>Readme must be deleted when done</t>
  </si>
  <si>
    <t>Omaha_Cal_Info_GA03FLMB_0000#_v#,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</si>
  <si>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theme="1"/>
        <rFont val="Calibri"/>
        <family val="2"/>
        <scheme val="minor"/>
      </rPr>
      <t xml:space="preserve"> of a particular GA03FLMB platform; e.g., 00001, 00002</t>
    </r>
  </si>
  <si>
    <t>GA03FLMB-FM001</t>
  </si>
  <si>
    <t>GA03FLMB-00001</t>
  </si>
  <si>
    <t>GA03FLMB-RIS01-01-FLORTD000</t>
  </si>
  <si>
    <t>GA03FLMB-RIS01-02-PHSENE000</t>
  </si>
  <si>
    <t>GA03FLMB-RIS01-03-DOSTAD000</t>
  </si>
  <si>
    <t>Requires TEMPWAT, PRESWAT, and PRACSAL from GA03FLMB-RIS02-03-CTDMOG000</t>
  </si>
  <si>
    <t>GA03FLMB-RIS02-01-ADCPSL000</t>
  </si>
  <si>
    <t>GA03FLMB-RIS02-03-CTDMOG000</t>
  </si>
  <si>
    <t>GA03FLMB-RIS02-04-CTDMOG000</t>
  </si>
  <si>
    <t>GA03FLMB-RIS02-05-CTDMOG000</t>
  </si>
  <si>
    <t>GA03FLMB-RIS02-06-CTDMOG000</t>
  </si>
  <si>
    <t>GA03FLMB-RIS02-07-CTDMOG000</t>
  </si>
  <si>
    <t>GA03FLMB-RIS02-08-CTDMOG000</t>
  </si>
  <si>
    <t>GA03FLMB-RIS02-09-CTDMOG000</t>
  </si>
  <si>
    <t>GA03FLMB-RIS02-10-CTDMOG000</t>
  </si>
  <si>
    <t>GA03FLMB-RIS02-11-CTDMOG000</t>
  </si>
  <si>
    <t>GA03FLMB-RIS02-12-CTDMOH000</t>
  </si>
  <si>
    <t>GA03FLMB-RIS02-13-CTDMOH000</t>
  </si>
  <si>
    <t>GA03FLMB-RIS02-14-CTDMOH000</t>
  </si>
  <si>
    <t>GA03FLMB-FM001-00-ENG000000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</si>
</sst>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DejaVu Sans Mono"/>
      <family val="3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5"/>
        <bgColor indexed="50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2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6" fillId="0" borderId="0"/>
    <xf numFmtId="0" fontId="7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6" borderId="0" applyNumberFormat="0" applyBorder="0" applyAlignment="0" applyProtection="0"/>
    <xf numFmtId="0" fontId="5" fillId="0" borderId="0"/>
    <xf numFmtId="0" fontId="4" fillId="0" borderId="0"/>
    <xf numFmtId="0" fontId="3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35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10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68">
    <xf numFmtId="0" fontId="0" fillId="0" borderId="0" xfId="0"/>
    <xf numFmtId="0" fontId="17" fillId="0" borderId="0" xfId="1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Border="1" applyAlignment="1">
      <alignment horizontal="left" vertical="center"/>
    </xf>
    <xf numFmtId="0" fontId="16" fillId="0" borderId="0" xfId="60" applyNumberFormat="1" applyFont="1" applyFill="1" applyBorder="1" applyAlignment="1">
      <alignment horizontal="left" vertical="center" wrapText="1"/>
    </xf>
    <xf numFmtId="0" fontId="15" fillId="0" borderId="0" xfId="60" applyNumberFormat="1" applyFont="1" applyFill="1" applyBorder="1" applyAlignment="1">
      <alignment horizontal="left" vertical="center" wrapText="1"/>
    </xf>
    <xf numFmtId="0" fontId="16" fillId="0" borderId="3" xfId="4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3" borderId="1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164" fontId="17" fillId="3" borderId="2" xfId="0" applyNumberFormat="1" applyFont="1" applyFill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165" fontId="17" fillId="3" borderId="2" xfId="0" applyNumberFormat="1" applyFont="1" applyFill="1" applyBorder="1" applyAlignment="1">
      <alignment horizontal="center" vertical="center" wrapText="1"/>
    </xf>
    <xf numFmtId="165" fontId="16" fillId="0" borderId="3" xfId="4" applyNumberFormat="1" applyFont="1" applyFill="1" applyBorder="1" applyAlignment="1">
      <alignment horizontal="left" vertical="center"/>
    </xf>
    <xf numFmtId="165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20" fontId="16" fillId="0" borderId="3" xfId="4" applyNumberFormat="1" applyFont="1" applyFill="1" applyBorder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3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Border="1" applyAlignment="1">
      <alignment horizontal="left" vertical="center"/>
    </xf>
    <xf numFmtId="0" fontId="19" fillId="0" borderId="0" xfId="3" applyNumberFormat="1" applyFont="1" applyFill="1" applyBorder="1" applyAlignment="1">
      <alignment horizontal="left" vertical="center" wrapText="1"/>
    </xf>
    <xf numFmtId="0" fontId="15" fillId="0" borderId="0" xfId="4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Border="1" applyAlignment="1">
      <alignment horizontal="left" vertical="center" wrapText="1"/>
    </xf>
    <xf numFmtId="0" fontId="16" fillId="0" borderId="0" xfId="1" applyNumberFormat="1" applyFont="1" applyFill="1" applyBorder="1" applyAlignment="1">
      <alignment horizontal="left" vertical="center" wrapText="1"/>
    </xf>
    <xf numFmtId="0" fontId="16" fillId="0" borderId="0" xfId="1" applyNumberFormat="1" applyFont="1" applyFill="1" applyBorder="1" applyAlignment="1">
      <alignment horizontal="left" vertical="center"/>
    </xf>
    <xf numFmtId="0" fontId="17" fillId="0" borderId="0" xfId="1" applyNumberFormat="1" applyFont="1" applyFill="1" applyBorder="1" applyAlignment="1">
      <alignment horizontal="left" vertical="center"/>
    </xf>
    <xf numFmtId="0" fontId="19" fillId="0" borderId="0" xfId="1" applyNumberFormat="1" applyFont="1" applyFill="1" applyBorder="1" applyAlignment="1">
      <alignment horizontal="left" vertical="center" wrapText="1"/>
    </xf>
    <xf numFmtId="0" fontId="16" fillId="4" borderId="0" xfId="60" applyNumberFormat="1" applyFont="1" applyFill="1" applyBorder="1" applyAlignment="1">
      <alignment horizontal="left" vertical="center"/>
    </xf>
    <xf numFmtId="0" fontId="18" fillId="0" borderId="0" xfId="6" applyNumberFormat="1" applyFont="1" applyFill="1" applyBorder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22" fillId="4" borderId="0" xfId="0" applyFont="1" applyFill="1" applyAlignment="1">
      <alignment horizontal="center" vertical="top"/>
    </xf>
    <xf numFmtId="0" fontId="0" fillId="5" borderId="0" xfId="0" applyFill="1" applyAlignment="1">
      <alignment horizontal="center" vertical="top" wrapText="1"/>
    </xf>
    <xf numFmtId="0" fontId="0" fillId="4" borderId="0" xfId="0" applyFill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Fill="1"/>
    <xf numFmtId="0" fontId="25" fillId="4" borderId="0" xfId="0" applyFont="1" applyFill="1" applyAlignment="1">
      <alignment horizontal="center" vertical="top" wrapText="1"/>
    </xf>
    <xf numFmtId="0" fontId="17" fillId="0" borderId="0" xfId="4" applyFont="1" applyBorder="1"/>
    <xf numFmtId="0" fontId="19" fillId="0" borderId="0" xfId="4" applyFont="1" applyBorder="1"/>
    <xf numFmtId="0" fontId="16" fillId="0" borderId="0" xfId="4" applyFont="1" applyBorder="1"/>
    <xf numFmtId="0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Border="1" applyAlignment="1">
      <alignment horizontal="left"/>
    </xf>
    <xf numFmtId="0" fontId="26" fillId="8" borderId="0" xfId="62" applyFont="1" applyFill="1" applyAlignment="1">
      <alignment wrapText="1"/>
    </xf>
    <xf numFmtId="0" fontId="2" fillId="0" borderId="0" xfId="62"/>
    <xf numFmtId="0" fontId="2" fillId="0" borderId="0" xfId="62" applyAlignment="1">
      <alignment horizontal="right"/>
    </xf>
    <xf numFmtId="0" fontId="2" fillId="0" borderId="0" xfId="62" applyFill="1"/>
    <xf numFmtId="0" fontId="28" fillId="5" borderId="0" xfId="62" applyFont="1" applyFill="1"/>
    <xf numFmtId="0" fontId="29" fillId="0" borderId="0" xfId="62" applyFont="1"/>
    <xf numFmtId="0" fontId="29" fillId="9" borderId="0" xfId="62" applyFont="1" applyFill="1"/>
    <xf numFmtId="0" fontId="2" fillId="5" borderId="0" xfId="62" applyFill="1"/>
    <xf numFmtId="0" fontId="30" fillId="7" borderId="0" xfId="62" applyFont="1" applyFill="1" applyAlignment="1">
      <alignment horizontal="center"/>
    </xf>
    <xf numFmtId="0" fontId="17" fillId="0" borderId="0" xfId="0" applyFont="1" applyBorder="1"/>
    <xf numFmtId="0" fontId="16" fillId="0" borderId="0" xfId="0" applyNumberFormat="1" applyFont="1" applyFill="1" applyBorder="1" applyAlignment="1">
      <alignment horizontal="left"/>
    </xf>
    <xf numFmtId="0" fontId="0" fillId="5" borderId="0" xfId="0" applyFill="1" applyAlignment="1">
      <alignment horizontal="left" vertical="top" wrapText="1"/>
    </xf>
  </cellXfs>
  <cellStyles count="132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39689</xdr:colOff>
      <xdr:row>5</xdr:row>
      <xdr:rowOff>1589</xdr:rowOff>
    </xdr:from>
    <xdr:to>
      <xdr:col>3</xdr:col>
      <xdr:colOff>225136</xdr:colOff>
      <xdr:row>17</xdr:row>
      <xdr:rowOff>57360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89" y="4106864"/>
          <a:ext cx="2932111" cy="2341771"/>
        </a:xfrm>
        <a:prstGeom prst="rect">
          <a:avLst/>
        </a:prstGeom>
      </xdr:spPr>
    </xdr:pic>
    <xdr:clientData/>
  </xdr:twoCellAnchor>
  <xdr:twoCellAnchor>
    <xdr:from>
      <xdr:col>6</xdr:col>
      <xdr:colOff>428625</xdr:colOff>
      <xdr:row>3</xdr:row>
      <xdr:rowOff>1214437</xdr:rowOff>
    </xdr:from>
    <xdr:to>
      <xdr:col>6</xdr:col>
      <xdr:colOff>468312</xdr:colOff>
      <xdr:row>5</xdr:row>
      <xdr:rowOff>1</xdr:rowOff>
    </xdr:to>
    <xdr:cxnSp macro="">
      <xdr:nvCxnSpPr>
        <xdr:cNvPr id="3" name="Straight Arrow Connector 2"/>
        <xdr:cNvCxnSpPr/>
      </xdr:nvCxnSpPr>
      <xdr:spPr>
        <a:xfrm flipV="1">
          <a:off x="5972175" y="1890712"/>
          <a:ext cx="39687" cy="221456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396875</xdr:colOff>
      <xdr:row>3</xdr:row>
      <xdr:rowOff>1254125</xdr:rowOff>
    </xdr:from>
    <xdr:to>
      <xdr:col>7</xdr:col>
      <xdr:colOff>412750</xdr:colOff>
      <xdr:row>4</xdr:row>
      <xdr:rowOff>182562</xdr:rowOff>
    </xdr:to>
    <xdr:cxnSp macro="">
      <xdr:nvCxnSpPr>
        <xdr:cNvPr id="4" name="Straight Arrow Connector 3"/>
        <xdr:cNvCxnSpPr/>
      </xdr:nvCxnSpPr>
      <xdr:spPr>
        <a:xfrm flipV="1">
          <a:off x="6816725" y="1930400"/>
          <a:ext cx="15875" cy="216693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1190625</xdr:colOff>
      <xdr:row>3</xdr:row>
      <xdr:rowOff>1724025</xdr:rowOff>
    </xdr:from>
    <xdr:to>
      <xdr:col>3</xdr:col>
      <xdr:colOff>314325</xdr:colOff>
      <xdr:row>7</xdr:row>
      <xdr:rowOff>142876</xdr:rowOff>
    </xdr:to>
    <xdr:cxnSp macro="">
      <xdr:nvCxnSpPr>
        <xdr:cNvPr id="5" name="Straight Arrow Connector 4"/>
        <xdr:cNvCxnSpPr/>
      </xdr:nvCxnSpPr>
      <xdr:spPr>
        <a:xfrm flipV="1">
          <a:off x="2114550" y="2400300"/>
          <a:ext cx="1285875" cy="22288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877887</xdr:colOff>
      <xdr:row>4</xdr:row>
      <xdr:rowOff>182565</xdr:rowOff>
    </xdr:from>
    <xdr:to>
      <xdr:col>5</xdr:col>
      <xdr:colOff>733425</xdr:colOff>
      <xdr:row>17</xdr:row>
      <xdr:rowOff>38285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92437" y="4097340"/>
          <a:ext cx="2503487" cy="2332220"/>
        </a:xfrm>
        <a:prstGeom prst="rect">
          <a:avLst/>
        </a:prstGeom>
      </xdr:spPr>
    </xdr:pic>
    <xdr:clientData/>
  </xdr:twoCellAnchor>
  <xdr:twoCellAnchor>
    <xdr:from>
      <xdr:col>4</xdr:col>
      <xdr:colOff>346363</xdr:colOff>
      <xdr:row>3</xdr:row>
      <xdr:rowOff>1468438</xdr:rowOff>
    </xdr:from>
    <xdr:to>
      <xdr:col>4</xdr:col>
      <xdr:colOff>393700</xdr:colOff>
      <xdr:row>5</xdr:row>
      <xdr:rowOff>95250</xdr:rowOff>
    </xdr:to>
    <xdr:cxnSp macro="">
      <xdr:nvCxnSpPr>
        <xdr:cNvPr id="7" name="Straight Arrow Connector 6"/>
        <xdr:cNvCxnSpPr/>
      </xdr:nvCxnSpPr>
      <xdr:spPr>
        <a:xfrm flipV="1">
          <a:off x="4684568" y="2169824"/>
          <a:ext cx="47337" cy="377031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772102</xdr:colOff>
      <xdr:row>1</xdr:row>
      <xdr:rowOff>161060</xdr:rowOff>
    </xdr:from>
    <xdr:to>
      <xdr:col>1</xdr:col>
      <xdr:colOff>892754</xdr:colOff>
      <xdr:row>3</xdr:row>
      <xdr:rowOff>56284</xdr:rowOff>
    </xdr:to>
    <xdr:cxnSp macro="">
      <xdr:nvCxnSpPr>
        <xdr:cNvPr id="8" name="Straight Arrow Connector 7"/>
        <xdr:cNvCxnSpPr/>
      </xdr:nvCxnSpPr>
      <xdr:spPr>
        <a:xfrm flipV="1">
          <a:off x="2677102" y="507424"/>
          <a:ext cx="120652" cy="25024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1028700</xdr:colOff>
      <xdr:row>3</xdr:row>
      <xdr:rowOff>3506932</xdr:rowOff>
    </xdr:from>
    <xdr:to>
      <xdr:col>5</xdr:col>
      <xdr:colOff>69273</xdr:colOff>
      <xdr:row>8</xdr:row>
      <xdr:rowOff>47627</xdr:rowOff>
    </xdr:to>
    <xdr:cxnSp macro="">
      <xdr:nvCxnSpPr>
        <xdr:cNvPr id="9" name="Straight Arrow Connector 8"/>
        <xdr:cNvCxnSpPr/>
      </xdr:nvCxnSpPr>
      <xdr:spPr>
        <a:xfrm flipV="1">
          <a:off x="2518064" y="4208318"/>
          <a:ext cx="2642754" cy="22556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941916</xdr:colOff>
      <xdr:row>96</xdr:row>
      <xdr:rowOff>0</xdr:rowOff>
    </xdr:from>
    <xdr:to>
      <xdr:col>1</xdr:col>
      <xdr:colOff>973402</xdr:colOff>
      <xdr:row>96</xdr:row>
      <xdr:rowOff>157692</xdr:rowOff>
    </xdr:to>
    <xdr:cxnSp macro="">
      <xdr:nvCxnSpPr>
        <xdr:cNvPr id="2" name="Straight Arrow Connector 1"/>
        <xdr:cNvCxnSpPr/>
      </xdr:nvCxnSpPr>
      <xdr:spPr>
        <a:xfrm flipH="1" flipV="1">
          <a:off x="2868083" y="15367000"/>
          <a:ext cx="31486" cy="1894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B7" sqref="B7"/>
    </sheetView>
  </sheetViews>
  <sheetFormatPr defaultRowHeight="15"/>
  <cols>
    <col min="1" max="1" width="58.28515625" style="57" customWidth="1"/>
    <col min="2" max="2" width="55.42578125" style="57" customWidth="1"/>
    <col min="3" max="16384" width="9.140625" style="57"/>
  </cols>
  <sheetData>
    <row r="1" spans="1:2" ht="30">
      <c r="A1" s="56" t="s">
        <v>73</v>
      </c>
    </row>
    <row r="2" spans="1:2">
      <c r="A2" s="57" t="s">
        <v>87</v>
      </c>
    </row>
    <row r="3" spans="1:2">
      <c r="A3" s="58" t="s">
        <v>74</v>
      </c>
      <c r="B3" s="57" t="s">
        <v>88</v>
      </c>
    </row>
    <row r="4" spans="1:2">
      <c r="A4" s="58" t="s">
        <v>75</v>
      </c>
      <c r="B4" s="57" t="s">
        <v>76</v>
      </c>
    </row>
    <row r="7" spans="1:2" ht="30">
      <c r="A7" s="56" t="s">
        <v>77</v>
      </c>
    </row>
    <row r="8" spans="1:2">
      <c r="B8" s="59" t="s">
        <v>78</v>
      </c>
    </row>
    <row r="9" spans="1:2">
      <c r="B9" s="57" t="s">
        <v>79</v>
      </c>
    </row>
    <row r="10" spans="1:2">
      <c r="B10" s="57" t="s">
        <v>80</v>
      </c>
    </row>
    <row r="11" spans="1:2">
      <c r="B11" s="60" t="s">
        <v>81</v>
      </c>
    </row>
    <row r="12" spans="1:2">
      <c r="B12" s="60"/>
    </row>
    <row r="14" spans="1:2" ht="45">
      <c r="A14" s="56" t="s">
        <v>82</v>
      </c>
      <c r="B14" s="60" t="s">
        <v>83</v>
      </c>
    </row>
    <row r="17" spans="1:9">
      <c r="C17" s="61"/>
      <c r="D17" s="61"/>
      <c r="E17" s="61"/>
      <c r="F17" s="61"/>
      <c r="G17" s="61"/>
      <c r="H17" s="61"/>
    </row>
    <row r="18" spans="1:9">
      <c r="B18" s="62" t="s">
        <v>84</v>
      </c>
      <c r="C18" s="62"/>
      <c r="D18" s="62"/>
      <c r="E18" s="62"/>
      <c r="F18" s="62"/>
      <c r="G18" s="62"/>
      <c r="H18" s="62"/>
    </row>
    <row r="22" spans="1:9">
      <c r="A22" s="60" t="s">
        <v>85</v>
      </c>
      <c r="B22" s="60"/>
      <c r="C22" s="60"/>
      <c r="D22" s="60"/>
      <c r="E22" s="60"/>
      <c r="F22" s="60"/>
      <c r="G22" s="60"/>
      <c r="H22" s="63"/>
      <c r="I22" s="63"/>
    </row>
    <row r="35" spans="1:1">
      <c r="A35" s="64" t="s">
        <v>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zoomScale="110" zoomScaleNormal="110" workbookViewId="0">
      <selection activeCell="D4" sqref="D4"/>
    </sheetView>
  </sheetViews>
  <sheetFormatPr defaultColWidth="8.85546875" defaultRowHeight="12.75"/>
  <cols>
    <col min="1" max="1" width="22.28515625" style="8" customWidth="1"/>
    <col min="2" max="2" width="15.7109375" style="8" bestFit="1" customWidth="1"/>
    <col min="3" max="3" width="15.7109375" style="22" customWidth="1"/>
    <col min="4" max="4" width="11.28515625" style="19" bestFit="1" customWidth="1"/>
    <col min="5" max="5" width="11.28515625" style="15" bestFit="1" customWidth="1"/>
    <col min="6" max="6" width="11" style="19" bestFit="1" customWidth="1"/>
    <col min="7" max="7" width="11.85546875" style="8" bestFit="1" customWidth="1"/>
    <col min="8" max="8" width="13.5703125" style="8" bestFit="1" customWidth="1"/>
    <col min="9" max="9" width="12.7109375" style="8" customWidth="1"/>
    <col min="10" max="10" width="11.5703125" style="8" bestFit="1" customWidth="1"/>
    <col min="11" max="11" width="18.5703125" style="8" customWidth="1"/>
    <col min="12" max="12" width="13.42578125" style="8" customWidth="1"/>
    <col min="13" max="13" width="12.5703125" style="8" customWidth="1"/>
    <col min="14" max="16384" width="8.85546875" style="8"/>
  </cols>
  <sheetData>
    <row r="1" spans="1:13" s="12" customFormat="1" ht="25.5">
      <c r="A1" s="9" t="s">
        <v>0</v>
      </c>
      <c r="B1" s="10" t="s">
        <v>34</v>
      </c>
      <c r="C1" s="21" t="s">
        <v>49</v>
      </c>
      <c r="D1" s="17" t="s">
        <v>35</v>
      </c>
      <c r="E1" s="14" t="s">
        <v>36</v>
      </c>
      <c r="F1" s="17" t="s">
        <v>37</v>
      </c>
      <c r="G1" s="10" t="s">
        <v>38</v>
      </c>
      <c r="H1" s="10" t="s">
        <v>39</v>
      </c>
      <c r="I1" s="10" t="s">
        <v>40</v>
      </c>
      <c r="J1" s="10" t="s">
        <v>41</v>
      </c>
      <c r="K1" s="11" t="s">
        <v>42</v>
      </c>
    </row>
    <row r="2" spans="1:13" s="20" customFormat="1" ht="15">
      <c r="A2" s="7" t="s">
        <v>89</v>
      </c>
      <c r="B2" s="7" t="s">
        <v>90</v>
      </c>
      <c r="C2" s="7">
        <v>1</v>
      </c>
      <c r="D2" s="18">
        <v>41456</v>
      </c>
      <c r="E2" s="24">
        <v>0.20833333333333334</v>
      </c>
      <c r="F2" s="18">
        <v>41807</v>
      </c>
      <c r="G2" s="7" t="s">
        <v>43</v>
      </c>
      <c r="H2" s="7" t="s">
        <v>44</v>
      </c>
      <c r="I2" s="7" t="s">
        <v>45</v>
      </c>
      <c r="J2" s="7" t="s">
        <v>46</v>
      </c>
      <c r="K2" s="7"/>
      <c r="L2" s="23">
        <f>((LEFT(G2,(FIND("°",G2,1)-1)))+(MID(G2,(FIND("°",G2,1)+1),(FIND("'",G2,1))-(FIND("°",G2,1)+1))/60))*(IF(RIGHT(G2,1)="N",1,-1))</f>
        <v>49.979500000000002</v>
      </c>
      <c r="M2" s="23">
        <f>((LEFT(H2,(FIND("°",H2,1)-1)))+(MID(H2,(FIND("°",H2,1)+1),(FIND("'",H2,1))-(FIND("°",H2,1)+1))/60))*(IF(RIGHT(H2,1)="E",1,-1))</f>
        <v>-144.25399999999999</v>
      </c>
    </row>
    <row r="3" spans="1:13" s="20" customFormat="1">
      <c r="D3" s="43"/>
      <c r="E3" s="44"/>
      <c r="F3" s="43"/>
    </row>
    <row r="4" spans="1:13" customFormat="1" ht="360">
      <c r="A4" s="45" t="s">
        <v>55</v>
      </c>
      <c r="B4" s="46" t="s">
        <v>56</v>
      </c>
      <c r="C4" s="46" t="s">
        <v>57</v>
      </c>
      <c r="D4" s="46" t="s">
        <v>58</v>
      </c>
      <c r="E4" s="46" t="s">
        <v>59</v>
      </c>
      <c r="F4" s="46" t="s">
        <v>60</v>
      </c>
      <c r="G4" s="46" t="s">
        <v>61</v>
      </c>
      <c r="H4" s="46" t="s">
        <v>62</v>
      </c>
      <c r="I4" s="46" t="s">
        <v>63</v>
      </c>
      <c r="J4" s="46" t="s">
        <v>64</v>
      </c>
      <c r="L4" s="47" t="s">
        <v>65</v>
      </c>
      <c r="M4" s="47" t="s">
        <v>66</v>
      </c>
    </row>
    <row r="5" spans="1:13" customFormat="1" ht="15">
      <c r="A5" s="48"/>
    </row>
    <row r="6" spans="1:13" customFormat="1" ht="15" customHeight="1">
      <c r="A6" s="49"/>
      <c r="G6" s="67" t="s">
        <v>67</v>
      </c>
      <c r="H6" s="67"/>
    </row>
    <row r="7" spans="1:13" customFormat="1" ht="15">
      <c r="G7" s="67"/>
      <c r="H7" s="67"/>
    </row>
    <row r="8" spans="1:13" customFormat="1" ht="15">
      <c r="G8" s="67"/>
      <c r="H8" s="67"/>
    </row>
    <row r="9" spans="1:13" customFormat="1" ht="15">
      <c r="G9" s="67"/>
      <c r="H9" s="67"/>
    </row>
    <row r="10" spans="1:13" customFormat="1" ht="15">
      <c r="G10" s="67"/>
      <c r="H10" s="67"/>
    </row>
    <row r="11" spans="1:13" customFormat="1" ht="15">
      <c r="G11" s="67"/>
      <c r="H11" s="67"/>
      <c r="I11" s="8"/>
      <c r="J11" s="8"/>
    </row>
    <row r="12" spans="1:13" customFormat="1" ht="15">
      <c r="G12" s="67"/>
      <c r="H12" s="67"/>
    </row>
    <row r="13" spans="1:13" customFormat="1" ht="15">
      <c r="G13" s="67"/>
      <c r="H13" s="67"/>
    </row>
    <row r="14" spans="1:13" customFormat="1" ht="15">
      <c r="G14" s="67"/>
      <c r="H14" s="67"/>
    </row>
    <row r="15" spans="1:13" customFormat="1" ht="15">
      <c r="G15" s="67"/>
      <c r="H15" s="67"/>
    </row>
    <row r="16" spans="1:13" customFormat="1" ht="15">
      <c r="G16" s="67"/>
      <c r="H16" s="67"/>
    </row>
    <row r="17" spans="7:8" customFormat="1" ht="15">
      <c r="G17" s="67"/>
      <c r="H17" s="67"/>
    </row>
    <row r="18" spans="7:8" customFormat="1" ht="15"/>
  </sheetData>
  <mergeCells count="1">
    <mergeCell ref="G6:H1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zoomScale="90" zoomScaleNormal="90" workbookViewId="0">
      <pane ySplit="510" topLeftCell="A70" activePane="bottomLeft"/>
      <selection activeCell="G1" sqref="G1:K1048576"/>
      <selection pane="bottomLeft" activeCell="D112" sqref="D112"/>
    </sheetView>
  </sheetViews>
  <sheetFormatPr defaultColWidth="8.85546875" defaultRowHeight="12.75"/>
  <cols>
    <col min="1" max="1" width="31.28515625" style="2" bestFit="1" customWidth="1"/>
    <col min="2" max="2" width="21.42578125" style="2" bestFit="1" customWidth="1"/>
    <col min="3" max="3" width="19.140625" style="13" bestFit="1" customWidth="1"/>
    <col min="4" max="4" width="20.140625" style="2" bestFit="1" customWidth="1"/>
    <col min="5" max="5" width="29.140625" style="2" bestFit="1" customWidth="1"/>
    <col min="6" max="6" width="31" style="2" customWidth="1"/>
    <col min="7" max="7" width="10.7109375" style="13" customWidth="1"/>
    <col min="8" max="11" width="10.7109375" style="2" customWidth="1"/>
    <col min="12" max="12" width="5" style="2" bestFit="1" customWidth="1"/>
    <col min="13" max="16384" width="8.85546875" style="2"/>
  </cols>
  <sheetData>
    <row r="1" spans="1:13" s="16" customFormat="1">
      <c r="A1" s="25" t="s">
        <v>0</v>
      </c>
      <c r="B1" s="25" t="s">
        <v>1</v>
      </c>
      <c r="C1" s="26" t="s">
        <v>49</v>
      </c>
      <c r="D1" s="25" t="s">
        <v>2</v>
      </c>
      <c r="E1" s="27" t="s">
        <v>3</v>
      </c>
      <c r="F1" s="27" t="s">
        <v>4</v>
      </c>
      <c r="G1" s="28" t="s">
        <v>42</v>
      </c>
      <c r="H1" s="29"/>
      <c r="I1" s="29"/>
      <c r="J1" s="29"/>
      <c r="K1" s="29"/>
      <c r="L1" s="29"/>
      <c r="M1" s="29"/>
    </row>
    <row r="2" spans="1:13">
      <c r="A2" s="30"/>
      <c r="B2" s="30"/>
      <c r="C2" s="31"/>
      <c r="D2" s="30"/>
      <c r="E2" s="30"/>
      <c r="F2" s="30"/>
      <c r="G2" s="31"/>
      <c r="H2" s="30"/>
      <c r="I2" s="30"/>
      <c r="J2" s="30"/>
      <c r="K2" s="30"/>
      <c r="L2" s="30"/>
      <c r="M2" s="30"/>
    </row>
    <row r="3" spans="1:13">
      <c r="A3" s="32" t="s">
        <v>91</v>
      </c>
      <c r="B3" s="51" t="str">
        <f>Moorings!B2</f>
        <v>GA03FLMB-00001</v>
      </c>
      <c r="C3" s="13">
        <f>Moorings!C2</f>
        <v>1</v>
      </c>
      <c r="D3" s="33">
        <v>1005</v>
      </c>
      <c r="E3" s="6" t="s">
        <v>11</v>
      </c>
      <c r="F3" s="6">
        <v>2.1179999999999999E-6</v>
      </c>
      <c r="G3" s="31" t="s">
        <v>16</v>
      </c>
      <c r="H3" s="30">
        <v>29</v>
      </c>
      <c r="I3" s="30"/>
      <c r="J3" s="33"/>
      <c r="K3" s="30"/>
      <c r="L3" s="30"/>
      <c r="M3" s="30"/>
    </row>
    <row r="4" spans="1:13">
      <c r="A4" s="34" t="s">
        <v>91</v>
      </c>
      <c r="B4" s="52" t="str">
        <f>$B$3</f>
        <v>GA03FLMB-00001</v>
      </c>
      <c r="C4" s="54">
        <f>$C$3</f>
        <v>1</v>
      </c>
      <c r="D4" s="55">
        <f>D3</f>
        <v>1005</v>
      </c>
      <c r="E4" s="6" t="s">
        <v>10</v>
      </c>
      <c r="F4" s="6">
        <v>54</v>
      </c>
      <c r="G4" s="31" t="s">
        <v>48</v>
      </c>
      <c r="H4" s="30"/>
      <c r="I4" s="30"/>
      <c r="J4" s="33"/>
      <c r="K4" s="30"/>
      <c r="L4" s="30"/>
      <c r="M4" s="30"/>
    </row>
    <row r="5" spans="1:13">
      <c r="A5" s="34" t="s">
        <v>91</v>
      </c>
      <c r="B5" s="52" t="str">
        <f t="shared" ref="B5:B81" si="0">$B$3</f>
        <v>GA03FLMB-00001</v>
      </c>
      <c r="C5" s="54">
        <f t="shared" ref="C5:C81" si="1">$C$3</f>
        <v>1</v>
      </c>
      <c r="D5" s="55">
        <f t="shared" ref="D5:D83" si="2">D4</f>
        <v>1005</v>
      </c>
      <c r="E5" s="5" t="s">
        <v>13</v>
      </c>
      <c r="F5" s="5">
        <v>1.21E-2</v>
      </c>
      <c r="G5" s="31"/>
      <c r="H5" s="30"/>
      <c r="I5" s="30"/>
      <c r="J5" s="33"/>
      <c r="K5" s="30"/>
      <c r="L5" s="30"/>
      <c r="M5" s="30"/>
    </row>
    <row r="6" spans="1:13">
      <c r="A6" s="34" t="s">
        <v>91</v>
      </c>
      <c r="B6" s="52" t="str">
        <f t="shared" si="0"/>
        <v>GA03FLMB-00001</v>
      </c>
      <c r="C6" s="54">
        <f t="shared" si="1"/>
        <v>1</v>
      </c>
      <c r="D6" s="55">
        <f t="shared" si="2"/>
        <v>1005</v>
      </c>
      <c r="E6" s="5" t="s">
        <v>12</v>
      </c>
      <c r="F6" s="5">
        <v>53</v>
      </c>
      <c r="G6" s="31"/>
      <c r="H6" s="30"/>
      <c r="I6" s="30"/>
      <c r="J6" s="33"/>
      <c r="K6" s="30"/>
      <c r="L6" s="30"/>
      <c r="M6" s="30"/>
    </row>
    <row r="7" spans="1:13">
      <c r="A7" s="34" t="s">
        <v>91</v>
      </c>
      <c r="B7" s="52" t="str">
        <f t="shared" si="0"/>
        <v>GA03FLMB-00001</v>
      </c>
      <c r="C7" s="54">
        <f t="shared" si="1"/>
        <v>1</v>
      </c>
      <c r="D7" s="55">
        <f t="shared" si="2"/>
        <v>1005</v>
      </c>
      <c r="E7" s="5" t="s">
        <v>20</v>
      </c>
      <c r="F7" s="5">
        <v>9.11E-2</v>
      </c>
      <c r="G7" s="31"/>
      <c r="H7" s="30"/>
      <c r="I7" s="30"/>
      <c r="J7" s="33"/>
      <c r="K7" s="30"/>
      <c r="L7" s="30"/>
      <c r="M7" s="30"/>
    </row>
    <row r="8" spans="1:13">
      <c r="A8" s="34" t="s">
        <v>91</v>
      </c>
      <c r="B8" s="52" t="str">
        <f t="shared" si="0"/>
        <v>GA03FLMB-00001</v>
      </c>
      <c r="C8" s="54">
        <f t="shared" si="1"/>
        <v>1</v>
      </c>
      <c r="D8" s="55">
        <f t="shared" si="2"/>
        <v>1005</v>
      </c>
      <c r="E8" s="4" t="s">
        <v>21</v>
      </c>
      <c r="F8" s="4">
        <v>50</v>
      </c>
      <c r="G8" s="31"/>
      <c r="H8" s="30"/>
      <c r="I8" s="30"/>
      <c r="J8" s="33"/>
      <c r="K8" s="30"/>
      <c r="L8" s="30"/>
      <c r="M8" s="30"/>
    </row>
    <row r="9" spans="1:13">
      <c r="A9" s="34" t="s">
        <v>91</v>
      </c>
      <c r="B9" s="52" t="str">
        <f t="shared" si="0"/>
        <v>GA03FLMB-00001</v>
      </c>
      <c r="C9" s="54">
        <f t="shared" si="1"/>
        <v>1</v>
      </c>
      <c r="D9" s="55">
        <f t="shared" si="2"/>
        <v>1005</v>
      </c>
      <c r="E9" s="41" t="s">
        <v>51</v>
      </c>
      <c r="F9" s="41">
        <v>117</v>
      </c>
      <c r="G9" s="31" t="s">
        <v>50</v>
      </c>
      <c r="H9" s="30"/>
      <c r="I9" s="30"/>
      <c r="J9" s="33"/>
      <c r="K9" s="30"/>
      <c r="L9" s="30"/>
      <c r="M9" s="30"/>
    </row>
    <row r="10" spans="1:13">
      <c r="A10" s="34" t="s">
        <v>91</v>
      </c>
      <c r="B10" s="52" t="str">
        <f t="shared" si="0"/>
        <v>GA03FLMB-00001</v>
      </c>
      <c r="C10" s="54">
        <f t="shared" si="1"/>
        <v>1</v>
      </c>
      <c r="D10" s="55">
        <f t="shared" si="2"/>
        <v>1005</v>
      </c>
      <c r="E10" s="41" t="s">
        <v>52</v>
      </c>
      <c r="F10" s="41">
        <v>700</v>
      </c>
      <c r="G10" s="31" t="s">
        <v>50</v>
      </c>
      <c r="H10" s="30"/>
      <c r="I10" s="30"/>
      <c r="J10" s="33"/>
      <c r="K10" s="30"/>
      <c r="L10" s="30"/>
      <c r="M10" s="30"/>
    </row>
    <row r="11" spans="1:13">
      <c r="A11" s="34" t="s">
        <v>91</v>
      </c>
      <c r="B11" s="52" t="str">
        <f t="shared" si="0"/>
        <v>GA03FLMB-00001</v>
      </c>
      <c r="C11" s="54">
        <f t="shared" si="1"/>
        <v>1</v>
      </c>
      <c r="D11" s="55">
        <f t="shared" si="2"/>
        <v>1005</v>
      </c>
      <c r="E11" s="41" t="s">
        <v>53</v>
      </c>
      <c r="F11" s="41">
        <v>1.08</v>
      </c>
      <c r="G11" s="31" t="s">
        <v>50</v>
      </c>
      <c r="H11" s="30"/>
      <c r="I11" s="30"/>
      <c r="J11" s="33"/>
      <c r="K11" s="30"/>
      <c r="L11" s="30"/>
      <c r="M11" s="30"/>
    </row>
    <row r="12" spans="1:13">
      <c r="A12" s="34" t="s">
        <v>91</v>
      </c>
      <c r="B12" s="52" t="str">
        <f t="shared" si="0"/>
        <v>GA03FLMB-00001</v>
      </c>
      <c r="C12" s="54">
        <f t="shared" si="1"/>
        <v>1</v>
      </c>
      <c r="D12" s="55">
        <f t="shared" si="2"/>
        <v>1005</v>
      </c>
      <c r="E12" s="41" t="s">
        <v>54</v>
      </c>
      <c r="F12" s="41">
        <v>3.9E-2</v>
      </c>
      <c r="G12" s="31" t="s">
        <v>50</v>
      </c>
      <c r="H12" s="30"/>
      <c r="I12" s="30"/>
      <c r="J12" s="33"/>
      <c r="K12" s="30"/>
      <c r="L12" s="30"/>
      <c r="M12" s="30"/>
    </row>
    <row r="13" spans="1:13">
      <c r="A13" s="34"/>
      <c r="B13" s="52"/>
      <c r="C13" s="54"/>
      <c r="D13" s="55"/>
      <c r="E13" s="4"/>
      <c r="F13" s="4"/>
      <c r="G13" s="31"/>
      <c r="H13" s="30"/>
      <c r="I13" s="30"/>
      <c r="J13" s="33"/>
      <c r="K13" s="30"/>
      <c r="L13" s="30"/>
      <c r="M13" s="30"/>
    </row>
    <row r="14" spans="1:13">
      <c r="A14" s="32" t="s">
        <v>92</v>
      </c>
      <c r="B14" s="53" t="str">
        <f t="shared" si="0"/>
        <v>GA03FLMB-00001</v>
      </c>
      <c r="C14" s="13">
        <f t="shared" si="1"/>
        <v>1</v>
      </c>
      <c r="D14" s="33">
        <v>80</v>
      </c>
      <c r="E14" s="6" t="s">
        <v>22</v>
      </c>
      <c r="F14" s="6">
        <v>17533</v>
      </c>
      <c r="G14" s="31" t="s">
        <v>16</v>
      </c>
      <c r="H14" s="30">
        <v>29</v>
      </c>
      <c r="I14" s="30"/>
      <c r="J14" s="33"/>
      <c r="K14" s="30"/>
      <c r="L14" s="30"/>
      <c r="M14" s="30"/>
    </row>
    <row r="15" spans="1:13">
      <c r="A15" s="34" t="s">
        <v>92</v>
      </c>
      <c r="B15" s="52" t="str">
        <f t="shared" si="0"/>
        <v>GA03FLMB-00001</v>
      </c>
      <c r="C15" s="54">
        <f t="shared" si="1"/>
        <v>1</v>
      </c>
      <c r="D15" s="55">
        <f t="shared" si="2"/>
        <v>80</v>
      </c>
      <c r="E15" s="6" t="s">
        <v>23</v>
      </c>
      <c r="F15" s="6">
        <v>2229</v>
      </c>
      <c r="G15" s="31"/>
      <c r="H15" s="30"/>
      <c r="I15" s="30"/>
      <c r="J15" s="33"/>
      <c r="K15" s="30"/>
      <c r="L15" s="30"/>
      <c r="M15" s="30"/>
    </row>
    <row r="16" spans="1:13">
      <c r="A16" s="34" t="s">
        <v>92</v>
      </c>
      <c r="B16" s="52" t="str">
        <f t="shared" si="0"/>
        <v>GA03FLMB-00001</v>
      </c>
      <c r="C16" s="54">
        <f t="shared" si="1"/>
        <v>1</v>
      </c>
      <c r="D16" s="55">
        <f t="shared" si="2"/>
        <v>80</v>
      </c>
      <c r="E16" s="5" t="s">
        <v>24</v>
      </c>
      <c r="F16" s="5">
        <v>101</v>
      </c>
      <c r="G16" s="31"/>
      <c r="H16" s="30"/>
      <c r="I16" s="30"/>
      <c r="J16" s="33"/>
      <c r="K16" s="30"/>
      <c r="L16" s="30"/>
      <c r="M16" s="30"/>
    </row>
    <row r="17" spans="1:13">
      <c r="A17" s="34" t="s">
        <v>92</v>
      </c>
      <c r="B17" s="52" t="str">
        <f t="shared" si="0"/>
        <v>GA03FLMB-00001</v>
      </c>
      <c r="C17" s="54">
        <f t="shared" si="1"/>
        <v>1</v>
      </c>
      <c r="D17" s="55">
        <f t="shared" si="2"/>
        <v>80</v>
      </c>
      <c r="E17" s="5" t="s">
        <v>25</v>
      </c>
      <c r="F17" s="5">
        <v>38502</v>
      </c>
      <c r="G17" s="31"/>
      <c r="H17" s="30"/>
      <c r="I17" s="30"/>
      <c r="J17" s="33"/>
      <c r="K17" s="30"/>
      <c r="L17" s="30"/>
      <c r="M17" s="30"/>
    </row>
    <row r="18" spans="1:13">
      <c r="A18" s="34" t="s">
        <v>92</v>
      </c>
      <c r="B18" s="52" t="str">
        <f t="shared" si="0"/>
        <v>GA03FLMB-00001</v>
      </c>
      <c r="C18" s="54">
        <f t="shared" si="1"/>
        <v>1</v>
      </c>
      <c r="D18" s="55">
        <f t="shared" si="2"/>
        <v>80</v>
      </c>
      <c r="E18" s="5" t="s">
        <v>26</v>
      </c>
      <c r="F18" s="5">
        <v>1</v>
      </c>
      <c r="G18" s="31"/>
      <c r="H18" s="30"/>
      <c r="I18" s="30"/>
      <c r="J18" s="33"/>
      <c r="K18" s="30"/>
      <c r="L18" s="30"/>
      <c r="M18" s="30"/>
    </row>
    <row r="19" spans="1:13">
      <c r="A19" s="34" t="s">
        <v>92</v>
      </c>
      <c r="B19" s="52" t="str">
        <f t="shared" si="0"/>
        <v>GA03FLMB-00001</v>
      </c>
      <c r="C19" s="54">
        <f t="shared" si="1"/>
        <v>1</v>
      </c>
      <c r="D19" s="55">
        <f t="shared" si="2"/>
        <v>80</v>
      </c>
      <c r="E19" s="4" t="s">
        <v>27</v>
      </c>
      <c r="F19" s="4">
        <v>0</v>
      </c>
      <c r="G19" s="31"/>
      <c r="H19" s="30"/>
      <c r="I19" s="30"/>
      <c r="J19" s="33"/>
      <c r="K19" s="30"/>
      <c r="L19" s="30"/>
      <c r="M19" s="30"/>
    </row>
    <row r="20" spans="1:13">
      <c r="A20" s="34" t="s">
        <v>92</v>
      </c>
      <c r="B20" s="52" t="str">
        <f t="shared" si="0"/>
        <v>GA03FLMB-00001</v>
      </c>
      <c r="C20" s="54">
        <f t="shared" si="1"/>
        <v>1</v>
      </c>
      <c r="D20" s="55">
        <f t="shared" si="2"/>
        <v>80</v>
      </c>
      <c r="E20" s="41" t="s">
        <v>47</v>
      </c>
      <c r="F20" s="41">
        <v>35</v>
      </c>
      <c r="G20" s="31" t="s">
        <v>50</v>
      </c>
      <c r="H20" s="30"/>
      <c r="I20" s="30"/>
      <c r="J20" s="33"/>
      <c r="K20" s="30"/>
      <c r="L20" s="30"/>
      <c r="M20" s="30"/>
    </row>
    <row r="21" spans="1:13">
      <c r="A21" s="34"/>
      <c r="B21" s="52"/>
      <c r="C21" s="54"/>
      <c r="D21" s="55"/>
      <c r="E21" s="4"/>
      <c r="F21" s="4"/>
      <c r="G21" s="31"/>
      <c r="H21" s="30"/>
      <c r="I21" s="30"/>
      <c r="J21" s="33"/>
      <c r="K21" s="30"/>
      <c r="L21" s="30"/>
      <c r="M21" s="30"/>
    </row>
    <row r="22" spans="1:13">
      <c r="A22" s="32" t="s">
        <v>93</v>
      </c>
      <c r="B22" s="53" t="str">
        <f t="shared" si="0"/>
        <v>GA03FLMB-00001</v>
      </c>
      <c r="C22" s="13">
        <f t="shared" si="1"/>
        <v>1</v>
      </c>
      <c r="D22" s="33">
        <v>129</v>
      </c>
      <c r="E22" s="35" t="s">
        <v>6</v>
      </c>
      <c r="F22" s="13">
        <f>Moorings!L2</f>
        <v>49.979500000000002</v>
      </c>
      <c r="G22" s="31" t="s">
        <v>16</v>
      </c>
      <c r="H22" s="30">
        <v>29</v>
      </c>
      <c r="I22" s="30"/>
      <c r="J22" s="33"/>
      <c r="K22" s="30"/>
      <c r="L22" s="30"/>
      <c r="M22" s="30"/>
    </row>
    <row r="23" spans="1:13">
      <c r="A23" s="34" t="s">
        <v>93</v>
      </c>
      <c r="B23" s="52" t="str">
        <f t="shared" si="0"/>
        <v>GA03FLMB-00001</v>
      </c>
      <c r="C23" s="54">
        <f t="shared" si="1"/>
        <v>1</v>
      </c>
      <c r="D23" s="55">
        <f t="shared" si="2"/>
        <v>129</v>
      </c>
      <c r="E23" s="35" t="s">
        <v>7</v>
      </c>
      <c r="F23" s="13">
        <f>Moorings!M2</f>
        <v>-144.25399999999999</v>
      </c>
      <c r="G23" s="31" t="s">
        <v>94</v>
      </c>
      <c r="H23" s="30"/>
      <c r="I23" s="30"/>
      <c r="J23" s="33"/>
      <c r="K23" s="30"/>
      <c r="L23" s="30"/>
      <c r="M23" s="30"/>
    </row>
    <row r="24" spans="1:13">
      <c r="A24" s="34" t="s">
        <v>93</v>
      </c>
      <c r="B24" s="52" t="str">
        <f t="shared" si="0"/>
        <v>GA03FLMB-00001</v>
      </c>
      <c r="C24" s="54">
        <f t="shared" si="1"/>
        <v>1</v>
      </c>
      <c r="D24" s="55">
        <f t="shared" si="2"/>
        <v>129</v>
      </c>
      <c r="E24" s="36" t="s">
        <v>17</v>
      </c>
      <c r="F24" s="30" t="s">
        <v>19</v>
      </c>
      <c r="G24" s="31"/>
      <c r="H24" s="30"/>
      <c r="I24" s="30"/>
      <c r="J24" s="33"/>
      <c r="K24" s="30"/>
      <c r="L24" s="30"/>
      <c r="M24" s="30"/>
    </row>
    <row r="25" spans="1:13">
      <c r="A25" s="34"/>
      <c r="B25" s="52"/>
      <c r="C25" s="54"/>
      <c r="D25" s="55"/>
      <c r="E25" s="36"/>
      <c r="F25" s="30"/>
      <c r="G25" s="31"/>
      <c r="H25" s="30"/>
      <c r="I25" s="30"/>
      <c r="J25" s="33"/>
      <c r="K25" s="30"/>
      <c r="L25" s="30"/>
      <c r="M25" s="30"/>
    </row>
    <row r="26" spans="1:13">
      <c r="A26" s="32" t="s">
        <v>95</v>
      </c>
      <c r="B26" s="53" t="str">
        <f t="shared" si="0"/>
        <v>GA03FLMB-00001</v>
      </c>
      <c r="C26" s="13">
        <f t="shared" si="1"/>
        <v>1</v>
      </c>
      <c r="D26" s="33">
        <v>18351</v>
      </c>
      <c r="E26" s="6" t="s">
        <v>6</v>
      </c>
      <c r="F26" s="13">
        <f>Moorings!L2</f>
        <v>49.979500000000002</v>
      </c>
      <c r="G26" s="31" t="s">
        <v>16</v>
      </c>
      <c r="H26" s="30">
        <v>500</v>
      </c>
      <c r="I26" s="30"/>
      <c r="J26" s="33"/>
      <c r="K26" s="30"/>
      <c r="L26" s="30"/>
      <c r="M26" s="30"/>
    </row>
    <row r="27" spans="1:13">
      <c r="A27" s="34" t="s">
        <v>95</v>
      </c>
      <c r="B27" s="52" t="str">
        <f t="shared" si="0"/>
        <v>GA03FLMB-00001</v>
      </c>
      <c r="C27" s="54">
        <f t="shared" si="1"/>
        <v>1</v>
      </c>
      <c r="D27" s="55">
        <f t="shared" si="2"/>
        <v>18351</v>
      </c>
      <c r="E27" s="6" t="s">
        <v>7</v>
      </c>
      <c r="F27" s="13">
        <f>Moorings!M2</f>
        <v>-144.25399999999999</v>
      </c>
      <c r="G27" s="31"/>
      <c r="H27" s="30"/>
      <c r="I27" s="30"/>
      <c r="J27" s="33"/>
      <c r="K27" s="30"/>
      <c r="L27" s="30"/>
      <c r="M27" s="30"/>
    </row>
    <row r="28" spans="1:13">
      <c r="A28" s="34" t="s">
        <v>95</v>
      </c>
      <c r="B28" s="52" t="str">
        <f t="shared" si="0"/>
        <v>GA03FLMB-00001</v>
      </c>
      <c r="C28" s="54">
        <f t="shared" si="1"/>
        <v>1</v>
      </c>
      <c r="D28" s="55">
        <f t="shared" si="2"/>
        <v>18351</v>
      </c>
      <c r="E28" s="42" t="s">
        <v>8</v>
      </c>
      <c r="F28" s="13">
        <f>Moorings!L2</f>
        <v>49.979500000000002</v>
      </c>
      <c r="G28" s="31"/>
      <c r="H28" s="30"/>
      <c r="I28" s="30"/>
      <c r="J28" s="33"/>
      <c r="K28" s="30"/>
      <c r="L28" s="30"/>
      <c r="M28" s="30"/>
    </row>
    <row r="29" spans="1:13">
      <c r="A29" s="34" t="s">
        <v>95</v>
      </c>
      <c r="B29" s="52" t="str">
        <f t="shared" si="0"/>
        <v>GA03FLMB-00001</v>
      </c>
      <c r="C29" s="54">
        <f t="shared" si="1"/>
        <v>1</v>
      </c>
      <c r="D29" s="55">
        <f t="shared" si="2"/>
        <v>18351</v>
      </c>
      <c r="E29" s="42" t="s">
        <v>9</v>
      </c>
      <c r="F29" s="13">
        <f>Moorings!M2</f>
        <v>-144.25399999999999</v>
      </c>
      <c r="G29" s="31"/>
      <c r="H29" s="30"/>
      <c r="I29" s="30"/>
      <c r="J29" s="33"/>
      <c r="K29" s="30"/>
      <c r="L29" s="30"/>
      <c r="M29" s="30"/>
    </row>
    <row r="30" spans="1:13">
      <c r="A30" s="34" t="s">
        <v>95</v>
      </c>
      <c r="B30" s="52" t="str">
        <f t="shared" si="0"/>
        <v>GA03FLMB-00001</v>
      </c>
      <c r="C30" s="54">
        <f t="shared" si="1"/>
        <v>1</v>
      </c>
      <c r="D30" s="55">
        <f t="shared" si="2"/>
        <v>18351</v>
      </c>
      <c r="E30" s="5" t="s">
        <v>28</v>
      </c>
      <c r="F30" s="5">
        <v>5000</v>
      </c>
      <c r="G30" s="31"/>
      <c r="H30" s="30"/>
      <c r="I30" s="30"/>
      <c r="J30" s="33"/>
      <c r="K30" s="30"/>
      <c r="L30" s="30"/>
      <c r="M30" s="30"/>
    </row>
    <row r="31" spans="1:13">
      <c r="A31" s="34" t="s">
        <v>95</v>
      </c>
      <c r="B31" s="52" t="str">
        <f t="shared" si="0"/>
        <v>GA03FLMB-00001</v>
      </c>
      <c r="C31" s="54">
        <f t="shared" si="1"/>
        <v>1</v>
      </c>
      <c r="D31" s="55">
        <f t="shared" si="2"/>
        <v>18351</v>
      </c>
      <c r="E31" s="5" t="s">
        <v>29</v>
      </c>
      <c r="F31" s="5">
        <v>0.45</v>
      </c>
      <c r="G31" s="31"/>
      <c r="H31" s="30"/>
      <c r="I31" s="30"/>
      <c r="J31" s="33"/>
      <c r="K31" s="30"/>
      <c r="L31" s="30"/>
      <c r="M31" s="30"/>
    </row>
    <row r="32" spans="1:13">
      <c r="A32" s="34" t="s">
        <v>95</v>
      </c>
      <c r="B32" s="52" t="str">
        <f t="shared" si="0"/>
        <v>GA03FLMB-00001</v>
      </c>
      <c r="C32" s="54">
        <f t="shared" si="1"/>
        <v>1</v>
      </c>
      <c r="D32" s="55">
        <f t="shared" si="2"/>
        <v>18351</v>
      </c>
      <c r="E32" s="5" t="s">
        <v>30</v>
      </c>
      <c r="F32" s="5">
        <v>0.45</v>
      </c>
      <c r="G32" s="31"/>
      <c r="H32" s="30"/>
      <c r="I32" s="30"/>
      <c r="J32" s="33"/>
      <c r="K32" s="30"/>
      <c r="L32" s="30"/>
      <c r="M32" s="30"/>
    </row>
    <row r="33" spans="1:13">
      <c r="A33" s="34" t="s">
        <v>95</v>
      </c>
      <c r="B33" s="52" t="str">
        <f t="shared" si="0"/>
        <v>GA03FLMB-00001</v>
      </c>
      <c r="C33" s="54">
        <f t="shared" si="1"/>
        <v>1</v>
      </c>
      <c r="D33" s="55">
        <f t="shared" si="2"/>
        <v>18351</v>
      </c>
      <c r="E33" s="5" t="s">
        <v>31</v>
      </c>
      <c r="F33" s="5">
        <v>0.45</v>
      </c>
      <c r="G33" s="31"/>
      <c r="H33" s="30"/>
      <c r="I33" s="30"/>
      <c r="J33" s="33"/>
      <c r="K33" s="30"/>
      <c r="L33" s="30"/>
      <c r="M33" s="30"/>
    </row>
    <row r="34" spans="1:13">
      <c r="A34" s="34" t="s">
        <v>95</v>
      </c>
      <c r="B34" s="52" t="str">
        <f t="shared" si="0"/>
        <v>GA03FLMB-00001</v>
      </c>
      <c r="C34" s="54">
        <f t="shared" si="1"/>
        <v>1</v>
      </c>
      <c r="D34" s="55">
        <f t="shared" si="2"/>
        <v>18351</v>
      </c>
      <c r="E34" s="5" t="s">
        <v>32</v>
      </c>
      <c r="F34" s="5">
        <v>0.45</v>
      </c>
      <c r="G34" s="31"/>
      <c r="H34" s="30"/>
      <c r="I34" s="30"/>
      <c r="J34" s="33"/>
      <c r="K34" s="30"/>
      <c r="L34" s="30"/>
      <c r="M34" s="30"/>
    </row>
    <row r="35" spans="1:13">
      <c r="A35" s="34"/>
      <c r="B35" s="52"/>
      <c r="C35" s="54"/>
      <c r="D35" s="55"/>
      <c r="E35" s="5"/>
      <c r="F35" s="5"/>
      <c r="G35" s="31"/>
      <c r="H35" s="30"/>
      <c r="I35" s="30"/>
      <c r="J35" s="33"/>
      <c r="K35" s="30"/>
      <c r="L35" s="30"/>
      <c r="M35" s="30"/>
    </row>
    <row r="36" spans="1:13">
      <c r="A36" s="32" t="s">
        <v>96</v>
      </c>
      <c r="B36" s="53" t="str">
        <f t="shared" si="0"/>
        <v>GA03FLMB-00001</v>
      </c>
      <c r="C36" s="13">
        <f t="shared" si="1"/>
        <v>1</v>
      </c>
      <c r="D36" s="33" t="s">
        <v>14</v>
      </c>
      <c r="E36" s="6" t="s">
        <v>5</v>
      </c>
      <c r="F36" s="6">
        <v>1000</v>
      </c>
      <c r="G36" s="31" t="s">
        <v>16</v>
      </c>
      <c r="H36" s="30">
        <v>29</v>
      </c>
      <c r="I36" s="30"/>
      <c r="J36" s="33"/>
      <c r="K36" s="30"/>
      <c r="L36" s="30"/>
      <c r="M36" s="30"/>
    </row>
    <row r="37" spans="1:13">
      <c r="A37" s="34" t="s">
        <v>96</v>
      </c>
      <c r="B37" s="52" t="str">
        <f t="shared" si="0"/>
        <v>GA03FLMB-00001</v>
      </c>
      <c r="C37" s="54">
        <f t="shared" si="1"/>
        <v>1</v>
      </c>
      <c r="D37" s="55" t="str">
        <f t="shared" si="2"/>
        <v>10257</v>
      </c>
      <c r="E37" s="6" t="s">
        <v>6</v>
      </c>
      <c r="F37" s="13">
        <f>Moorings!L2</f>
        <v>49.979500000000002</v>
      </c>
      <c r="G37" s="31"/>
      <c r="H37" s="30"/>
      <c r="I37" s="30"/>
      <c r="J37" s="33"/>
      <c r="K37" s="30"/>
      <c r="L37" s="30"/>
      <c r="M37" s="30"/>
    </row>
    <row r="38" spans="1:13">
      <c r="A38" s="34" t="s">
        <v>96</v>
      </c>
      <c r="B38" s="52" t="str">
        <f t="shared" si="0"/>
        <v>GA03FLMB-00001</v>
      </c>
      <c r="C38" s="54">
        <f t="shared" si="1"/>
        <v>1</v>
      </c>
      <c r="D38" s="55" t="str">
        <f t="shared" si="2"/>
        <v>10257</v>
      </c>
      <c r="E38" s="5" t="s">
        <v>7</v>
      </c>
      <c r="F38" s="13">
        <f>Moorings!M2</f>
        <v>-144.25399999999999</v>
      </c>
      <c r="G38" s="31"/>
      <c r="H38" s="30"/>
      <c r="I38" s="30"/>
      <c r="J38" s="33"/>
      <c r="K38" s="30"/>
      <c r="L38" s="30"/>
      <c r="M38" s="30"/>
    </row>
    <row r="39" spans="1:13">
      <c r="A39" s="34" t="s">
        <v>96</v>
      </c>
      <c r="B39" s="52" t="str">
        <f t="shared" si="0"/>
        <v>GA03FLMB-00001</v>
      </c>
      <c r="C39" s="54">
        <f t="shared" si="1"/>
        <v>1</v>
      </c>
      <c r="D39" s="55" t="str">
        <f t="shared" si="2"/>
        <v>10257</v>
      </c>
      <c r="E39" s="6" t="s">
        <v>33</v>
      </c>
      <c r="F39" s="6">
        <v>57</v>
      </c>
      <c r="G39" s="31"/>
      <c r="H39" s="30"/>
      <c r="I39" s="30"/>
      <c r="J39" s="33"/>
      <c r="K39" s="30"/>
      <c r="L39" s="30"/>
      <c r="M39" s="30"/>
    </row>
    <row r="40" spans="1:13">
      <c r="A40" s="34"/>
      <c r="B40" s="52"/>
      <c r="C40" s="54"/>
      <c r="D40" s="55"/>
      <c r="E40" s="6"/>
      <c r="F40" s="6"/>
      <c r="G40" s="31"/>
      <c r="H40" s="30"/>
      <c r="I40" s="30"/>
      <c r="J40" s="33"/>
      <c r="K40" s="30"/>
      <c r="L40" s="30"/>
      <c r="M40" s="30"/>
    </row>
    <row r="41" spans="1:13">
      <c r="A41" s="32" t="s">
        <v>97</v>
      </c>
      <c r="B41" s="53" t="str">
        <f t="shared" si="0"/>
        <v>GA03FLMB-00001</v>
      </c>
      <c r="C41" s="13">
        <f t="shared" si="1"/>
        <v>1</v>
      </c>
      <c r="D41" s="33">
        <v>10220</v>
      </c>
      <c r="E41" s="6" t="s">
        <v>5</v>
      </c>
      <c r="F41" s="6">
        <v>1000</v>
      </c>
      <c r="G41" s="31" t="s">
        <v>16</v>
      </c>
      <c r="H41" s="33">
        <v>39</v>
      </c>
      <c r="I41" s="30"/>
      <c r="J41" s="33"/>
      <c r="K41" s="30"/>
      <c r="L41" s="30"/>
      <c r="M41" s="30"/>
    </row>
    <row r="42" spans="1:13">
      <c r="A42" s="34" t="s">
        <v>97</v>
      </c>
      <c r="B42" s="52" t="str">
        <f t="shared" si="0"/>
        <v>GA03FLMB-00001</v>
      </c>
      <c r="C42" s="54">
        <f t="shared" si="1"/>
        <v>1</v>
      </c>
      <c r="D42" s="55">
        <f t="shared" si="2"/>
        <v>10220</v>
      </c>
      <c r="E42" s="6" t="s">
        <v>6</v>
      </c>
      <c r="F42" s="13">
        <f>Moorings!L2</f>
        <v>49.979500000000002</v>
      </c>
      <c r="G42" s="31"/>
      <c r="H42" s="30"/>
      <c r="I42" s="30"/>
      <c r="J42" s="33"/>
      <c r="K42" s="30"/>
      <c r="L42" s="30"/>
      <c r="M42" s="30"/>
    </row>
    <row r="43" spans="1:13">
      <c r="A43" s="34" t="s">
        <v>97</v>
      </c>
      <c r="B43" s="52" t="str">
        <f t="shared" si="0"/>
        <v>GA03FLMB-00001</v>
      </c>
      <c r="C43" s="54">
        <f t="shared" si="1"/>
        <v>1</v>
      </c>
      <c r="D43" s="55">
        <f t="shared" si="2"/>
        <v>10220</v>
      </c>
      <c r="E43" s="5" t="s">
        <v>7</v>
      </c>
      <c r="F43" s="13">
        <f>Moorings!M2</f>
        <v>-144.25399999999999</v>
      </c>
      <c r="G43" s="31"/>
      <c r="H43" s="30"/>
      <c r="I43" s="30"/>
      <c r="J43" s="33"/>
      <c r="K43" s="30"/>
      <c r="L43" s="30"/>
      <c r="M43" s="30"/>
    </row>
    <row r="44" spans="1:13">
      <c r="A44" s="34" t="s">
        <v>97</v>
      </c>
      <c r="B44" s="52" t="str">
        <f t="shared" si="0"/>
        <v>GA03FLMB-00001</v>
      </c>
      <c r="C44" s="54">
        <f t="shared" si="1"/>
        <v>1</v>
      </c>
      <c r="D44" s="55">
        <f t="shared" si="2"/>
        <v>10220</v>
      </c>
      <c r="E44" s="6" t="s">
        <v>33</v>
      </c>
      <c r="F44" s="6">
        <v>20</v>
      </c>
      <c r="G44" s="31"/>
      <c r="H44" s="30"/>
      <c r="I44" s="30"/>
      <c r="J44" s="33"/>
      <c r="K44" s="30"/>
      <c r="L44" s="30"/>
      <c r="M44" s="30"/>
    </row>
    <row r="45" spans="1:13">
      <c r="A45" s="34"/>
      <c r="B45" s="52"/>
      <c r="C45" s="54"/>
      <c r="D45" s="55"/>
      <c r="E45" s="6"/>
      <c r="F45" s="6"/>
      <c r="G45" s="31"/>
      <c r="H45" s="30"/>
      <c r="I45" s="30"/>
      <c r="J45" s="33"/>
      <c r="K45" s="30"/>
      <c r="L45" s="30"/>
      <c r="M45" s="30"/>
    </row>
    <row r="46" spans="1:13">
      <c r="A46" s="32" t="s">
        <v>98</v>
      </c>
      <c r="B46" s="53" t="str">
        <f t="shared" si="0"/>
        <v>GA03FLMB-00001</v>
      </c>
      <c r="C46" s="13">
        <f t="shared" si="1"/>
        <v>1</v>
      </c>
      <c r="D46" s="33">
        <v>10260</v>
      </c>
      <c r="E46" s="6" t="s">
        <v>5</v>
      </c>
      <c r="F46" s="6">
        <v>1000</v>
      </c>
      <c r="G46" s="31" t="s">
        <v>16</v>
      </c>
      <c r="H46" s="33">
        <v>59</v>
      </c>
      <c r="I46" s="30"/>
      <c r="J46" s="33"/>
      <c r="K46" s="30"/>
      <c r="L46" s="30"/>
      <c r="M46" s="30"/>
    </row>
    <row r="47" spans="1:13">
      <c r="A47" s="34" t="s">
        <v>98</v>
      </c>
      <c r="B47" s="52" t="str">
        <f t="shared" si="0"/>
        <v>GA03FLMB-00001</v>
      </c>
      <c r="C47" s="54">
        <f t="shared" si="1"/>
        <v>1</v>
      </c>
      <c r="D47" s="55">
        <f t="shared" si="2"/>
        <v>10260</v>
      </c>
      <c r="E47" s="6" t="s">
        <v>6</v>
      </c>
      <c r="F47" s="13">
        <f>Moorings!L2</f>
        <v>49.979500000000002</v>
      </c>
      <c r="G47" s="31"/>
      <c r="H47" s="30"/>
      <c r="I47" s="30"/>
      <c r="J47" s="33"/>
      <c r="K47" s="30"/>
      <c r="L47" s="30"/>
      <c r="M47" s="30"/>
    </row>
    <row r="48" spans="1:13">
      <c r="A48" s="34" t="s">
        <v>98</v>
      </c>
      <c r="B48" s="52" t="str">
        <f t="shared" si="0"/>
        <v>GA03FLMB-00001</v>
      </c>
      <c r="C48" s="54">
        <f t="shared" si="1"/>
        <v>1</v>
      </c>
      <c r="D48" s="55">
        <f t="shared" si="2"/>
        <v>10260</v>
      </c>
      <c r="E48" s="5" t="s">
        <v>7</v>
      </c>
      <c r="F48" s="13">
        <f>Moorings!M2</f>
        <v>-144.25399999999999</v>
      </c>
      <c r="G48" s="31"/>
      <c r="H48" s="30"/>
      <c r="I48" s="30"/>
      <c r="J48" s="33"/>
      <c r="K48" s="30"/>
      <c r="L48" s="30"/>
      <c r="M48" s="30"/>
    </row>
    <row r="49" spans="1:13">
      <c r="A49" s="34" t="s">
        <v>98</v>
      </c>
      <c r="B49" s="52" t="str">
        <f t="shared" si="0"/>
        <v>GA03FLMB-00001</v>
      </c>
      <c r="C49" s="54">
        <f t="shared" si="1"/>
        <v>1</v>
      </c>
      <c r="D49" s="55">
        <f t="shared" si="2"/>
        <v>10260</v>
      </c>
      <c r="E49" s="6" t="s">
        <v>33</v>
      </c>
      <c r="F49" s="6">
        <v>60</v>
      </c>
      <c r="G49" s="31"/>
      <c r="H49" s="30"/>
      <c r="I49" s="30"/>
      <c r="J49" s="33"/>
      <c r="K49" s="30"/>
      <c r="L49" s="30"/>
      <c r="M49" s="30"/>
    </row>
    <row r="50" spans="1:13">
      <c r="A50" s="34"/>
      <c r="B50" s="52"/>
      <c r="C50" s="54"/>
      <c r="D50" s="55"/>
      <c r="E50" s="6"/>
      <c r="F50" s="6"/>
      <c r="G50" s="31"/>
      <c r="H50" s="30"/>
      <c r="I50" s="30"/>
      <c r="J50" s="33"/>
      <c r="K50" s="30"/>
      <c r="L50" s="30"/>
      <c r="M50" s="30"/>
    </row>
    <row r="51" spans="1:13">
      <c r="A51" s="32" t="s">
        <v>99</v>
      </c>
      <c r="B51" s="53" t="str">
        <f t="shared" si="0"/>
        <v>GA03FLMB-00001</v>
      </c>
      <c r="C51" s="13">
        <f t="shared" si="1"/>
        <v>1</v>
      </c>
      <c r="D51" s="33">
        <v>10215</v>
      </c>
      <c r="E51" s="6" t="s">
        <v>5</v>
      </c>
      <c r="F51" s="6">
        <v>1000</v>
      </c>
      <c r="G51" s="31" t="s">
        <v>16</v>
      </c>
      <c r="H51" s="33">
        <v>90</v>
      </c>
      <c r="I51" s="30"/>
      <c r="J51" s="33"/>
      <c r="K51" s="30"/>
      <c r="L51" s="30"/>
      <c r="M51" s="30"/>
    </row>
    <row r="52" spans="1:13">
      <c r="A52" s="34" t="s">
        <v>99</v>
      </c>
      <c r="B52" s="52" t="str">
        <f t="shared" si="0"/>
        <v>GA03FLMB-00001</v>
      </c>
      <c r="C52" s="54">
        <f t="shared" si="1"/>
        <v>1</v>
      </c>
      <c r="D52" s="55">
        <f t="shared" si="2"/>
        <v>10215</v>
      </c>
      <c r="E52" s="6" t="s">
        <v>6</v>
      </c>
      <c r="F52" s="13">
        <f>Moorings!L2</f>
        <v>49.979500000000002</v>
      </c>
      <c r="G52" s="31"/>
      <c r="H52" s="30"/>
      <c r="I52" s="30"/>
      <c r="J52" s="33"/>
      <c r="K52" s="30"/>
      <c r="L52" s="30"/>
      <c r="M52" s="30"/>
    </row>
    <row r="53" spans="1:13">
      <c r="A53" s="34" t="s">
        <v>99</v>
      </c>
      <c r="B53" s="52" t="str">
        <f t="shared" si="0"/>
        <v>GA03FLMB-00001</v>
      </c>
      <c r="C53" s="54">
        <f t="shared" si="1"/>
        <v>1</v>
      </c>
      <c r="D53" s="55">
        <f t="shared" si="2"/>
        <v>10215</v>
      </c>
      <c r="E53" s="5" t="s">
        <v>7</v>
      </c>
      <c r="F53" s="13">
        <f>Moorings!M2</f>
        <v>-144.25399999999999</v>
      </c>
      <c r="G53" s="31"/>
      <c r="H53" s="30"/>
      <c r="I53" s="30"/>
      <c r="J53" s="33"/>
      <c r="K53" s="30"/>
      <c r="L53" s="30"/>
      <c r="M53" s="30"/>
    </row>
    <row r="54" spans="1:13">
      <c r="A54" s="34" t="s">
        <v>99</v>
      </c>
      <c r="B54" s="52" t="str">
        <f t="shared" si="0"/>
        <v>GA03FLMB-00001</v>
      </c>
      <c r="C54" s="54">
        <f t="shared" si="1"/>
        <v>1</v>
      </c>
      <c r="D54" s="55">
        <f t="shared" si="2"/>
        <v>10215</v>
      </c>
      <c r="E54" s="6" t="s">
        <v>33</v>
      </c>
      <c r="F54" s="6">
        <v>15</v>
      </c>
      <c r="G54" s="31"/>
      <c r="H54" s="30"/>
      <c r="I54" s="30"/>
      <c r="J54" s="33"/>
      <c r="K54" s="30"/>
      <c r="L54" s="30"/>
      <c r="M54" s="30"/>
    </row>
    <row r="55" spans="1:13">
      <c r="A55" s="34"/>
      <c r="B55" s="52"/>
      <c r="C55" s="54"/>
      <c r="D55" s="55"/>
      <c r="E55" s="6"/>
      <c r="F55" s="6"/>
      <c r="G55" s="31"/>
      <c r="H55" s="30"/>
      <c r="I55" s="30"/>
      <c r="J55" s="33"/>
      <c r="K55" s="30"/>
      <c r="L55" s="30"/>
      <c r="M55" s="30"/>
    </row>
    <row r="56" spans="1:13">
      <c r="A56" s="32" t="s">
        <v>100</v>
      </c>
      <c r="B56" s="53" t="str">
        <f t="shared" si="0"/>
        <v>GA03FLMB-00001</v>
      </c>
      <c r="C56" s="13">
        <f t="shared" si="1"/>
        <v>1</v>
      </c>
      <c r="D56" s="33" t="s">
        <v>18</v>
      </c>
      <c r="E56" s="6" t="s">
        <v>5</v>
      </c>
      <c r="F56" s="6">
        <v>1000</v>
      </c>
      <c r="G56" s="31" t="s">
        <v>16</v>
      </c>
      <c r="H56" s="33">
        <v>130</v>
      </c>
      <c r="I56" s="30"/>
      <c r="J56" s="33"/>
      <c r="K56" s="30"/>
      <c r="L56" s="30"/>
      <c r="M56" s="30"/>
    </row>
    <row r="57" spans="1:13">
      <c r="A57" s="34" t="s">
        <v>100</v>
      </c>
      <c r="B57" s="52" t="str">
        <f t="shared" si="0"/>
        <v>GA03FLMB-00001</v>
      </c>
      <c r="C57" s="54">
        <f t="shared" si="1"/>
        <v>1</v>
      </c>
      <c r="D57" s="55" t="str">
        <f t="shared" si="2"/>
        <v>10254</v>
      </c>
      <c r="E57" s="6" t="s">
        <v>6</v>
      </c>
      <c r="F57" s="13">
        <f>Moorings!L2</f>
        <v>49.979500000000002</v>
      </c>
      <c r="G57" s="31"/>
      <c r="H57" s="30"/>
      <c r="I57" s="30"/>
      <c r="J57" s="33"/>
      <c r="K57" s="30"/>
      <c r="L57" s="30"/>
      <c r="M57" s="30"/>
    </row>
    <row r="58" spans="1:13">
      <c r="A58" s="34" t="s">
        <v>100</v>
      </c>
      <c r="B58" s="52" t="str">
        <f t="shared" si="0"/>
        <v>GA03FLMB-00001</v>
      </c>
      <c r="C58" s="54">
        <f t="shared" si="1"/>
        <v>1</v>
      </c>
      <c r="D58" s="55" t="str">
        <f t="shared" si="2"/>
        <v>10254</v>
      </c>
      <c r="E58" s="5" t="s">
        <v>7</v>
      </c>
      <c r="F58" s="13">
        <f>Moorings!M2</f>
        <v>-144.25399999999999</v>
      </c>
      <c r="G58" s="31"/>
      <c r="H58" s="30"/>
      <c r="I58" s="30"/>
      <c r="J58" s="33"/>
      <c r="K58" s="30"/>
      <c r="L58" s="30"/>
      <c r="M58" s="30"/>
    </row>
    <row r="59" spans="1:13">
      <c r="A59" s="34" t="s">
        <v>100</v>
      </c>
      <c r="B59" s="52" t="str">
        <f t="shared" si="0"/>
        <v>GA03FLMB-00001</v>
      </c>
      <c r="C59" s="54">
        <f t="shared" si="1"/>
        <v>1</v>
      </c>
      <c r="D59" s="55" t="str">
        <f t="shared" si="2"/>
        <v>10254</v>
      </c>
      <c r="E59" s="6" t="s">
        <v>33</v>
      </c>
      <c r="F59" s="6">
        <v>54</v>
      </c>
      <c r="G59" s="31"/>
      <c r="H59" s="30"/>
      <c r="I59" s="30"/>
      <c r="J59" s="33"/>
      <c r="K59" s="30"/>
      <c r="L59" s="30"/>
      <c r="M59" s="30"/>
    </row>
    <row r="60" spans="1:13">
      <c r="A60" s="34"/>
      <c r="B60" s="52"/>
      <c r="C60" s="54"/>
      <c r="D60" s="55"/>
      <c r="E60" s="6"/>
      <c r="F60" s="6"/>
      <c r="G60" s="31"/>
      <c r="H60" s="30"/>
      <c r="I60" s="30"/>
      <c r="J60" s="33"/>
      <c r="K60" s="30"/>
      <c r="L60" s="30"/>
      <c r="M60" s="30"/>
    </row>
    <row r="61" spans="1:13">
      <c r="A61" s="32" t="s">
        <v>101</v>
      </c>
      <c r="B61" s="53" t="str">
        <f t="shared" si="0"/>
        <v>GA03FLMB-00001</v>
      </c>
      <c r="C61" s="13">
        <f t="shared" si="1"/>
        <v>1</v>
      </c>
      <c r="D61" s="33" t="s">
        <v>15</v>
      </c>
      <c r="E61" s="6" t="s">
        <v>5</v>
      </c>
      <c r="F61" s="6">
        <v>1000</v>
      </c>
      <c r="G61" s="31" t="s">
        <v>16</v>
      </c>
      <c r="H61" s="33">
        <v>180</v>
      </c>
      <c r="I61" s="30"/>
      <c r="J61" s="33"/>
      <c r="K61" s="30"/>
      <c r="L61" s="30"/>
      <c r="M61" s="30"/>
    </row>
    <row r="62" spans="1:13">
      <c r="A62" s="34" t="s">
        <v>101</v>
      </c>
      <c r="B62" s="52" t="str">
        <f t="shared" si="0"/>
        <v>GA03FLMB-00001</v>
      </c>
      <c r="C62" s="54">
        <f t="shared" si="1"/>
        <v>1</v>
      </c>
      <c r="D62" s="55" t="str">
        <f t="shared" si="2"/>
        <v>10262</v>
      </c>
      <c r="E62" s="6" t="s">
        <v>6</v>
      </c>
      <c r="F62" s="13">
        <f>Moorings!L2</f>
        <v>49.979500000000002</v>
      </c>
      <c r="G62" s="31"/>
      <c r="H62" s="30"/>
      <c r="I62" s="30"/>
      <c r="J62" s="33"/>
      <c r="K62" s="30"/>
      <c r="L62" s="30"/>
      <c r="M62" s="30"/>
    </row>
    <row r="63" spans="1:13">
      <c r="A63" s="34" t="s">
        <v>101</v>
      </c>
      <c r="B63" s="52" t="str">
        <f t="shared" si="0"/>
        <v>GA03FLMB-00001</v>
      </c>
      <c r="C63" s="54">
        <f t="shared" si="1"/>
        <v>1</v>
      </c>
      <c r="D63" s="55" t="str">
        <f t="shared" si="2"/>
        <v>10262</v>
      </c>
      <c r="E63" s="5" t="s">
        <v>7</v>
      </c>
      <c r="F63" s="13">
        <f>Moorings!M2</f>
        <v>-144.25399999999999</v>
      </c>
      <c r="G63" s="31"/>
      <c r="H63" s="30"/>
      <c r="I63" s="30"/>
      <c r="J63" s="33"/>
      <c r="K63" s="30"/>
      <c r="L63" s="30"/>
      <c r="M63" s="30"/>
    </row>
    <row r="64" spans="1:13">
      <c r="A64" s="34" t="s">
        <v>101</v>
      </c>
      <c r="B64" s="52" t="str">
        <f t="shared" si="0"/>
        <v>GA03FLMB-00001</v>
      </c>
      <c r="C64" s="54">
        <f t="shared" si="1"/>
        <v>1</v>
      </c>
      <c r="D64" s="55" t="str">
        <f t="shared" si="2"/>
        <v>10262</v>
      </c>
      <c r="E64" s="6" t="s">
        <v>33</v>
      </c>
      <c r="F64" s="6">
        <v>62</v>
      </c>
      <c r="G64" s="31"/>
      <c r="H64" s="30"/>
      <c r="I64" s="30"/>
      <c r="J64" s="33"/>
      <c r="K64" s="30"/>
      <c r="L64" s="30"/>
      <c r="M64" s="30"/>
    </row>
    <row r="65" spans="1:13">
      <c r="A65" s="34"/>
      <c r="B65" s="52"/>
      <c r="C65" s="54"/>
      <c r="D65" s="55"/>
      <c r="E65" s="6"/>
      <c r="F65" s="6"/>
      <c r="G65" s="31"/>
      <c r="H65" s="30"/>
      <c r="I65" s="30"/>
      <c r="J65" s="33"/>
      <c r="K65" s="30"/>
      <c r="L65" s="30"/>
      <c r="M65" s="30"/>
    </row>
    <row r="66" spans="1:13">
      <c r="A66" s="32" t="s">
        <v>102</v>
      </c>
      <c r="B66" s="53" t="str">
        <f t="shared" si="0"/>
        <v>GA03FLMB-00001</v>
      </c>
      <c r="C66" s="13">
        <f t="shared" si="1"/>
        <v>1</v>
      </c>
      <c r="D66" s="33">
        <v>10252</v>
      </c>
      <c r="E66" s="6" t="s">
        <v>5</v>
      </c>
      <c r="F66" s="6">
        <v>1000</v>
      </c>
      <c r="G66" s="31" t="s">
        <v>16</v>
      </c>
      <c r="H66" s="33">
        <v>250</v>
      </c>
      <c r="I66" s="30"/>
      <c r="J66" s="33"/>
      <c r="K66" s="30"/>
      <c r="L66" s="30"/>
      <c r="M66" s="30"/>
    </row>
    <row r="67" spans="1:13">
      <c r="A67" s="34" t="s">
        <v>102</v>
      </c>
      <c r="B67" s="52" t="str">
        <f t="shared" si="0"/>
        <v>GA03FLMB-00001</v>
      </c>
      <c r="C67" s="54">
        <f t="shared" si="1"/>
        <v>1</v>
      </c>
      <c r="D67" s="55">
        <f t="shared" si="2"/>
        <v>10252</v>
      </c>
      <c r="E67" s="6" t="s">
        <v>6</v>
      </c>
      <c r="F67" s="13">
        <f>Moorings!L2</f>
        <v>49.979500000000002</v>
      </c>
      <c r="G67" s="31"/>
      <c r="H67" s="30"/>
      <c r="I67" s="30"/>
      <c r="J67" s="33"/>
      <c r="K67" s="30"/>
      <c r="L67" s="30"/>
      <c r="M67" s="30"/>
    </row>
    <row r="68" spans="1:13">
      <c r="A68" s="34" t="s">
        <v>102</v>
      </c>
      <c r="B68" s="52" t="str">
        <f t="shared" si="0"/>
        <v>GA03FLMB-00001</v>
      </c>
      <c r="C68" s="54">
        <f t="shared" si="1"/>
        <v>1</v>
      </c>
      <c r="D68" s="55">
        <f t="shared" si="2"/>
        <v>10252</v>
      </c>
      <c r="E68" s="5" t="s">
        <v>7</v>
      </c>
      <c r="F68" s="13">
        <f>Moorings!M2</f>
        <v>-144.25399999999999</v>
      </c>
      <c r="G68" s="31"/>
      <c r="H68" s="30"/>
      <c r="I68" s="30"/>
      <c r="J68" s="33"/>
      <c r="K68" s="30"/>
      <c r="L68" s="30"/>
      <c r="M68" s="30"/>
    </row>
    <row r="69" spans="1:13">
      <c r="A69" s="34" t="s">
        <v>102</v>
      </c>
      <c r="B69" s="52" t="str">
        <f t="shared" si="0"/>
        <v>GA03FLMB-00001</v>
      </c>
      <c r="C69" s="54">
        <f t="shared" si="1"/>
        <v>1</v>
      </c>
      <c r="D69" s="55">
        <f t="shared" si="2"/>
        <v>10252</v>
      </c>
      <c r="E69" s="6" t="s">
        <v>33</v>
      </c>
      <c r="F69" s="6">
        <v>52</v>
      </c>
      <c r="G69" s="31"/>
      <c r="H69" s="30"/>
      <c r="I69" s="30"/>
      <c r="J69" s="33"/>
      <c r="K69" s="30"/>
      <c r="L69" s="30"/>
      <c r="M69" s="30"/>
    </row>
    <row r="70" spans="1:13">
      <c r="A70" s="34"/>
      <c r="B70" s="52"/>
      <c r="C70" s="54"/>
      <c r="D70" s="55"/>
      <c r="E70" s="6"/>
      <c r="F70" s="6"/>
      <c r="G70" s="31"/>
      <c r="H70" s="30"/>
      <c r="I70" s="30"/>
      <c r="J70" s="33"/>
      <c r="K70" s="30"/>
      <c r="L70" s="30"/>
      <c r="M70" s="30"/>
    </row>
    <row r="71" spans="1:13">
      <c r="A71" s="32" t="s">
        <v>103</v>
      </c>
      <c r="B71" s="53" t="str">
        <f t="shared" si="0"/>
        <v>GA03FLMB-00001</v>
      </c>
      <c r="C71" s="13">
        <f t="shared" si="1"/>
        <v>1</v>
      </c>
      <c r="D71" s="33">
        <v>10219</v>
      </c>
      <c r="E71" s="6" t="s">
        <v>5</v>
      </c>
      <c r="F71" s="6">
        <v>1000</v>
      </c>
      <c r="G71" s="31" t="s">
        <v>16</v>
      </c>
      <c r="H71" s="33">
        <v>350</v>
      </c>
      <c r="I71" s="30"/>
      <c r="J71" s="33"/>
      <c r="K71" s="30"/>
      <c r="L71" s="30"/>
      <c r="M71" s="30"/>
    </row>
    <row r="72" spans="1:13">
      <c r="A72" s="34" t="s">
        <v>103</v>
      </c>
      <c r="B72" s="52" t="str">
        <f t="shared" si="0"/>
        <v>GA03FLMB-00001</v>
      </c>
      <c r="C72" s="54">
        <f t="shared" si="1"/>
        <v>1</v>
      </c>
      <c r="D72" s="55">
        <f t="shared" si="2"/>
        <v>10219</v>
      </c>
      <c r="E72" s="6" t="s">
        <v>6</v>
      </c>
      <c r="F72" s="13">
        <f>Moorings!L2</f>
        <v>49.979500000000002</v>
      </c>
      <c r="G72" s="31"/>
      <c r="H72" s="30"/>
      <c r="I72" s="30"/>
      <c r="J72" s="33"/>
      <c r="K72" s="30"/>
      <c r="L72" s="30"/>
      <c r="M72" s="30"/>
    </row>
    <row r="73" spans="1:13">
      <c r="A73" s="34" t="s">
        <v>103</v>
      </c>
      <c r="B73" s="52" t="str">
        <f t="shared" si="0"/>
        <v>GA03FLMB-00001</v>
      </c>
      <c r="C73" s="54">
        <f t="shared" si="1"/>
        <v>1</v>
      </c>
      <c r="D73" s="55">
        <f t="shared" si="2"/>
        <v>10219</v>
      </c>
      <c r="E73" s="5" t="s">
        <v>7</v>
      </c>
      <c r="F73" s="13">
        <f>Moorings!M2</f>
        <v>-144.25399999999999</v>
      </c>
      <c r="G73" s="31"/>
      <c r="H73" s="30"/>
      <c r="I73" s="30"/>
      <c r="J73" s="33"/>
      <c r="K73" s="30"/>
      <c r="L73" s="30"/>
      <c r="M73" s="30"/>
    </row>
    <row r="74" spans="1:13">
      <c r="A74" s="34" t="s">
        <v>103</v>
      </c>
      <c r="B74" s="52" t="str">
        <f t="shared" si="0"/>
        <v>GA03FLMB-00001</v>
      </c>
      <c r="C74" s="54">
        <f t="shared" si="1"/>
        <v>1</v>
      </c>
      <c r="D74" s="55">
        <f t="shared" si="2"/>
        <v>10219</v>
      </c>
      <c r="E74" s="6" t="s">
        <v>33</v>
      </c>
      <c r="F74" s="6">
        <v>19</v>
      </c>
      <c r="G74" s="31"/>
      <c r="H74" s="30"/>
      <c r="I74" s="30"/>
      <c r="J74" s="33"/>
      <c r="K74" s="30"/>
      <c r="L74" s="30"/>
      <c r="M74" s="30"/>
    </row>
    <row r="75" spans="1:13">
      <c r="A75" s="34"/>
      <c r="B75" s="52"/>
      <c r="C75" s="54"/>
      <c r="D75" s="55"/>
      <c r="E75" s="6"/>
      <c r="F75" s="6"/>
      <c r="G75" s="31"/>
      <c r="H75" s="30"/>
      <c r="I75" s="30"/>
      <c r="J75" s="33"/>
      <c r="K75" s="30"/>
      <c r="L75" s="30"/>
      <c r="M75" s="30"/>
    </row>
    <row r="76" spans="1:13">
      <c r="A76" s="32" t="s">
        <v>104</v>
      </c>
      <c r="B76" s="53" t="str">
        <f t="shared" si="0"/>
        <v>GA03FLMB-00001</v>
      </c>
      <c r="C76" s="13">
        <f t="shared" si="1"/>
        <v>1</v>
      </c>
      <c r="D76" s="33">
        <v>10256</v>
      </c>
      <c r="E76" s="6" t="s">
        <v>5</v>
      </c>
      <c r="F76" s="6">
        <v>1000</v>
      </c>
      <c r="G76" s="31" t="s">
        <v>16</v>
      </c>
      <c r="H76" s="33">
        <v>501</v>
      </c>
      <c r="I76" s="30"/>
      <c r="J76" s="33"/>
      <c r="K76" s="30"/>
      <c r="L76" s="30"/>
      <c r="M76" s="30"/>
    </row>
    <row r="77" spans="1:13">
      <c r="A77" s="34" t="s">
        <v>104</v>
      </c>
      <c r="B77" s="52" t="str">
        <f t="shared" si="0"/>
        <v>GA03FLMB-00001</v>
      </c>
      <c r="C77" s="54">
        <f t="shared" si="1"/>
        <v>1</v>
      </c>
      <c r="D77" s="55">
        <f t="shared" si="2"/>
        <v>10256</v>
      </c>
      <c r="E77" s="6" t="s">
        <v>6</v>
      </c>
      <c r="F77" s="13">
        <f>Moorings!L2</f>
        <v>49.979500000000002</v>
      </c>
      <c r="G77" s="31"/>
      <c r="H77" s="30"/>
      <c r="I77" s="30"/>
      <c r="J77" s="33"/>
      <c r="K77" s="30"/>
      <c r="L77" s="30"/>
      <c r="M77" s="30"/>
    </row>
    <row r="78" spans="1:13">
      <c r="A78" s="34" t="s">
        <v>104</v>
      </c>
      <c r="B78" s="52" t="str">
        <f t="shared" si="0"/>
        <v>GA03FLMB-00001</v>
      </c>
      <c r="C78" s="54">
        <f t="shared" si="1"/>
        <v>1</v>
      </c>
      <c r="D78" s="55">
        <f t="shared" si="2"/>
        <v>10256</v>
      </c>
      <c r="E78" s="5" t="s">
        <v>7</v>
      </c>
      <c r="F78" s="13">
        <f>Moorings!M2</f>
        <v>-144.25399999999999</v>
      </c>
      <c r="G78" s="31"/>
      <c r="H78" s="30"/>
      <c r="I78" s="30"/>
      <c r="J78" s="33"/>
      <c r="K78" s="30"/>
      <c r="L78" s="30"/>
      <c r="M78" s="30"/>
    </row>
    <row r="79" spans="1:13">
      <c r="A79" s="34" t="s">
        <v>104</v>
      </c>
      <c r="B79" s="52" t="str">
        <f t="shared" si="0"/>
        <v>GA03FLMB-00001</v>
      </c>
      <c r="C79" s="54">
        <f t="shared" si="1"/>
        <v>1</v>
      </c>
      <c r="D79" s="55">
        <f t="shared" si="2"/>
        <v>10256</v>
      </c>
      <c r="E79" s="6" t="s">
        <v>33</v>
      </c>
      <c r="F79" s="6">
        <v>56</v>
      </c>
      <c r="G79" s="31"/>
      <c r="H79" s="30"/>
      <c r="I79" s="30"/>
      <c r="J79" s="33"/>
      <c r="K79" s="30"/>
      <c r="L79" s="30"/>
      <c r="M79" s="30"/>
    </row>
    <row r="80" spans="1:13">
      <c r="A80" s="34"/>
      <c r="B80" s="52"/>
      <c r="C80" s="54"/>
      <c r="D80" s="55"/>
      <c r="E80" s="6"/>
      <c r="F80" s="6"/>
      <c r="G80" s="31"/>
      <c r="H80" s="30"/>
      <c r="I80" s="30"/>
      <c r="J80" s="33"/>
      <c r="K80" s="30"/>
      <c r="L80" s="30"/>
      <c r="M80" s="30"/>
    </row>
    <row r="81" spans="1:13" s="1" customFormat="1">
      <c r="A81" s="37" t="s">
        <v>105</v>
      </c>
      <c r="B81" s="53" t="str">
        <f t="shared" si="0"/>
        <v>GA03FLMB-00001</v>
      </c>
      <c r="C81" s="13">
        <f t="shared" si="1"/>
        <v>1</v>
      </c>
      <c r="D81" s="38">
        <v>10226</v>
      </c>
      <c r="E81" s="3" t="s">
        <v>5</v>
      </c>
      <c r="F81" s="3">
        <v>3500</v>
      </c>
      <c r="G81" s="38" t="s">
        <v>16</v>
      </c>
      <c r="H81" s="38">
        <v>748</v>
      </c>
      <c r="I81" s="39"/>
      <c r="J81" s="38"/>
      <c r="K81" s="39"/>
      <c r="L81" s="39"/>
      <c r="M81" s="39"/>
    </row>
    <row r="82" spans="1:13">
      <c r="A82" s="40" t="s">
        <v>105</v>
      </c>
      <c r="B82" s="52" t="str">
        <f t="shared" ref="B82:B96" si="3">$B$3</f>
        <v>GA03FLMB-00001</v>
      </c>
      <c r="C82" s="54">
        <f t="shared" ref="C82:C94" si="4">$C$3</f>
        <v>1</v>
      </c>
      <c r="D82" s="55">
        <f t="shared" si="2"/>
        <v>10226</v>
      </c>
      <c r="E82" s="6" t="s">
        <v>6</v>
      </c>
      <c r="F82" s="13">
        <f>Moorings!L2</f>
        <v>49.979500000000002</v>
      </c>
      <c r="G82" s="31"/>
      <c r="H82" s="30"/>
      <c r="I82" s="30"/>
      <c r="J82" s="33"/>
      <c r="K82" s="30"/>
      <c r="L82" s="30"/>
      <c r="M82" s="30"/>
    </row>
    <row r="83" spans="1:13">
      <c r="A83" s="40" t="s">
        <v>105</v>
      </c>
      <c r="B83" s="52" t="str">
        <f t="shared" si="3"/>
        <v>GA03FLMB-00001</v>
      </c>
      <c r="C83" s="54">
        <f t="shared" si="4"/>
        <v>1</v>
      </c>
      <c r="D83" s="55">
        <f t="shared" si="2"/>
        <v>10226</v>
      </c>
      <c r="E83" s="5" t="s">
        <v>7</v>
      </c>
      <c r="F83" s="13">
        <f>Moorings!M2</f>
        <v>-144.25399999999999</v>
      </c>
      <c r="G83" s="31"/>
      <c r="H83" s="30"/>
      <c r="I83" s="30"/>
      <c r="J83" s="33"/>
      <c r="K83" s="30"/>
      <c r="L83" s="30"/>
      <c r="M83" s="30"/>
    </row>
    <row r="84" spans="1:13">
      <c r="A84" s="40" t="s">
        <v>105</v>
      </c>
      <c r="B84" s="52" t="str">
        <f t="shared" si="3"/>
        <v>GA03FLMB-00001</v>
      </c>
      <c r="C84" s="54">
        <f t="shared" si="4"/>
        <v>1</v>
      </c>
      <c r="D84" s="55">
        <f t="shared" ref="D84:D94" si="5">D83</f>
        <v>10226</v>
      </c>
      <c r="E84" s="6" t="s">
        <v>33</v>
      </c>
      <c r="F84" s="6">
        <v>26</v>
      </c>
      <c r="G84" s="31"/>
      <c r="H84" s="30"/>
      <c r="I84" s="30"/>
      <c r="J84" s="33"/>
      <c r="K84" s="30"/>
      <c r="L84" s="30"/>
      <c r="M84" s="30"/>
    </row>
    <row r="85" spans="1:13">
      <c r="A85" s="40"/>
      <c r="B85" s="52"/>
      <c r="C85" s="54"/>
      <c r="D85" s="55"/>
      <c r="E85" s="6"/>
      <c r="F85" s="6"/>
      <c r="G85" s="31"/>
      <c r="H85" s="30"/>
      <c r="I85" s="30"/>
      <c r="J85" s="33"/>
      <c r="K85" s="30"/>
      <c r="L85" s="30"/>
      <c r="M85" s="30"/>
    </row>
    <row r="86" spans="1:13">
      <c r="A86" s="32" t="s">
        <v>106</v>
      </c>
      <c r="B86" s="53" t="str">
        <f t="shared" si="3"/>
        <v>GA03FLMB-00001</v>
      </c>
      <c r="C86" s="13">
        <f t="shared" si="4"/>
        <v>1</v>
      </c>
      <c r="D86" s="33">
        <v>10229</v>
      </c>
      <c r="E86" s="6" t="s">
        <v>5</v>
      </c>
      <c r="F86" s="6">
        <v>3500</v>
      </c>
      <c r="G86" s="31" t="s">
        <v>16</v>
      </c>
      <c r="H86" s="33">
        <v>999</v>
      </c>
      <c r="I86" s="30"/>
      <c r="J86" s="33"/>
      <c r="K86" s="30"/>
      <c r="L86" s="30"/>
      <c r="M86" s="30"/>
    </row>
    <row r="87" spans="1:13">
      <c r="A87" s="34" t="s">
        <v>106</v>
      </c>
      <c r="B87" s="52" t="str">
        <f t="shared" si="3"/>
        <v>GA03FLMB-00001</v>
      </c>
      <c r="C87" s="54">
        <f t="shared" si="4"/>
        <v>1</v>
      </c>
      <c r="D87" s="55">
        <f t="shared" si="5"/>
        <v>10229</v>
      </c>
      <c r="E87" s="6" t="s">
        <v>6</v>
      </c>
      <c r="F87" s="13">
        <f>Moorings!L2</f>
        <v>49.979500000000002</v>
      </c>
      <c r="G87" s="31"/>
      <c r="H87" s="30"/>
      <c r="I87" s="30"/>
      <c r="J87" s="33"/>
      <c r="K87" s="30"/>
      <c r="L87" s="30"/>
      <c r="M87" s="30"/>
    </row>
    <row r="88" spans="1:13">
      <c r="A88" s="34" t="s">
        <v>106</v>
      </c>
      <c r="B88" s="52" t="str">
        <f t="shared" si="3"/>
        <v>GA03FLMB-00001</v>
      </c>
      <c r="C88" s="54">
        <f t="shared" si="4"/>
        <v>1</v>
      </c>
      <c r="D88" s="55">
        <f t="shared" si="5"/>
        <v>10229</v>
      </c>
      <c r="E88" s="5" t="s">
        <v>7</v>
      </c>
      <c r="F88" s="13">
        <f>Moorings!M2</f>
        <v>-144.25399999999999</v>
      </c>
      <c r="G88" s="31"/>
      <c r="H88" s="30"/>
      <c r="I88" s="30"/>
      <c r="J88" s="33"/>
      <c r="K88" s="30"/>
      <c r="L88" s="30"/>
      <c r="M88" s="30"/>
    </row>
    <row r="89" spans="1:13">
      <c r="A89" s="34" t="s">
        <v>106</v>
      </c>
      <c r="B89" s="52" t="str">
        <f t="shared" si="3"/>
        <v>GA03FLMB-00001</v>
      </c>
      <c r="C89" s="54">
        <f t="shared" si="4"/>
        <v>1</v>
      </c>
      <c r="D89" s="55">
        <f t="shared" si="5"/>
        <v>10229</v>
      </c>
      <c r="E89" s="6" t="s">
        <v>33</v>
      </c>
      <c r="F89" s="6">
        <v>29</v>
      </c>
      <c r="G89" s="31"/>
      <c r="H89" s="30"/>
      <c r="I89" s="30"/>
      <c r="J89" s="33"/>
      <c r="K89" s="30"/>
      <c r="L89" s="30"/>
      <c r="M89" s="30"/>
    </row>
    <row r="90" spans="1:13">
      <c r="A90" s="34"/>
      <c r="B90" s="52"/>
      <c r="C90" s="54"/>
      <c r="D90" s="55"/>
      <c r="E90" s="6"/>
      <c r="F90" s="6"/>
      <c r="G90" s="31"/>
      <c r="H90" s="30"/>
      <c r="I90" s="30"/>
      <c r="J90" s="33"/>
      <c r="K90" s="30"/>
      <c r="L90" s="30"/>
      <c r="M90" s="30"/>
    </row>
    <row r="91" spans="1:13">
      <c r="A91" s="32" t="s">
        <v>107</v>
      </c>
      <c r="B91" s="53" t="str">
        <f t="shared" si="3"/>
        <v>GA03FLMB-00001</v>
      </c>
      <c r="C91" s="13">
        <f t="shared" si="4"/>
        <v>1</v>
      </c>
      <c r="D91" s="33">
        <v>10267</v>
      </c>
      <c r="E91" s="6" t="s">
        <v>5</v>
      </c>
      <c r="F91" s="6">
        <v>3500</v>
      </c>
      <c r="G91" s="31" t="s">
        <v>16</v>
      </c>
      <c r="H91" s="33">
        <v>1501</v>
      </c>
      <c r="I91" s="30"/>
      <c r="J91" s="33"/>
      <c r="K91" s="30"/>
      <c r="L91" s="30"/>
      <c r="M91" s="30"/>
    </row>
    <row r="92" spans="1:13">
      <c r="A92" s="34" t="s">
        <v>107</v>
      </c>
      <c r="B92" s="52" t="str">
        <f t="shared" si="3"/>
        <v>GA03FLMB-00001</v>
      </c>
      <c r="C92" s="54">
        <f t="shared" si="4"/>
        <v>1</v>
      </c>
      <c r="D92" s="55">
        <f t="shared" si="5"/>
        <v>10267</v>
      </c>
      <c r="E92" s="6" t="s">
        <v>6</v>
      </c>
      <c r="F92" s="13">
        <f>Moorings!L2</f>
        <v>49.979500000000002</v>
      </c>
      <c r="G92" s="31"/>
      <c r="H92" s="30"/>
      <c r="I92" s="30"/>
      <c r="J92" s="33"/>
      <c r="K92" s="30"/>
      <c r="L92" s="30"/>
      <c r="M92" s="30"/>
    </row>
    <row r="93" spans="1:13">
      <c r="A93" s="34" t="s">
        <v>107</v>
      </c>
      <c r="B93" s="52" t="str">
        <f t="shared" si="3"/>
        <v>GA03FLMB-00001</v>
      </c>
      <c r="C93" s="54">
        <f t="shared" si="4"/>
        <v>1</v>
      </c>
      <c r="D93" s="55">
        <f t="shared" si="5"/>
        <v>10267</v>
      </c>
      <c r="E93" s="5" t="s">
        <v>7</v>
      </c>
      <c r="F93" s="13">
        <f>Moorings!M2</f>
        <v>-144.25399999999999</v>
      </c>
      <c r="G93" s="31"/>
      <c r="H93" s="30"/>
      <c r="I93" s="30"/>
      <c r="J93" s="33"/>
      <c r="K93" s="30"/>
      <c r="L93" s="30"/>
      <c r="M93" s="30"/>
    </row>
    <row r="94" spans="1:13">
      <c r="A94" s="34" t="s">
        <v>107</v>
      </c>
      <c r="B94" s="52" t="str">
        <f t="shared" si="3"/>
        <v>GA03FLMB-00001</v>
      </c>
      <c r="C94" s="54">
        <f t="shared" si="4"/>
        <v>1</v>
      </c>
      <c r="D94" s="55">
        <f t="shared" si="5"/>
        <v>10267</v>
      </c>
      <c r="E94" s="6" t="s">
        <v>33</v>
      </c>
      <c r="F94" s="6">
        <v>67</v>
      </c>
      <c r="G94" s="31"/>
      <c r="H94" s="30"/>
      <c r="I94" s="30"/>
      <c r="J94" s="33"/>
      <c r="K94" s="30"/>
      <c r="L94" s="30"/>
      <c r="M94" s="30"/>
    </row>
    <row r="95" spans="1:13">
      <c r="A95" s="34"/>
      <c r="B95" s="52"/>
      <c r="C95" s="54"/>
      <c r="D95" s="55"/>
      <c r="E95" s="6"/>
      <c r="F95" s="6"/>
      <c r="G95" s="31"/>
      <c r="H95" s="30"/>
      <c r="I95" s="30"/>
      <c r="J95" s="33"/>
      <c r="K95" s="30"/>
      <c r="L95" s="30"/>
      <c r="M95" s="30"/>
    </row>
    <row r="96" spans="1:13">
      <c r="A96" s="65" t="s">
        <v>108</v>
      </c>
      <c r="B96" s="53" t="str">
        <f t="shared" si="3"/>
        <v>GA03FLMB-00001</v>
      </c>
      <c r="C96" s="13">
        <v>1</v>
      </c>
      <c r="D96" s="66">
        <v>1327801</v>
      </c>
      <c r="E96" s="6"/>
      <c r="F96" s="6"/>
      <c r="G96" s="31"/>
      <c r="H96" s="30"/>
      <c r="I96" s="30"/>
      <c r="J96" s="33"/>
      <c r="K96" s="30"/>
      <c r="L96" s="30"/>
      <c r="M96" s="30"/>
    </row>
    <row r="97" spans="1:13">
      <c r="G97" s="2"/>
    </row>
    <row r="98" spans="1:13" customFormat="1" ht="105">
      <c r="A98" s="50" t="s">
        <v>68</v>
      </c>
      <c r="B98" s="46" t="s">
        <v>69</v>
      </c>
      <c r="C98" s="46" t="s">
        <v>70</v>
      </c>
      <c r="D98" s="46" t="s">
        <v>71</v>
      </c>
      <c r="E98" s="50" t="s">
        <v>68</v>
      </c>
      <c r="F98" s="46" t="s">
        <v>72</v>
      </c>
      <c r="G98" s="48"/>
    </row>
    <row r="99" spans="1:13">
      <c r="A99" s="30"/>
      <c r="B99" s="30"/>
      <c r="C99" s="31"/>
      <c r="D99" s="30"/>
      <c r="E99" s="30"/>
      <c r="F99" s="30"/>
      <c r="G99" s="31"/>
      <c r="H99" s="30"/>
      <c r="I99" s="30"/>
      <c r="J99" s="33"/>
      <c r="K99" s="30"/>
      <c r="L99" s="30"/>
      <c r="M99" s="30"/>
    </row>
    <row r="100" spans="1:13">
      <c r="A100" s="30"/>
      <c r="B100" s="30"/>
      <c r="C100" s="31"/>
      <c r="D100" s="30"/>
      <c r="E100" s="30"/>
      <c r="F100" s="30"/>
      <c r="G100" s="31"/>
      <c r="H100" s="30"/>
      <c r="I100" s="30"/>
      <c r="J100" s="30"/>
      <c r="K100" s="30"/>
      <c r="L100" s="30"/>
      <c r="M100" s="30"/>
    </row>
    <row r="101" spans="1:13">
      <c r="A101" s="30"/>
      <c r="B101" s="30"/>
      <c r="C101" s="31"/>
      <c r="D101" s="30"/>
      <c r="E101" s="30"/>
      <c r="F101" s="30"/>
      <c r="G101" s="31"/>
      <c r="H101" s="30"/>
      <c r="I101" s="30"/>
      <c r="J101" s="30"/>
      <c r="K101" s="30"/>
      <c r="L101" s="30"/>
      <c r="M101" s="30"/>
    </row>
    <row r="102" spans="1:13">
      <c r="A102" s="30"/>
      <c r="B102" s="30"/>
      <c r="C102" s="31"/>
      <c r="D102" s="30"/>
      <c r="E102" s="30"/>
      <c r="F102" s="30"/>
      <c r="G102" s="31"/>
      <c r="H102" s="30"/>
      <c r="I102" s="30"/>
      <c r="J102" s="30"/>
      <c r="K102" s="30"/>
      <c r="L102" s="30"/>
      <c r="M102" s="30"/>
    </row>
    <row r="103" spans="1:13">
      <c r="A103" s="30"/>
      <c r="B103" s="30"/>
      <c r="C103" s="31"/>
      <c r="D103" s="30"/>
      <c r="E103" s="30"/>
      <c r="F103" s="30"/>
      <c r="G103" s="31"/>
      <c r="H103" s="30"/>
      <c r="I103" s="30"/>
      <c r="J103" s="30"/>
      <c r="K103" s="30"/>
      <c r="L103" s="30"/>
      <c r="M103" s="30"/>
    </row>
    <row r="104" spans="1:13">
      <c r="A104" s="30"/>
      <c r="B104" s="30"/>
      <c r="C104" s="31"/>
      <c r="D104" s="30"/>
      <c r="E104" s="30"/>
      <c r="F104" s="30"/>
      <c r="G104" s="31"/>
      <c r="H104" s="30"/>
      <c r="I104" s="30"/>
      <c r="J104" s="30"/>
      <c r="K104" s="30"/>
      <c r="L104" s="30"/>
      <c r="M104" s="30"/>
    </row>
  </sheetData>
  <pageMargins left="0.7" right="0.7" top="0.75" bottom="0.75" header="0.3" footer="0.3"/>
  <pageSetup orientation="portrait" r:id="rId1"/>
  <ignoredErrors>
    <ignoredError sqref="D56 D36 D61" numberStoredAsText="1"/>
    <ignoredError sqref="F27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 Me</vt:lpstr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dcterms:created xsi:type="dcterms:W3CDTF">2015-02-22T17:16:37Z</dcterms:created>
  <dcterms:modified xsi:type="dcterms:W3CDTF">2015-05-28T13:05:33Z</dcterms:modified>
</cp:coreProperties>
</file>