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500" yWindow="1720" windowWidth="25260" windowHeight="110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Moorings!$A$1:$J$82</definedName>
    <definedName name="_FilterDatabase_0_0_0">Moorings!#REF!</definedName>
    <definedName name="_FilterDatabase_0_0_0_0">Moorings!$A$1:$J$82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Moorings!$A$1:$J$82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C11" i="2"/>
  <c r="B11" i="2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<sst xmlns="http://schemas.openxmlformats.org/spreadsheetml/2006/main" count="43" uniqueCount="30">
  <si>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</si>
  <si>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</si>
  <si>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</si>
  <si>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</si>
  <si>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</si>
  <si>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</si>
  <si>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</si>
  <si>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</si>
  <si>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</si>
  <si>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</si>
  <si>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</si>
  <si>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</si>
  <si>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</si>
  <si>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</si>
  <si>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</si>
  <si>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</si>
  <si>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</si>
  <si>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</si>
  <si>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</si>
  <si>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</si>
  <si>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</si>
  <si>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</si>
  <si>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</si>
  <si>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</si>
  <si>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</si>
  <si>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</si>
  <si>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</si>
  <si>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</si>
  <si>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</rPr>
      <t>495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</si>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</sst>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D6" sqref="D6"/>
    </sheetView>
  </sheetViews>
  <sheetFormatPr baseColWidth="10" defaultColWidth="8.83203125" defaultRowHeight="14" x14ac:dyDescent="0"/>
  <cols>
    <col min="1" max="8" width="20.6640625" customWidth="1"/>
    <col min="9" max="10" width="15.83203125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28</v>
      </c>
      <c r="B2" s="8">
        <v>495</v>
      </c>
      <c r="C2" s="8">
        <v>2</v>
      </c>
      <c r="D2" s="9">
        <v>42233</v>
      </c>
      <c r="E2" s="10">
        <v>0.58472222222222225</v>
      </c>
      <c r="F2" s="9"/>
      <c r="G2" s="26" t="s">
        <v>26</v>
      </c>
      <c r="H2" s="26" t="s">
        <v>27</v>
      </c>
      <c r="I2" s="8">
        <v>1000</v>
      </c>
      <c r="J2" s="8" t="s">
        <v>29</v>
      </c>
      <c r="K2" s="7"/>
      <c r="L2" s="25">
        <f>((LEFT(G2,(FIND("°",G2,1)-1)))+(MID(G2,(FIND("°",G2,1)+1),(FIND("'",G2,1))-(FIND("°",G2,1)+1))/60))*(IF(RIGHT(G2,1)="N",1,-1))</f>
        <v>59.861083333333333</v>
      </c>
      <c r="M2" s="25">
        <f>((LEFT(H2,(FIND("°",H2,1)-1)))+(MID(H2,(FIND("°",H2,1)+1),(FIND("'",H2,1))-(FIND("°",H2,1)+1))/60))*(IF(RIGHT(H2,1)="E",1,-1))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F4" sqref="F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21</v>
      </c>
      <c r="B2" s="14">
        <v>495</v>
      </c>
      <c r="C2" s="14">
        <v>2</v>
      </c>
      <c r="D2" s="14" t="s">
        <v>25</v>
      </c>
      <c r="E2" s="15" t="s">
        <v>16</v>
      </c>
      <c r="F2" s="27">
        <v>140</v>
      </c>
      <c r="G2" s="12" t="s">
        <v>17</v>
      </c>
    </row>
    <row r="3" spans="1:12" s="4" customFormat="1">
      <c r="A3" s="5" t="s">
        <v>21</v>
      </c>
      <c r="B3" s="24">
        <v>495</v>
      </c>
      <c r="C3" s="21">
        <v>2</v>
      </c>
      <c r="D3" s="21" t="s">
        <v>25</v>
      </c>
      <c r="E3" s="15" t="s">
        <v>18</v>
      </c>
      <c r="F3" s="22">
        <v>700</v>
      </c>
      <c r="G3" s="12" t="s">
        <v>17</v>
      </c>
    </row>
    <row r="4" spans="1:12" s="4" customFormat="1">
      <c r="A4" s="5" t="s">
        <v>21</v>
      </c>
      <c r="B4" s="24">
        <v>495</v>
      </c>
      <c r="C4" s="21">
        <v>2</v>
      </c>
      <c r="D4" s="21" t="s">
        <v>25</v>
      </c>
      <c r="E4" s="15" t="s">
        <v>19</v>
      </c>
      <c r="F4" s="28">
        <v>1.1299999999999999</v>
      </c>
      <c r="G4" s="12" t="s">
        <v>17</v>
      </c>
    </row>
    <row r="5" spans="1:12" s="4" customFormat="1">
      <c r="A5" s="5" t="s">
        <v>21</v>
      </c>
      <c r="B5" s="24">
        <v>495</v>
      </c>
      <c r="C5" s="21">
        <v>2</v>
      </c>
      <c r="D5" s="21" t="s">
        <v>25</v>
      </c>
      <c r="E5" s="15" t="s">
        <v>20</v>
      </c>
      <c r="F5" s="22">
        <v>3.9E-2</v>
      </c>
      <c r="G5" s="12" t="s">
        <v>17</v>
      </c>
    </row>
    <row r="6" spans="1:12" s="4" customFormat="1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>
      <c r="A7" s="11" t="s">
        <v>22</v>
      </c>
      <c r="B7" s="23">
        <v>495</v>
      </c>
      <c r="C7" s="14">
        <v>2</v>
      </c>
      <c r="D7" s="16">
        <v>325</v>
      </c>
      <c r="E7" s="12"/>
      <c r="F7" s="13"/>
      <c r="G7" s="12" t="s">
        <v>15</v>
      </c>
      <c r="H7" s="12"/>
      <c r="I7" s="12"/>
      <c r="J7" s="12"/>
      <c r="K7" s="12"/>
      <c r="L7" s="12"/>
    </row>
    <row r="8" spans="1:12" s="4" customFormat="1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>
      <c r="A9" s="11" t="s">
        <v>23</v>
      </c>
      <c r="B9" s="23">
        <v>495</v>
      </c>
      <c r="C9" s="14">
        <v>2</v>
      </c>
      <c r="D9" s="16">
        <v>9209</v>
      </c>
      <c r="E9" s="12"/>
      <c r="F9" s="13"/>
      <c r="G9" s="12" t="s">
        <v>15</v>
      </c>
      <c r="H9" s="12"/>
      <c r="I9" s="12"/>
      <c r="J9" s="12"/>
      <c r="K9" s="12"/>
      <c r="L9" s="12"/>
    </row>
    <row r="10" spans="1:12" s="4" customFormat="1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>
      <c r="A11" s="11" t="s">
        <v>24</v>
      </c>
      <c r="B11" s="23">
        <f t="shared" ref="B11" si="0">$B$2</f>
        <v>495</v>
      </c>
      <c r="C11" s="14">
        <f t="shared" ref="C11" si="1">$C$2</f>
        <v>2</v>
      </c>
      <c r="D11" s="16">
        <v>495</v>
      </c>
      <c r="E11" s="12"/>
      <c r="F11" s="13"/>
      <c r="G11" s="12" t="s">
        <v>15</v>
      </c>
      <c r="H11" s="12"/>
      <c r="I11" s="12"/>
      <c r="J11" s="12"/>
      <c r="K11" s="12"/>
      <c r="L11" s="12"/>
    </row>
    <row r="12" spans="1:12" s="4" customFormat="1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2015-11-10T13:29:08Z</dcterms:modified>
</cp:coreProperties>
</file>