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2405"/>
  </bookViews>
  <sheets>
    <sheet name="Read Me" sheetId="3" r:id="rId1"/>
    <sheet name="Moorings" sheetId="2" r:id="rId2"/>
    <sheet name="Asset_Cal_Info" sheetId="1" r:id="rId3"/>
  </sheets>
  <externalReferences>
    <externalReference r:id="rId4"/>
  </externalReferences>
  <definedNames>
    <definedName name="_FilterDatabase_0">[1]Moorings!#REF!</definedName>
    <definedName name="_FilterDatabase_0_0_0">[1]Moorings!#REF!</definedName>
  </definedNames>
  <calcPr calcId="145621" concurrentCalc="0"/>
</workbook>
</file>

<file path=xl/calcChain.xml><?xml version="1.0" encoding="utf-8"?>
<calcChain xmlns="http://schemas.openxmlformats.org/spreadsheetml/2006/main">
  <c r="C3" i="1" l="1"/>
  <c r="C39" i="1"/>
  <c r="B3" i="1"/>
  <c r="B39" i="1"/>
  <c r="F43" i="1"/>
  <c r="F42" i="1"/>
  <c r="F37" i="1"/>
  <c r="F36" i="1"/>
  <c r="F34" i="1"/>
  <c r="F33" i="1"/>
  <c r="F31" i="1"/>
  <c r="F30" i="1"/>
  <c r="F19" i="1"/>
  <c r="F18" i="1"/>
  <c r="F16" i="1"/>
  <c r="F15" i="1"/>
  <c r="F13" i="1"/>
  <c r="F12" i="1"/>
  <c r="D42" i="1"/>
  <c r="D43" i="1"/>
  <c r="D37" i="1"/>
  <c r="D34" i="1"/>
  <c r="D31" i="1"/>
  <c r="D22" i="1"/>
  <c r="D23" i="1"/>
  <c r="D24" i="1"/>
  <c r="D25" i="1"/>
  <c r="D26" i="1"/>
  <c r="D27" i="1"/>
  <c r="D28" i="1"/>
  <c r="D19" i="1"/>
  <c r="D16" i="1"/>
  <c r="D13" i="1"/>
  <c r="D5" i="1"/>
  <c r="D6" i="1"/>
  <c r="D7" i="1"/>
  <c r="D8" i="1"/>
  <c r="D9" i="1"/>
  <c r="D10" i="1"/>
  <c r="D4" i="1"/>
  <c r="C5" i="1"/>
  <c r="C6" i="1"/>
  <c r="C7" i="1"/>
  <c r="C8" i="1"/>
  <c r="C9" i="1"/>
  <c r="C10" i="1"/>
  <c r="C12" i="1"/>
  <c r="C13" i="1"/>
  <c r="C15" i="1"/>
  <c r="C16" i="1"/>
  <c r="C18" i="1"/>
  <c r="C19" i="1"/>
  <c r="C21" i="1"/>
  <c r="C22" i="1"/>
  <c r="C23" i="1"/>
  <c r="C24" i="1"/>
  <c r="C25" i="1"/>
  <c r="C26" i="1"/>
  <c r="C27" i="1"/>
  <c r="C28" i="1"/>
  <c r="C30" i="1"/>
  <c r="C31" i="1"/>
  <c r="C33" i="1"/>
  <c r="C34" i="1"/>
  <c r="C36" i="1"/>
  <c r="C37" i="1"/>
  <c r="C41" i="1"/>
  <c r="C42" i="1"/>
  <c r="C43" i="1"/>
  <c r="C4" i="1"/>
  <c r="B5" i="1"/>
  <c r="B6" i="1"/>
  <c r="B7" i="1"/>
  <c r="B8" i="1"/>
  <c r="B9" i="1"/>
  <c r="B10" i="1"/>
  <c r="B12" i="1"/>
  <c r="B13" i="1"/>
  <c r="B15" i="1"/>
  <c r="B16" i="1"/>
  <c r="B18" i="1"/>
  <c r="B19" i="1"/>
  <c r="B21" i="1"/>
  <c r="B22" i="1"/>
  <c r="B23" i="1"/>
  <c r="B24" i="1"/>
  <c r="B25" i="1"/>
  <c r="B26" i="1"/>
  <c r="B27" i="1"/>
  <c r="B28" i="1"/>
  <c r="B30" i="1"/>
  <c r="B31" i="1"/>
  <c r="B33" i="1"/>
  <c r="B34" i="1"/>
  <c r="B36" i="1"/>
  <c r="B37" i="1"/>
  <c r="B41" i="1"/>
  <c r="B42" i="1"/>
  <c r="B43" i="1"/>
  <c r="B4" i="1"/>
  <c r="M2" i="2"/>
  <c r="L2" i="2"/>
</calcChain>
</file>

<file path=xl/sharedStrings.xml><?xml version="1.0" encoding="utf-8"?>
<sst xmlns="http://schemas.openxmlformats.org/spreadsheetml/2006/main" count="143" uniqueCount="89">
  <si>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</si>
  <si>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</si>
  <si>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</si>
  <si>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</si>
  <si>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</si>
  <si>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</si>
  <si>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</si>
  <si>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</si>
  <si>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</si>
  <si>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</si>
  <si>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</si>
  <si>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</si>
  <si>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</si>
  <si>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</si>
  <si>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</si>
  <si>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</si>
  <si>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</si>
  <si>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</si>
  <si>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</si>
  <si>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</si>
  <si>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</si>
  <si>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</si>
  <si>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</si>
  <si>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Melville 130</t>
  </si>
  <si>
    <t>Needs PRESWAT, TEMPWAT, and PRACSAL from nearest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</si>
  <si>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</si>
  <si>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</si>
  <si>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</si>
  <si>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</si>
  <si>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</si>
  <si>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</si>
  <si>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theme="1"/>
        <rFont val="Calibri"/>
        <family val="2"/>
        <scheme val="minor"/>
      </rPr>
      <t>:  Convention for naming this file is as follows:</t>
    </r>
  </si>
  <si>
    <t>0000#</t>
  </si>
  <si>
    <t>_v#</t>
  </si>
  <si>
    <t>Version number of this Excel workbook; e.g., v1, v2.</t>
  </si>
  <si>
    <r>
      <rPr>
        <b/>
        <sz val="11"/>
        <color rgb="FF000000"/>
        <rFont val="Calibri"/>
        <family val="2"/>
      </rPr>
      <t>Moorings Spreadsheet Instructions</t>
    </r>
    <r>
      <rPr>
        <sz val="11"/>
        <color theme="1"/>
        <rFont val="Calibri"/>
        <family val="2"/>
        <scheme val="minor"/>
      </rPr>
      <t>:  Convention for completing this spreadsheet is embedded in that spreadsheet.</t>
    </r>
  </si>
  <si>
    <t>Includes:</t>
  </si>
  <si>
    <t>Guidance on data entry</t>
  </si>
  <si>
    <t>Example</t>
  </si>
  <si>
    <t>NOTE:  Delete Guidance and Example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</si>
  <si>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theme="1"/>
        <rFont val="Calibri"/>
        <family val="2"/>
        <scheme val="minor"/>
      </rPr>
      <t>:  Convention for completing this spreadsheet appears embedded at the bottom of each column on the spreadsheet.</t>
    </r>
  </si>
  <si>
    <t>NOTE:  Delete Guidance prior to submission</t>
  </si>
  <si>
    <t>Readme must be deleted when done</t>
  </si>
  <si>
    <t>Tab names, column names, number formatting must be same format as this sample. This is read by code that is pretty finicky.</t>
  </si>
  <si>
    <t xml:space="preserve">NOTE:  The use of DO NOT CHANGE as guidance in this template is not absolute.  There may be instances where a change is necessary; e.g., an instrument is added/deleted/changed.  Please be careful! </t>
  </si>
  <si>
    <t xml:space="preserve">DO NOT CHANGE this column </t>
  </si>
  <si>
    <t>Insert the serial number for each instrument deployed on this particular platform</t>
  </si>
  <si>
    <t>DO NOT CHANGE</t>
  </si>
  <si>
    <t>Insert number of times this particular platform has been deployed</t>
  </si>
  <si>
    <r>
      <t xml:space="preserve">Replace this date with date this particular platform was deployed - </t>
    </r>
    <r>
      <rPr>
        <sz val="11"/>
        <color rgb="FFFF0000"/>
        <rFont val="Calibri"/>
        <family val="2"/>
      </rPr>
      <t>format is important</t>
    </r>
  </si>
  <si>
    <t>Replace this time with time this particular platform was deployed</t>
  </si>
  <si>
    <r>
      <t>Replace this date with date this particular platform was recovered -</t>
    </r>
    <r>
      <rPr>
        <sz val="11"/>
        <color rgb="FFFF0000"/>
        <rFont val="Calibri"/>
        <family val="2"/>
      </rPr>
      <t xml:space="preserve"> if no recovery date available, leave it blank; be sure recovery date from deployment does not overlap launch date for deployment n+1</t>
    </r>
  </si>
  <si>
    <t>Replace this latitude with latitude this particular platform was deployed to</t>
  </si>
  <si>
    <t>Replace this longitude with longitude this particular platform was deployed to</t>
  </si>
  <si>
    <t>If available, use actual water depth of deployed platform (it may vary by several meters).  Otherwise, use this measurement.</t>
  </si>
  <si>
    <t>Replace this cruise number with cruise number involved in deploying this particular platform</t>
  </si>
  <si>
    <r>
      <t xml:space="preserve">Insert deployment for this particular platform  
</t>
    </r>
    <r>
      <rPr>
        <sz val="11"/>
        <color rgb="FFFF0000"/>
        <rFont val="Calibri"/>
        <family val="2"/>
        <scheme val="minor"/>
      </rPr>
      <t>(Should match entry on Moorings spreadsheet)</t>
    </r>
  </si>
  <si>
    <r>
      <t xml:space="preserve">Change only last digit to identify the serial number of this particular platform </t>
    </r>
    <r>
      <rPr>
        <sz val="11"/>
        <color rgb="FFFF0000"/>
        <rFont val="Calibri"/>
        <family val="2"/>
        <scheme val="minor"/>
      </rPr>
      <t>(Should match entry on Moorings spreadsheet)</t>
    </r>
  </si>
  <si>
    <t>Insert last digit (same as deployment number)</t>
  </si>
  <si>
    <t>50° 04.245' N</t>
  </si>
  <si>
    <t>144° 47.885' W</t>
  </si>
  <si>
    <t>DO NOT CHANGE 
This value is Latitude (cell G2) converted to decimal format.  Copy this value (not the formula) to the appropriate cell(s) on the Asset Cal Info tab.</t>
  </si>
  <si>
    <t>DO NOT CHANGE 
This value is Longitude (cell H2) converted to decimal format.  Copy this value (not the formula) to the appropriate cell(s) on the Asset Cal Info tab.</t>
  </si>
  <si>
    <r>
      <t xml:space="preserve">Format:  Use degrees, minutes (3 decimal places), + compass direction 
</t>
    </r>
    <r>
      <rPr>
        <sz val="11"/>
        <color rgb="FFFF0000"/>
        <rFont val="Calibri"/>
        <family val="2"/>
      </rPr>
      <t>- the minute symbol is the key next to the return, not the one next to the number 1
- the degree symbol (°) is created by holding down ALT, and then, using the number pad, typing 0176</t>
    </r>
  </si>
  <si>
    <t xml:space="preserve">Insert the appropriate calibration coefficient for each item in Column E.  </t>
  </si>
  <si>
    <t>00001</t>
  </si>
  <si>
    <t>No Calibration Cofficient</t>
  </si>
  <si>
    <t>5000m</t>
  </si>
  <si>
    <t>GA02HYPM-GP001</t>
  </si>
  <si>
    <t>GA02HYPM-00001</t>
  </si>
  <si>
    <t>GA02HYPM-WFP02-01-FLORDL000</t>
  </si>
  <si>
    <t>Requires PD1960/1962 (tempwat/pracsal) from nearby CTD (GA02HYPM-WFP02-04-CTDPFL000?)</t>
  </si>
  <si>
    <t>GA02HYPM-WFP02-03-DOSTAL000</t>
  </si>
  <si>
    <t>GA02HYPM-WFP02-04-CTDPFL000</t>
  </si>
  <si>
    <t>GA02HYPM-WFP02-05-VEL3DL000</t>
  </si>
  <si>
    <t>GA02HYPM-WFP03-01-FLORDL000</t>
  </si>
  <si>
    <t>Requires PD1960/1962 (tempwat/pracsal) from nearby CTD (GA02HYPM-WFP03-04-CTDPFL000?)</t>
  </si>
  <si>
    <t>GA02HYPM-WFP03-03-DOSTAL000</t>
  </si>
  <si>
    <t>GA02HYPM-WFP03-04-CTDPFL000</t>
  </si>
  <si>
    <t>GA02HYPM-WFP03-05-VEL3DL000</t>
  </si>
  <si>
    <t>GA02HYPM-MFC04-01-ZPLSGA000</t>
  </si>
  <si>
    <t>GA02HYPM-RIS01-01-CTDMOG000</t>
  </si>
  <si>
    <t>Omaha_Cal_Info_GA02HYPM_0000#_v#,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</si>
  <si>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theme="1"/>
        <rFont val="Calibri"/>
        <family val="2"/>
        <scheme val="minor"/>
      </rPr>
      <t xml:space="preserve"> of a particular GA02HYPM platform; e.g., 00001, 00002</t>
    </r>
  </si>
  <si>
    <t>GA03HYPM-GP-00001-ENG</t>
  </si>
  <si>
    <t>The serial number used here is bogus, pending identification of the real serial number.</t>
  </si>
  <si>
    <t>GA02HYPM-WFP02-00-ENG000000</t>
  </si>
  <si>
    <t>GA03HYPM-WFP-00001-ENG</t>
  </si>
  <si>
    <t>GA02HYPM-GP001-00-ENG000000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</si>
</sst>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36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1"/>
      <color rgb="FF000000"/>
      <name val="DejaVu Sans Mono"/>
      <family val="3"/>
      <charset val="1"/>
    </font>
    <font>
      <sz val="11"/>
      <color theme="1"/>
      <name val="Calibri"/>
      <family val="2"/>
    </font>
    <font>
      <b/>
      <sz val="11"/>
      <name val="Calibri"/>
      <family val="2"/>
    </font>
    <font>
      <sz val="10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5"/>
        <bgColor indexed="50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31">
    <xf numFmtId="0" fontId="0" fillId="0" borderId="0"/>
    <xf numFmtId="0" fontId="1" fillId="0" borderId="0"/>
    <xf numFmtId="0" fontId="2" fillId="0" borderId="0"/>
    <xf numFmtId="0" fontId="3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10" fillId="0" borderId="0"/>
    <xf numFmtId="0" fontId="9" fillId="0" borderId="0"/>
    <xf numFmtId="0" fontId="11" fillId="0" borderId="0"/>
    <xf numFmtId="0" fontId="12" fillId="2" borderId="0"/>
    <xf numFmtId="0" fontId="11" fillId="0" borderId="0"/>
    <xf numFmtId="0" fontId="9" fillId="0" borderId="0"/>
    <xf numFmtId="0" fontId="10" fillId="0" borderId="0"/>
    <xf numFmtId="0" fontId="13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0" fillId="0" borderId="0"/>
    <xf numFmtId="0" fontId="6" fillId="0" borderId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5" borderId="0" applyNumberFormat="0" applyBorder="0" applyAlignment="0" applyProtection="0"/>
    <xf numFmtId="0" fontId="4" fillId="0" borderId="0"/>
    <xf numFmtId="0" fontId="3" fillId="0" borderId="0"/>
    <xf numFmtId="0" fontId="30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21" fillId="0" borderId="0"/>
    <xf numFmtId="0" fontId="2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7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3" fillId="0" borderId="0"/>
    <xf numFmtId="0" fontId="21" fillId="0" borderId="0"/>
    <xf numFmtId="0" fontId="31" fillId="0" borderId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9" borderId="0" applyNumberFormat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70">
    <xf numFmtId="0" fontId="0" fillId="0" borderId="0" xfId="0"/>
    <xf numFmtId="0" fontId="15" fillId="0" borderId="4" xfId="2" applyNumberFormat="1" applyFont="1" applyFill="1" applyBorder="1" applyAlignment="1">
      <alignment horizontal="left" vertical="center" wrapText="1"/>
    </xf>
    <xf numFmtId="0" fontId="18" fillId="0" borderId="4" xfId="2" applyNumberFormat="1" applyFont="1" applyFill="1" applyBorder="1" applyAlignment="1">
      <alignment horizontal="left" vertical="center" wrapText="1"/>
    </xf>
    <xf numFmtId="0" fontId="16" fillId="0" borderId="0" xfId="0" applyNumberFormat="1" applyFont="1" applyFill="1" applyAlignment="1">
      <alignment horizontal="left" vertical="center"/>
    </xf>
    <xf numFmtId="0" fontId="16" fillId="0" borderId="0" xfId="57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left" vertical="center"/>
    </xf>
    <xf numFmtId="0" fontId="17" fillId="0" borderId="0" xfId="5" applyNumberFormat="1" applyFont="1" applyFill="1" applyAlignment="1">
      <alignment horizontal="left" vertical="center"/>
    </xf>
    <xf numFmtId="0" fontId="15" fillId="0" borderId="0" xfId="59" applyNumberFormat="1" applyFont="1" applyFill="1" applyAlignment="1">
      <alignment horizontal="left" vertical="center" wrapText="1"/>
    </xf>
    <xf numFmtId="0" fontId="14" fillId="0" borderId="0" xfId="59" applyNumberFormat="1" applyFont="1" applyFill="1" applyBorder="1" applyAlignment="1">
      <alignment horizontal="left" vertical="center" wrapText="1"/>
    </xf>
    <xf numFmtId="0" fontId="15" fillId="0" borderId="3" xfId="3" applyNumberFormat="1" applyFont="1" applyFill="1" applyBorder="1" applyAlignment="1">
      <alignment horizontal="left" vertical="center"/>
    </xf>
    <xf numFmtId="0" fontId="15" fillId="0" borderId="0" xfId="59" applyNumberFormat="1" applyFont="1" applyFill="1" applyAlignment="1">
      <alignment horizontal="left" vertical="center"/>
    </xf>
    <xf numFmtId="0" fontId="14" fillId="0" borderId="0" xfId="59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3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6" fillId="3" borderId="5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5" fillId="0" borderId="0" xfId="57" applyNumberFormat="1" applyFont="1" applyFill="1" applyAlignment="1">
      <alignment horizontal="left" vertical="center"/>
    </xf>
    <xf numFmtId="0" fontId="15" fillId="0" borderId="0" xfId="5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164" fontId="16" fillId="3" borderId="2" xfId="0" applyNumberFormat="1" applyFont="1" applyFill="1" applyBorder="1" applyAlignment="1">
      <alignment horizontal="center" vertical="center" wrapText="1"/>
    </xf>
    <xf numFmtId="164" fontId="16" fillId="0" borderId="0" xfId="0" applyNumberFormat="1" applyFont="1" applyAlignment="1">
      <alignment horizontal="left" vertical="center"/>
    </xf>
    <xf numFmtId="0" fontId="14" fillId="0" borderId="1" xfId="0" applyNumberFormat="1" applyFont="1" applyFill="1" applyBorder="1" applyAlignment="1">
      <alignment horizontal="center" vertical="center" wrapText="1"/>
    </xf>
    <xf numFmtId="0" fontId="14" fillId="0" borderId="2" xfId="0" applyNumberFormat="1" applyFont="1" applyFill="1" applyBorder="1" applyAlignment="1">
      <alignment horizontal="center" vertical="center" wrapText="1"/>
    </xf>
    <xf numFmtId="0" fontId="14" fillId="0" borderId="0" xfId="1" applyNumberFormat="1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center" vertical="center"/>
    </xf>
    <xf numFmtId="0" fontId="15" fillId="0" borderId="0" xfId="0" applyNumberFormat="1" applyFont="1" applyFill="1" applyAlignment="1">
      <alignment horizontal="center" vertical="center"/>
    </xf>
    <xf numFmtId="165" fontId="16" fillId="3" borderId="2" xfId="0" applyNumberFormat="1" applyFont="1" applyFill="1" applyBorder="1" applyAlignment="1">
      <alignment horizontal="center" vertical="center" wrapText="1"/>
    </xf>
    <xf numFmtId="165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3" borderId="2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 vertical="center"/>
    </xf>
    <xf numFmtId="0" fontId="15" fillId="0" borderId="2" xfId="0" applyNumberFormat="1" applyFont="1" applyFill="1" applyBorder="1" applyAlignment="1">
      <alignment horizontal="center" vertical="center" wrapText="1"/>
    </xf>
    <xf numFmtId="0" fontId="15" fillId="0" borderId="3" xfId="3" applyNumberFormat="1" applyFont="1" applyFill="1" applyBorder="1" applyAlignment="1">
      <alignment horizontal="center" vertical="center"/>
    </xf>
    <xf numFmtId="20" fontId="15" fillId="0" borderId="3" xfId="3" applyNumberFormat="1" applyFont="1" applyFill="1" applyBorder="1" applyAlignment="1">
      <alignment horizontal="center" vertical="center"/>
    </xf>
    <xf numFmtId="0" fontId="16" fillId="4" borderId="0" xfId="57" applyNumberFormat="1" applyFont="1" applyFill="1" applyAlignment="1">
      <alignment horizontal="left" vertical="center"/>
    </xf>
    <xf numFmtId="0" fontId="15" fillId="4" borderId="0" xfId="59" applyNumberFormat="1" applyFont="1" applyFill="1" applyAlignment="1">
      <alignment horizontal="left" vertical="center"/>
    </xf>
    <xf numFmtId="0" fontId="14" fillId="0" borderId="0" xfId="0" applyNumberFormat="1" applyFont="1" applyFill="1" applyBorder="1" applyAlignment="1">
      <alignment horizontal="center" vertical="center" wrapText="1"/>
    </xf>
    <xf numFmtId="0" fontId="15" fillId="0" borderId="0" xfId="0" applyNumberFormat="1" applyFont="1" applyFill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/>
    </xf>
    <xf numFmtId="0" fontId="20" fillId="6" borderId="0" xfId="61" applyFont="1" applyFill="1" applyAlignment="1">
      <alignment wrapText="1"/>
    </xf>
    <xf numFmtId="0" fontId="1" fillId="0" borderId="0" xfId="61"/>
    <xf numFmtId="0" fontId="1" fillId="0" borderId="0" xfId="61" applyAlignment="1">
      <alignment horizontal="right"/>
    </xf>
    <xf numFmtId="0" fontId="1" fillId="0" borderId="0" xfId="61" applyFill="1"/>
    <xf numFmtId="0" fontId="25" fillId="7" borderId="0" xfId="61" applyFont="1" applyFill="1"/>
    <xf numFmtId="0" fontId="26" fillId="8" borderId="0" xfId="61" applyFont="1" applyFill="1"/>
    <xf numFmtId="0" fontId="26" fillId="0" borderId="0" xfId="61" applyFont="1"/>
    <xf numFmtId="0" fontId="1" fillId="7" borderId="0" xfId="61" applyFill="1"/>
    <xf numFmtId="0" fontId="0" fillId="0" borderId="0" xfId="0" applyAlignment="1">
      <alignment horizontal="center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0" fontId="33" fillId="4" borderId="0" xfId="0" applyFont="1" applyFill="1" applyAlignment="1">
      <alignment horizontal="center" vertical="top"/>
    </xf>
    <xf numFmtId="0" fontId="0" fillId="7" borderId="0" xfId="0" applyFill="1" applyAlignment="1">
      <alignment horizontal="center" vertical="top" wrapText="1"/>
    </xf>
    <xf numFmtId="0" fontId="0" fillId="0" borderId="0" xfId="0" applyFill="1"/>
    <xf numFmtId="0" fontId="34" fillId="10" borderId="0" xfId="61" applyFont="1" applyFill="1" applyAlignment="1">
      <alignment horizontal="center"/>
    </xf>
    <xf numFmtId="0" fontId="32" fillId="4" borderId="0" xfId="0" applyFont="1" applyFill="1" applyAlignment="1">
      <alignment horizontal="center" vertical="top" wrapText="1"/>
    </xf>
    <xf numFmtId="165" fontId="15" fillId="0" borderId="3" xfId="3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center" vertical="top" wrapText="1"/>
    </xf>
    <xf numFmtId="0" fontId="16" fillId="0" borderId="0" xfId="3" applyFont="1" applyBorder="1"/>
    <xf numFmtId="0" fontId="18" fillId="0" borderId="0" xfId="3" applyFont="1" applyBorder="1"/>
    <xf numFmtId="0" fontId="18" fillId="0" borderId="0" xfId="0" applyNumberFormat="1" applyFont="1" applyFill="1" applyBorder="1" applyAlignment="1">
      <alignment horizontal="left"/>
    </xf>
    <xf numFmtId="0" fontId="16" fillId="0" borderId="0" xfId="0" applyFont="1" applyFill="1" applyAlignment="1">
      <alignment horizontal="left" vertical="top"/>
    </xf>
    <xf numFmtId="49" fontId="16" fillId="0" borderId="0" xfId="3" applyNumberFormat="1" applyFont="1" applyFill="1" applyBorder="1" applyAlignment="1">
      <alignment horizontal="left"/>
    </xf>
    <xf numFmtId="0" fontId="14" fillId="0" borderId="0" xfId="1" applyNumberFormat="1" applyFont="1" applyFill="1" applyAlignment="1">
      <alignment horizontal="left" vertical="center"/>
    </xf>
    <xf numFmtId="0" fontId="18" fillId="0" borderId="0" xfId="2" applyNumberFormat="1" applyFont="1" applyFill="1" applyBorder="1" applyAlignment="1">
      <alignment horizontal="left" vertical="center" wrapText="1"/>
    </xf>
    <xf numFmtId="0" fontId="16" fillId="0" borderId="0" xfId="0" applyFont="1"/>
    <xf numFmtId="0" fontId="35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35" fillId="0" borderId="0" xfId="0" applyNumberFormat="1" applyFont="1" applyFill="1" applyAlignment="1">
      <alignment horizontal="left" vertical="center"/>
    </xf>
    <xf numFmtId="0" fontId="0" fillId="7" borderId="0" xfId="0" applyFill="1" applyAlignment="1">
      <alignment horizontal="left" vertical="top" wrapText="1"/>
    </xf>
  </cellXfs>
  <cellStyles count="131">
    <cellStyle name="Comma 2" xfId="62"/>
    <cellStyle name="Comma 2 2" xfId="63"/>
    <cellStyle name="Comma 2 2 2" xfId="64"/>
    <cellStyle name="Comma 2 3" xfId="65"/>
    <cellStyle name="Comma 2 4" xfId="66"/>
    <cellStyle name="Currency 2" xfId="67"/>
    <cellStyle name="Currency 2 2" xfId="68"/>
    <cellStyle name="Currency 2 3" xfId="69"/>
    <cellStyle name="Excel Built-in Normal" xfId="5"/>
    <cellStyle name="Excel Built-in Normal 2" xfId="70"/>
    <cellStyle name="Hyperlink 2" xfId="8"/>
    <cellStyle name="Hyperlink 2 2" xfId="71"/>
    <cellStyle name="Hyperlink 2 3" xfId="72"/>
    <cellStyle name="Hyperlink 3" xfId="9"/>
    <cellStyle name="Hyperlink 3 2" xfId="73"/>
    <cellStyle name="Hyperlink 4" xfId="10"/>
    <cellStyle name="Hyperlink 4 2" xfId="74"/>
    <cellStyle name="Hyperlink 5" xfId="11"/>
    <cellStyle name="Hyperlink 5 2" xfId="75"/>
    <cellStyle name="Hyperlink 6" xfId="12"/>
    <cellStyle name="Hyperlink 6 2" xfId="76"/>
    <cellStyle name="Hyperlink 7" xfId="13"/>
    <cellStyle name="Hyperlink 7 2" xfId="77"/>
    <cellStyle name="Hyperlink 8" xfId="14"/>
    <cellStyle name="Neutral 2" xfId="78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9"/>
    <cellStyle name="Normal 16" xfId="61"/>
    <cellStyle name="Normal 2" xfId="2"/>
    <cellStyle name="Normal 2 2" xfId="6"/>
    <cellStyle name="Normal 2 2 2" xfId="19"/>
    <cellStyle name="Normal 2 2 2 2" xfId="80"/>
    <cellStyle name="Normal 2 2 3" xfId="20"/>
    <cellStyle name="Normal 2 2 3 2" xfId="81"/>
    <cellStyle name="Normal 2 2 4" xfId="82"/>
    <cellStyle name="Normal 2 2 5" xfId="83"/>
    <cellStyle name="Normal 2 3" xfId="21"/>
    <cellStyle name="Normal 2 3 2" xfId="84"/>
    <cellStyle name="Normal 2 4" xfId="22"/>
    <cellStyle name="Normal 2 4 2" xfId="23"/>
    <cellStyle name="Normal 2 4 3" xfId="85"/>
    <cellStyle name="Normal 2 5" xfId="7"/>
    <cellStyle name="Normal 2 5 2" xfId="59"/>
    <cellStyle name="Normal 2 5 3" xfId="86"/>
    <cellStyle name="Normal 2 6" xfId="4"/>
    <cellStyle name="Normal 2 6 2" xfId="87"/>
    <cellStyle name="Normal 2 7" xfId="88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89"/>
    <cellStyle name="Normal 3 2 2 2 3" xfId="90"/>
    <cellStyle name="Normal 3 2 2 2 4" xfId="91"/>
    <cellStyle name="Normal 3 2 2 3" xfId="29"/>
    <cellStyle name="Normal 3 2 2 3 2" xfId="92"/>
    <cellStyle name="Normal 3 2 2 4" xfId="93"/>
    <cellStyle name="Normal 3 2 2 4 2" xfId="94"/>
    <cellStyle name="Normal 3 2 2 5" xfId="95"/>
    <cellStyle name="Normal 3 2 3" xfId="30"/>
    <cellStyle name="Normal 3 2 3 2" xfId="31"/>
    <cellStyle name="Normal 3 2 3 2 2" xfId="96"/>
    <cellStyle name="Normal 3 2 3 3" xfId="97"/>
    <cellStyle name="Normal 3 2 3 4" xfId="98"/>
    <cellStyle name="Normal 3 2 4" xfId="32"/>
    <cellStyle name="Normal 3 2 4 2" xfId="99"/>
    <cellStyle name="Normal 3 2 5" xfId="100"/>
    <cellStyle name="Normal 3 2 5 2" xfId="101"/>
    <cellStyle name="Normal 3 2 6" xfId="102"/>
    <cellStyle name="Normal 3 3" xfId="33"/>
    <cellStyle name="Normal 3 3 2" xfId="34"/>
    <cellStyle name="Normal 3 3 2 2" xfId="35"/>
    <cellStyle name="Normal 3 3 2 2 2" xfId="103"/>
    <cellStyle name="Normal 3 3 2 3" xfId="104"/>
    <cellStyle name="Normal 3 3 2 4" xfId="105"/>
    <cellStyle name="Normal 3 3 3" xfId="36"/>
    <cellStyle name="Normal 3 3 3 2" xfId="106"/>
    <cellStyle name="Normal 3 3 4" xfId="107"/>
    <cellStyle name="Normal 3 3 4 2" xfId="108"/>
    <cellStyle name="Normal 3 3 5" xfId="109"/>
    <cellStyle name="Normal 3 4" xfId="37"/>
    <cellStyle name="Normal 3 4 2" xfId="38"/>
    <cellStyle name="Normal 3 4 2 2" xfId="110"/>
    <cellStyle name="Normal 3 4 3" xfId="111"/>
    <cellStyle name="Normal 3 4 3 2" xfId="112"/>
    <cellStyle name="Normal 3 4 4" xfId="113"/>
    <cellStyle name="Normal 3 5" xfId="39"/>
    <cellStyle name="Normal 3 5 2" xfId="40"/>
    <cellStyle name="Normal 3 5 3" xfId="114"/>
    <cellStyle name="Normal 3 6" xfId="41"/>
    <cellStyle name="Normal 3 6 2" xfId="115"/>
    <cellStyle name="Normal 3 7" xfId="58"/>
    <cellStyle name="Normal 3 8" xfId="116"/>
    <cellStyle name="Normal 3 8 2" xfId="117"/>
    <cellStyle name="Normal 4" xfId="42"/>
    <cellStyle name="Normal 4 2" xfId="118"/>
    <cellStyle name="Normal 5" xfId="43"/>
    <cellStyle name="Normal 5 2" xfId="119"/>
    <cellStyle name="Normal 6" xfId="44"/>
    <cellStyle name="Normal 6 2" xfId="60"/>
    <cellStyle name="Normal 6 2 2" xfId="120"/>
    <cellStyle name="Normal 7" xfId="45"/>
    <cellStyle name="Normal 8" xfId="46"/>
    <cellStyle name="Normal 9" xfId="47"/>
    <cellStyle name="Percent 2" xfId="121"/>
    <cellStyle name="TableStyleLight1" xfId="1"/>
    <cellStyle name="Untitled1" xfId="48"/>
    <cellStyle name="Untitled1 2" xfId="122"/>
    <cellStyle name="Untitled2" xfId="49"/>
    <cellStyle name="Untitled2 2" xfId="123"/>
    <cellStyle name="Untitled3" xfId="50"/>
    <cellStyle name="Untitled3 2" xfId="124"/>
    <cellStyle name="Untitled4" xfId="51"/>
    <cellStyle name="Untitled4 2" xfId="125"/>
    <cellStyle name="Untitled5" xfId="52"/>
    <cellStyle name="Untitled5 2" xfId="126"/>
    <cellStyle name="Untitled6" xfId="53"/>
    <cellStyle name="Untitled6 2" xfId="127"/>
    <cellStyle name="Untitled7" xfId="54"/>
    <cellStyle name="Untitled7 2" xfId="128"/>
    <cellStyle name="Untitled8" xfId="55"/>
    <cellStyle name="Untitled8 2" xfId="129"/>
    <cellStyle name="Untitled9" xfId="56"/>
    <cellStyle name="Untitled9 2" xfId="1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39689</xdr:colOff>
      <xdr:row>5</xdr:row>
      <xdr:rowOff>1589</xdr:rowOff>
    </xdr:from>
    <xdr:to>
      <xdr:col>2</xdr:col>
      <xdr:colOff>857250</xdr:colOff>
      <xdr:row>17</xdr:row>
      <xdr:rowOff>57360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89" y="4105277"/>
          <a:ext cx="2936874" cy="2341771"/>
        </a:xfrm>
        <a:prstGeom prst="rect">
          <a:avLst/>
        </a:prstGeom>
      </xdr:spPr>
    </xdr:pic>
    <xdr:clientData/>
  </xdr:twoCellAnchor>
  <xdr:twoCellAnchor>
    <xdr:from>
      <xdr:col>6</xdr:col>
      <xdr:colOff>428625</xdr:colOff>
      <xdr:row>3</xdr:row>
      <xdr:rowOff>1214437</xdr:rowOff>
    </xdr:from>
    <xdr:to>
      <xdr:col>6</xdr:col>
      <xdr:colOff>468312</xdr:colOff>
      <xdr:row>5</xdr:row>
      <xdr:rowOff>1</xdr:rowOff>
    </xdr:to>
    <xdr:cxnSp macro="">
      <xdr:nvCxnSpPr>
        <xdr:cNvPr id="3" name="Straight Arrow Connector 2"/>
        <xdr:cNvCxnSpPr/>
      </xdr:nvCxnSpPr>
      <xdr:spPr>
        <a:xfrm flipV="1">
          <a:off x="5976938" y="1889125"/>
          <a:ext cx="39687" cy="221456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396875</xdr:colOff>
      <xdr:row>3</xdr:row>
      <xdr:rowOff>1254125</xdr:rowOff>
    </xdr:from>
    <xdr:to>
      <xdr:col>7</xdr:col>
      <xdr:colOff>412750</xdr:colOff>
      <xdr:row>4</xdr:row>
      <xdr:rowOff>182562</xdr:rowOff>
    </xdr:to>
    <xdr:cxnSp macro="">
      <xdr:nvCxnSpPr>
        <xdr:cNvPr id="4" name="Straight Arrow Connector 3"/>
        <xdr:cNvCxnSpPr/>
      </xdr:nvCxnSpPr>
      <xdr:spPr>
        <a:xfrm flipV="1">
          <a:off x="6818313" y="1928813"/>
          <a:ext cx="15875" cy="216693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1190625</xdr:colOff>
      <xdr:row>3</xdr:row>
      <xdr:rowOff>1724025</xdr:rowOff>
    </xdr:from>
    <xdr:to>
      <xdr:col>3</xdr:col>
      <xdr:colOff>314325</xdr:colOff>
      <xdr:row>7</xdr:row>
      <xdr:rowOff>142876</xdr:rowOff>
    </xdr:to>
    <xdr:cxnSp macro="">
      <xdr:nvCxnSpPr>
        <xdr:cNvPr id="5" name="Straight Arrow Connector 4"/>
        <xdr:cNvCxnSpPr/>
      </xdr:nvCxnSpPr>
      <xdr:spPr>
        <a:xfrm flipV="1">
          <a:off x="2257425" y="2400300"/>
          <a:ext cx="1504950" cy="41243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877887</xdr:colOff>
      <xdr:row>4</xdr:row>
      <xdr:rowOff>182565</xdr:rowOff>
    </xdr:from>
    <xdr:to>
      <xdr:col>5</xdr:col>
      <xdr:colOff>904874</xdr:colOff>
      <xdr:row>17</xdr:row>
      <xdr:rowOff>38285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97200" y="4095753"/>
          <a:ext cx="2503487" cy="2332220"/>
        </a:xfrm>
        <a:prstGeom prst="rect">
          <a:avLst/>
        </a:prstGeom>
      </xdr:spPr>
    </xdr:pic>
    <xdr:clientData/>
  </xdr:twoCellAnchor>
  <xdr:twoCellAnchor>
    <xdr:from>
      <xdr:col>4</xdr:col>
      <xdr:colOff>336550</xdr:colOff>
      <xdr:row>3</xdr:row>
      <xdr:rowOff>1468437</xdr:rowOff>
    </xdr:from>
    <xdr:to>
      <xdr:col>4</xdr:col>
      <xdr:colOff>393700</xdr:colOff>
      <xdr:row>7</xdr:row>
      <xdr:rowOff>11112</xdr:rowOff>
    </xdr:to>
    <xdr:cxnSp macro="">
      <xdr:nvCxnSpPr>
        <xdr:cNvPr id="8" name="Straight Arrow Connector 7"/>
        <xdr:cNvCxnSpPr/>
      </xdr:nvCxnSpPr>
      <xdr:spPr>
        <a:xfrm flipV="1">
          <a:off x="4178300" y="2143125"/>
          <a:ext cx="57150" cy="2352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841375</xdr:colOff>
      <xdr:row>1</xdr:row>
      <xdr:rowOff>152401</xdr:rowOff>
    </xdr:from>
    <xdr:to>
      <xdr:col>1</xdr:col>
      <xdr:colOff>962027</xdr:colOff>
      <xdr:row>3</xdr:row>
      <xdr:rowOff>47625</xdr:rowOff>
    </xdr:to>
    <xdr:cxnSp macro="">
      <xdr:nvCxnSpPr>
        <xdr:cNvPr id="9" name="Straight Arrow Connector 8"/>
        <xdr:cNvCxnSpPr/>
      </xdr:nvCxnSpPr>
      <xdr:spPr>
        <a:xfrm flipV="1">
          <a:off x="1928813" y="477839"/>
          <a:ext cx="120652" cy="24447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1028700</xdr:colOff>
      <xdr:row>3</xdr:row>
      <xdr:rowOff>3095625</xdr:rowOff>
    </xdr:from>
    <xdr:to>
      <xdr:col>5</xdr:col>
      <xdr:colOff>301625</xdr:colOff>
      <xdr:row>8</xdr:row>
      <xdr:rowOff>47626</xdr:rowOff>
    </xdr:to>
    <xdr:cxnSp macro="">
      <xdr:nvCxnSpPr>
        <xdr:cNvPr id="6" name="Straight Arrow Connector 5"/>
        <xdr:cNvCxnSpPr/>
      </xdr:nvCxnSpPr>
      <xdr:spPr>
        <a:xfrm flipV="1">
          <a:off x="2116138" y="3770313"/>
          <a:ext cx="2781300" cy="95250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931334</xdr:colOff>
      <xdr:row>45</xdr:row>
      <xdr:rowOff>137583</xdr:rowOff>
    </xdr:from>
    <xdr:to>
      <xdr:col>1</xdr:col>
      <xdr:colOff>952501</xdr:colOff>
      <xdr:row>47</xdr:row>
      <xdr:rowOff>42333</xdr:rowOff>
    </xdr:to>
    <xdr:cxnSp macro="">
      <xdr:nvCxnSpPr>
        <xdr:cNvPr id="2" name="Straight Arrow Connector 1"/>
        <xdr:cNvCxnSpPr/>
      </xdr:nvCxnSpPr>
      <xdr:spPr>
        <a:xfrm flipV="1">
          <a:off x="2878667" y="7281333"/>
          <a:ext cx="21167" cy="2222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>
      <selection activeCell="B34" sqref="B34"/>
    </sheetView>
  </sheetViews>
  <sheetFormatPr defaultRowHeight="15"/>
  <cols>
    <col min="1" max="1" width="58.28515625" style="41" customWidth="1"/>
    <col min="2" max="2" width="55.42578125" style="41" customWidth="1"/>
    <col min="3" max="16384" width="9.140625" style="41"/>
  </cols>
  <sheetData>
    <row r="1" spans="1:2" ht="30">
      <c r="A1" s="40" t="s">
        <v>31</v>
      </c>
    </row>
    <row r="2" spans="1:2">
      <c r="A2" s="41" t="s">
        <v>82</v>
      </c>
    </row>
    <row r="3" spans="1:2">
      <c r="A3" s="42" t="s">
        <v>32</v>
      </c>
      <c r="B3" s="41" t="s">
        <v>83</v>
      </c>
    </row>
    <row r="4" spans="1:2">
      <c r="A4" s="42" t="s">
        <v>33</v>
      </c>
      <c r="B4" s="41" t="s">
        <v>34</v>
      </c>
    </row>
    <row r="7" spans="1:2" ht="30">
      <c r="A7" s="40" t="s">
        <v>35</v>
      </c>
    </row>
    <row r="8" spans="1:2">
      <c r="B8" s="43" t="s">
        <v>36</v>
      </c>
    </row>
    <row r="9" spans="1:2">
      <c r="B9" s="41" t="s">
        <v>37</v>
      </c>
    </row>
    <row r="10" spans="1:2">
      <c r="B10" s="41" t="s">
        <v>38</v>
      </c>
    </row>
    <row r="11" spans="1:2">
      <c r="B11" s="44" t="s">
        <v>39</v>
      </c>
    </row>
    <row r="12" spans="1:2">
      <c r="B12" s="44"/>
    </row>
    <row r="14" spans="1:2" ht="45">
      <c r="A14" s="40" t="s">
        <v>40</v>
      </c>
      <c r="B14" s="44" t="s">
        <v>41</v>
      </c>
    </row>
    <row r="17" spans="1:9">
      <c r="C17" s="46"/>
      <c r="D17" s="46"/>
      <c r="E17" s="46"/>
      <c r="F17" s="46"/>
      <c r="G17" s="46"/>
      <c r="H17" s="46"/>
    </row>
    <row r="18" spans="1:9">
      <c r="B18" s="45" t="s">
        <v>43</v>
      </c>
      <c r="C18" s="45"/>
      <c r="D18" s="45"/>
      <c r="E18" s="45"/>
      <c r="F18" s="45"/>
      <c r="G18" s="45"/>
      <c r="H18" s="45"/>
    </row>
    <row r="22" spans="1:9">
      <c r="A22" s="44" t="s">
        <v>44</v>
      </c>
      <c r="B22" s="44"/>
      <c r="C22" s="44"/>
      <c r="D22" s="44"/>
      <c r="E22" s="44"/>
      <c r="F22" s="44"/>
      <c r="G22" s="44"/>
      <c r="H22" s="47"/>
      <c r="I22" s="47"/>
    </row>
    <row r="35" spans="1:1">
      <c r="A35" s="5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zoomScale="110" zoomScaleNormal="110" workbookViewId="0">
      <selection activeCell="K10" sqref="K10"/>
    </sheetView>
  </sheetViews>
  <sheetFormatPr defaultColWidth="8.85546875" defaultRowHeight="12.75"/>
  <cols>
    <col min="1" max="1" width="16.28515625" style="12" bestFit="1" customWidth="1"/>
    <col min="2" max="2" width="15.42578125" style="12" bestFit="1" customWidth="1"/>
    <col min="3" max="3" width="14.5703125" style="31" bestFit="1" customWidth="1"/>
    <col min="4" max="4" width="11.28515625" style="28" bestFit="1" customWidth="1"/>
    <col min="5" max="5" width="11.28515625" style="21" bestFit="1" customWidth="1"/>
    <col min="6" max="6" width="14.28515625" style="28" customWidth="1"/>
    <col min="7" max="7" width="13.140625" style="12" customWidth="1"/>
    <col min="8" max="8" width="13.5703125" style="12" bestFit="1" customWidth="1"/>
    <col min="9" max="9" width="13.7109375" style="12" customWidth="1"/>
    <col min="10" max="10" width="11.5703125" style="12" bestFit="1" customWidth="1"/>
    <col min="11" max="11" width="22.7109375" style="12" customWidth="1"/>
    <col min="12" max="12" width="17.140625" style="12" customWidth="1"/>
    <col min="13" max="13" width="17.85546875" style="12" customWidth="1"/>
    <col min="14" max="16384" width="8.85546875" style="12"/>
  </cols>
  <sheetData>
    <row r="1" spans="1:13" s="16" customFormat="1" ht="25.5">
      <c r="A1" s="13" t="s">
        <v>0</v>
      </c>
      <c r="B1" s="14" t="s">
        <v>14</v>
      </c>
      <c r="C1" s="30" t="s">
        <v>25</v>
      </c>
      <c r="D1" s="27" t="s">
        <v>15</v>
      </c>
      <c r="E1" s="20" t="s">
        <v>16</v>
      </c>
      <c r="F1" s="27" t="s">
        <v>17</v>
      </c>
      <c r="G1" s="14" t="s">
        <v>18</v>
      </c>
      <c r="H1" s="14" t="s">
        <v>19</v>
      </c>
      <c r="I1" s="14" t="s">
        <v>20</v>
      </c>
      <c r="J1" s="14" t="s">
        <v>21</v>
      </c>
      <c r="K1" s="15" t="s">
        <v>22</v>
      </c>
    </row>
    <row r="2" spans="1:13" s="29" customFormat="1" ht="15">
      <c r="A2" s="33" t="s">
        <v>68</v>
      </c>
      <c r="B2" s="33" t="s">
        <v>69</v>
      </c>
      <c r="C2" s="33">
        <v>1</v>
      </c>
      <c r="D2" s="56">
        <v>41456</v>
      </c>
      <c r="E2" s="34">
        <v>0.20833333333333334</v>
      </c>
      <c r="F2" s="56">
        <v>41842</v>
      </c>
      <c r="G2" s="33" t="s">
        <v>59</v>
      </c>
      <c r="H2" s="33" t="s">
        <v>60</v>
      </c>
      <c r="I2" s="33" t="s">
        <v>67</v>
      </c>
      <c r="J2" s="33" t="s">
        <v>23</v>
      </c>
      <c r="K2" s="9"/>
      <c r="L2" s="39">
        <f>((LEFT(G2,(FIND("°",G2,1)-1)))+(MID(G2,(FIND("°",G2,1)+1),(FIND("'",G2,1))-(FIND("°",G2,1)+1))/60))*(IF(RIGHT(G2,1)="N",1,-1))</f>
        <v>50.070749999999997</v>
      </c>
      <c r="M2" s="39">
        <f>((LEFT(H2,(FIND("°",H2,1)-1)))+(MID(H2,(FIND("°",H2,1)+1),(FIND("'",H2,1))-(FIND("°",H2,1)+1))/60))*(IF(RIGHT(H2,1)="E",1,-1))</f>
        <v>-144.79808333333332</v>
      </c>
    </row>
    <row r="3" spans="1:13" s="29" customFormat="1">
      <c r="D3" s="49"/>
      <c r="E3" s="50"/>
      <c r="F3" s="49"/>
    </row>
    <row r="4" spans="1:13" customFormat="1" ht="255">
      <c r="A4" s="51" t="s">
        <v>47</v>
      </c>
      <c r="B4" s="52" t="s">
        <v>58</v>
      </c>
      <c r="C4" s="52" t="s">
        <v>48</v>
      </c>
      <c r="D4" s="52" t="s">
        <v>49</v>
      </c>
      <c r="E4" s="52" t="s">
        <v>50</v>
      </c>
      <c r="F4" s="52" t="s">
        <v>51</v>
      </c>
      <c r="G4" s="52" t="s">
        <v>52</v>
      </c>
      <c r="H4" s="52" t="s">
        <v>53</v>
      </c>
      <c r="I4" s="52" t="s">
        <v>54</v>
      </c>
      <c r="J4" s="52" t="s">
        <v>55</v>
      </c>
      <c r="L4" s="57" t="s">
        <v>61</v>
      </c>
      <c r="M4" s="57" t="s">
        <v>62</v>
      </c>
    </row>
    <row r="5" spans="1:13" customFormat="1" ht="15">
      <c r="A5" s="48"/>
    </row>
    <row r="6" spans="1:13" customFormat="1" ht="15" customHeight="1">
      <c r="A6" s="53"/>
      <c r="G6" s="69" t="s">
        <v>63</v>
      </c>
      <c r="H6" s="69"/>
    </row>
    <row r="7" spans="1:13" customFormat="1" ht="15">
      <c r="G7" s="69"/>
      <c r="H7" s="69"/>
    </row>
    <row r="8" spans="1:13" customFormat="1" ht="15">
      <c r="G8" s="69"/>
      <c r="H8" s="69"/>
    </row>
    <row r="9" spans="1:13" customFormat="1" ht="15">
      <c r="G9" s="69"/>
      <c r="H9" s="69"/>
    </row>
    <row r="10" spans="1:13" customFormat="1" ht="15">
      <c r="G10" s="69"/>
      <c r="H10" s="69"/>
    </row>
    <row r="11" spans="1:13" customFormat="1" ht="15">
      <c r="G11" s="69"/>
      <c r="H11" s="69"/>
      <c r="I11" s="12"/>
      <c r="J11" s="12"/>
    </row>
    <row r="12" spans="1:13" customFormat="1" ht="15">
      <c r="G12" s="69"/>
      <c r="H12" s="69"/>
    </row>
    <row r="13" spans="1:13" customFormat="1" ht="15">
      <c r="G13" s="69"/>
      <c r="H13" s="69"/>
    </row>
    <row r="14" spans="1:13" customFormat="1" ht="15">
      <c r="G14" s="69"/>
      <c r="H14" s="69"/>
    </row>
    <row r="15" spans="1:13" customFormat="1" ht="15">
      <c r="G15" s="69"/>
      <c r="H15" s="69"/>
    </row>
    <row r="16" spans="1:13" customFormat="1" ht="15">
      <c r="G16" s="69"/>
      <c r="H16" s="69"/>
    </row>
    <row r="17" spans="4:8" customFormat="1" ht="15">
      <c r="G17" s="69"/>
      <c r="H17" s="69"/>
    </row>
    <row r="18" spans="4:8" customFormat="1" ht="15"/>
    <row r="19" spans="4:8" customFormat="1" ht="15"/>
    <row r="20" spans="4:8" customFormat="1" ht="15"/>
    <row r="21" spans="4:8" customFormat="1" ht="15"/>
    <row r="22" spans="4:8" customFormat="1" ht="15"/>
    <row r="23" spans="4:8" customFormat="1" ht="15"/>
    <row r="24" spans="4:8" customFormat="1" ht="15"/>
    <row r="25" spans="4:8" s="29" customFormat="1">
      <c r="D25" s="49"/>
      <c r="E25" s="50"/>
      <c r="F25" s="49"/>
    </row>
    <row r="26" spans="4:8" s="29" customFormat="1">
      <c r="D26" s="49"/>
      <c r="E26" s="50"/>
      <c r="F26" s="49"/>
    </row>
    <row r="27" spans="4:8" s="29" customFormat="1">
      <c r="D27" s="49"/>
      <c r="E27" s="50"/>
      <c r="F27" s="49"/>
    </row>
    <row r="28" spans="4:8" s="29" customFormat="1">
      <c r="D28" s="49"/>
      <c r="E28" s="50"/>
      <c r="F28" s="49"/>
    </row>
    <row r="29" spans="4:8" s="29" customFormat="1">
      <c r="D29" s="49"/>
      <c r="E29" s="50"/>
      <c r="F29" s="49"/>
    </row>
    <row r="30" spans="4:8" s="29" customFormat="1">
      <c r="D30" s="49"/>
      <c r="E30" s="50"/>
      <c r="F30" s="49"/>
    </row>
    <row r="31" spans="4:8" s="29" customFormat="1">
      <c r="D31" s="49"/>
      <c r="E31" s="50"/>
      <c r="F31" s="49"/>
    </row>
  </sheetData>
  <mergeCells count="1">
    <mergeCell ref="G6:H1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zoomScale="90" zoomScaleNormal="90" workbookViewId="0">
      <pane ySplit="480" topLeftCell="A13" activePane="bottomLeft"/>
      <selection activeCell="G1" sqref="G1:K1048576"/>
      <selection pane="bottomLeft" activeCell="D53" sqref="D53"/>
    </sheetView>
  </sheetViews>
  <sheetFormatPr defaultColWidth="8.85546875" defaultRowHeight="12.75"/>
  <cols>
    <col min="1" max="1" width="29.140625" style="3" bestFit="1" customWidth="1"/>
    <col min="2" max="2" width="21.42578125" style="3" bestFit="1" customWidth="1"/>
    <col min="3" max="3" width="19.140625" style="19" bestFit="1" customWidth="1"/>
    <col min="4" max="4" width="24.42578125" style="3" bestFit="1" customWidth="1"/>
    <col min="5" max="5" width="29.140625" style="3" bestFit="1" customWidth="1"/>
    <col min="6" max="6" width="33.5703125" style="3" customWidth="1"/>
    <col min="7" max="7" width="10.7109375" style="19" customWidth="1"/>
    <col min="8" max="11" width="10.7109375" style="3" customWidth="1"/>
    <col min="12" max="12" width="5" style="3" bestFit="1" customWidth="1"/>
    <col min="13" max="16384" width="8.85546875" style="3"/>
  </cols>
  <sheetData>
    <row r="1" spans="1:7" s="25" customFormat="1">
      <c r="A1" s="22" t="s">
        <v>0</v>
      </c>
      <c r="B1" s="23" t="s">
        <v>1</v>
      </c>
      <c r="C1" s="32" t="s">
        <v>25</v>
      </c>
      <c r="D1" s="23" t="s">
        <v>2</v>
      </c>
      <c r="E1" s="24" t="s">
        <v>3</v>
      </c>
      <c r="F1" s="24" t="s">
        <v>4</v>
      </c>
      <c r="G1" s="26" t="s">
        <v>22</v>
      </c>
    </row>
    <row r="2" spans="1:7" s="25" customFormat="1">
      <c r="A2" s="37"/>
      <c r="B2" s="37"/>
      <c r="C2" s="38"/>
      <c r="D2" s="37"/>
      <c r="E2" s="24"/>
      <c r="F2" s="24"/>
      <c r="G2" s="26"/>
    </row>
    <row r="3" spans="1:7">
      <c r="A3" s="1" t="s">
        <v>70</v>
      </c>
      <c r="B3" s="58" t="str">
        <f>Moorings!B2</f>
        <v>GA02HYPM-00001</v>
      </c>
      <c r="C3" s="19">
        <f>Moorings!C2</f>
        <v>1</v>
      </c>
      <c r="D3" s="11">
        <v>2736</v>
      </c>
      <c r="E3" s="6" t="s">
        <v>10</v>
      </c>
      <c r="F3" s="6">
        <v>51</v>
      </c>
      <c r="G3" s="10" t="s">
        <v>71</v>
      </c>
    </row>
    <row r="4" spans="1:7">
      <c r="A4" s="2" t="s">
        <v>70</v>
      </c>
      <c r="B4" s="59" t="str">
        <f>$B$3</f>
        <v>GA02HYPM-00001</v>
      </c>
      <c r="C4" s="5">
        <f>$C$3</f>
        <v>1</v>
      </c>
      <c r="D4" s="60">
        <f>D3</f>
        <v>2736</v>
      </c>
      <c r="E4" s="6" t="s">
        <v>11</v>
      </c>
      <c r="F4" s="6">
        <v>1.871E-6</v>
      </c>
      <c r="G4" s="10"/>
    </row>
    <row r="5" spans="1:7">
      <c r="A5" s="2" t="s">
        <v>70</v>
      </c>
      <c r="B5" s="59" t="str">
        <f t="shared" ref="B5:B43" si="0">$B$3</f>
        <v>GA02HYPM-00001</v>
      </c>
      <c r="C5" s="5">
        <f t="shared" ref="C5:C43" si="1">$C$3</f>
        <v>1</v>
      </c>
      <c r="D5" s="60">
        <f t="shared" ref="D5:D43" si="2">D4</f>
        <v>2736</v>
      </c>
      <c r="E5" s="4" t="s">
        <v>12</v>
      </c>
      <c r="F5" s="4">
        <v>52</v>
      </c>
      <c r="G5" s="10"/>
    </row>
    <row r="6" spans="1:7">
      <c r="A6" s="2" t="s">
        <v>70</v>
      </c>
      <c r="B6" s="59" t="str">
        <f t="shared" si="0"/>
        <v>GA02HYPM-00001</v>
      </c>
      <c r="C6" s="5">
        <f t="shared" si="1"/>
        <v>1</v>
      </c>
      <c r="D6" s="60">
        <f t="shared" si="2"/>
        <v>2736</v>
      </c>
      <c r="E6" s="4" t="s">
        <v>13</v>
      </c>
      <c r="F6" s="4">
        <v>7.3000000000000001E-3</v>
      </c>
      <c r="G6" s="10"/>
    </row>
    <row r="7" spans="1:7">
      <c r="A7" s="2" t="s">
        <v>70</v>
      </c>
      <c r="B7" s="59" t="str">
        <f t="shared" si="0"/>
        <v>GA02HYPM-00001</v>
      </c>
      <c r="C7" s="5">
        <f t="shared" si="1"/>
        <v>1</v>
      </c>
      <c r="D7" s="60">
        <f t="shared" si="2"/>
        <v>2736</v>
      </c>
      <c r="E7" s="35" t="s">
        <v>27</v>
      </c>
      <c r="F7" s="35">
        <v>117</v>
      </c>
      <c r="G7" s="17" t="s">
        <v>26</v>
      </c>
    </row>
    <row r="8" spans="1:7">
      <c r="A8" s="2" t="s">
        <v>70</v>
      </c>
      <c r="B8" s="59" t="str">
        <f t="shared" si="0"/>
        <v>GA02HYPM-00001</v>
      </c>
      <c r="C8" s="5">
        <f t="shared" si="1"/>
        <v>1</v>
      </c>
      <c r="D8" s="60">
        <f t="shared" si="2"/>
        <v>2736</v>
      </c>
      <c r="E8" s="35" t="s">
        <v>28</v>
      </c>
      <c r="F8" s="35">
        <v>700</v>
      </c>
      <c r="G8" s="17" t="s">
        <v>26</v>
      </c>
    </row>
    <row r="9" spans="1:7">
      <c r="A9" s="2" t="s">
        <v>70</v>
      </c>
      <c r="B9" s="59" t="str">
        <f t="shared" si="0"/>
        <v>GA02HYPM-00001</v>
      </c>
      <c r="C9" s="5">
        <f t="shared" si="1"/>
        <v>1</v>
      </c>
      <c r="D9" s="60">
        <f t="shared" si="2"/>
        <v>2736</v>
      </c>
      <c r="E9" s="35" t="s">
        <v>29</v>
      </c>
      <c r="F9" s="35">
        <v>1.08</v>
      </c>
      <c r="G9" s="17" t="s">
        <v>26</v>
      </c>
    </row>
    <row r="10" spans="1:7">
      <c r="A10" s="2" t="s">
        <v>70</v>
      </c>
      <c r="B10" s="59" t="str">
        <f t="shared" si="0"/>
        <v>GA02HYPM-00001</v>
      </c>
      <c r="C10" s="5">
        <f t="shared" si="1"/>
        <v>1</v>
      </c>
      <c r="D10" s="60">
        <f t="shared" si="2"/>
        <v>2736</v>
      </c>
      <c r="E10" s="35" t="s">
        <v>30</v>
      </c>
      <c r="F10" s="36">
        <v>3.9E-2</v>
      </c>
      <c r="G10" s="17" t="s">
        <v>26</v>
      </c>
    </row>
    <row r="11" spans="1:7">
      <c r="A11" s="2"/>
      <c r="B11" s="59"/>
      <c r="C11" s="5"/>
      <c r="D11" s="60"/>
      <c r="E11" s="4"/>
      <c r="F11" s="10"/>
      <c r="G11" s="17"/>
    </row>
    <row r="12" spans="1:7">
      <c r="A12" s="1" t="s">
        <v>72</v>
      </c>
      <c r="B12" s="58" t="str">
        <f t="shared" si="0"/>
        <v>GA02HYPM-00001</v>
      </c>
      <c r="C12" s="19">
        <f t="shared" si="1"/>
        <v>1</v>
      </c>
      <c r="D12" s="11">
        <v>1086</v>
      </c>
      <c r="E12" s="18" t="s">
        <v>6</v>
      </c>
      <c r="F12" s="19">
        <f>Moorings!L2</f>
        <v>50.070749999999997</v>
      </c>
      <c r="G12" s="19" t="s">
        <v>24</v>
      </c>
    </row>
    <row r="13" spans="1:7">
      <c r="A13" s="2" t="s">
        <v>72</v>
      </c>
      <c r="B13" s="59" t="str">
        <f t="shared" si="0"/>
        <v>GA02HYPM-00001</v>
      </c>
      <c r="C13" s="5">
        <f t="shared" si="1"/>
        <v>1</v>
      </c>
      <c r="D13" s="60">
        <f t="shared" si="2"/>
        <v>1086</v>
      </c>
      <c r="E13" s="18" t="s">
        <v>7</v>
      </c>
      <c r="F13" s="19">
        <f>Moorings!M2</f>
        <v>-144.79808333333332</v>
      </c>
    </row>
    <row r="14" spans="1:7">
      <c r="A14" s="2"/>
      <c r="B14" s="59"/>
      <c r="C14" s="5"/>
      <c r="D14" s="60"/>
      <c r="E14" s="18"/>
      <c r="F14" s="19"/>
    </row>
    <row r="15" spans="1:7">
      <c r="A15" s="1" t="s">
        <v>73</v>
      </c>
      <c r="B15" s="58" t="str">
        <f t="shared" si="0"/>
        <v>GA02HYPM-00001</v>
      </c>
      <c r="C15" s="19">
        <f t="shared" si="1"/>
        <v>1</v>
      </c>
      <c r="D15" s="11">
        <v>107</v>
      </c>
      <c r="E15" s="6" t="s">
        <v>8</v>
      </c>
      <c r="F15" s="19">
        <f>Moorings!L2</f>
        <v>50.070749999999997</v>
      </c>
    </row>
    <row r="16" spans="1:7">
      <c r="A16" s="2" t="s">
        <v>73</v>
      </c>
      <c r="B16" s="59" t="str">
        <f t="shared" si="0"/>
        <v>GA02HYPM-00001</v>
      </c>
      <c r="C16" s="5">
        <f t="shared" si="1"/>
        <v>1</v>
      </c>
      <c r="D16" s="60">
        <f t="shared" si="2"/>
        <v>107</v>
      </c>
      <c r="E16" s="6" t="s">
        <v>9</v>
      </c>
      <c r="F16" s="19">
        <f>Moorings!M2</f>
        <v>-144.79808333333332</v>
      </c>
    </row>
    <row r="17" spans="1:7">
      <c r="A17" s="2"/>
      <c r="B17" s="59"/>
      <c r="C17" s="5"/>
      <c r="D17" s="60"/>
      <c r="E17" s="6"/>
      <c r="F17" s="19"/>
    </row>
    <row r="18" spans="1:7">
      <c r="A18" s="1" t="s">
        <v>74</v>
      </c>
      <c r="B18" s="58" t="str">
        <f t="shared" si="0"/>
        <v>GA02HYPM-00001</v>
      </c>
      <c r="C18" s="19">
        <f t="shared" si="1"/>
        <v>1</v>
      </c>
      <c r="D18" s="11">
        <v>1024</v>
      </c>
      <c r="E18" s="18" t="s">
        <v>6</v>
      </c>
      <c r="F18" s="19">
        <f>Moorings!L2</f>
        <v>50.070749999999997</v>
      </c>
    </row>
    <row r="19" spans="1:7">
      <c r="A19" s="2" t="s">
        <v>74</v>
      </c>
      <c r="B19" s="59" t="str">
        <f t="shared" si="0"/>
        <v>GA02HYPM-00001</v>
      </c>
      <c r="C19" s="5">
        <f t="shared" si="1"/>
        <v>1</v>
      </c>
      <c r="D19" s="60">
        <f t="shared" si="2"/>
        <v>1024</v>
      </c>
      <c r="E19" s="18" t="s">
        <v>7</v>
      </c>
      <c r="F19" s="19">
        <f>Moorings!M2</f>
        <v>-144.79808333333332</v>
      </c>
    </row>
    <row r="20" spans="1:7">
      <c r="A20" s="2"/>
      <c r="B20" s="59"/>
      <c r="C20" s="5"/>
      <c r="D20" s="60"/>
      <c r="E20" s="18"/>
      <c r="F20" s="19"/>
    </row>
    <row r="21" spans="1:7">
      <c r="A21" s="1" t="s">
        <v>75</v>
      </c>
      <c r="B21" s="58" t="str">
        <f t="shared" si="0"/>
        <v>GA02HYPM-00001</v>
      </c>
      <c r="C21" s="19">
        <f t="shared" si="1"/>
        <v>1</v>
      </c>
      <c r="D21" s="11">
        <v>2350</v>
      </c>
      <c r="E21" s="6" t="s">
        <v>10</v>
      </c>
      <c r="F21" s="6">
        <v>48</v>
      </c>
      <c r="G21" s="10" t="s">
        <v>76</v>
      </c>
    </row>
    <row r="22" spans="1:7">
      <c r="A22" s="2" t="s">
        <v>75</v>
      </c>
      <c r="B22" s="59" t="str">
        <f t="shared" si="0"/>
        <v>GA02HYPM-00001</v>
      </c>
      <c r="C22" s="5">
        <f t="shared" si="1"/>
        <v>1</v>
      </c>
      <c r="D22" s="60">
        <f t="shared" si="2"/>
        <v>2350</v>
      </c>
      <c r="E22" s="6" t="s">
        <v>11</v>
      </c>
      <c r="F22" s="6">
        <v>2.0339999999999999E-6</v>
      </c>
      <c r="G22" s="18"/>
    </row>
    <row r="23" spans="1:7">
      <c r="A23" s="2" t="s">
        <v>75</v>
      </c>
      <c r="B23" s="59" t="str">
        <f t="shared" si="0"/>
        <v>GA02HYPM-00001</v>
      </c>
      <c r="C23" s="5">
        <f t="shared" si="1"/>
        <v>1</v>
      </c>
      <c r="D23" s="60">
        <f t="shared" si="2"/>
        <v>2350</v>
      </c>
      <c r="E23" s="4" t="s">
        <v>12</v>
      </c>
      <c r="F23" s="4">
        <v>48</v>
      </c>
      <c r="G23" s="10"/>
    </row>
    <row r="24" spans="1:7">
      <c r="A24" s="2" t="s">
        <v>75</v>
      </c>
      <c r="B24" s="59" t="str">
        <f t="shared" si="0"/>
        <v>GA02HYPM-00001</v>
      </c>
      <c r="C24" s="5">
        <f t="shared" si="1"/>
        <v>1</v>
      </c>
      <c r="D24" s="60">
        <f t="shared" si="2"/>
        <v>2350</v>
      </c>
      <c r="E24" s="4" t="s">
        <v>13</v>
      </c>
      <c r="F24" s="4">
        <v>7.3000000000000001E-3</v>
      </c>
      <c r="G24" s="10"/>
    </row>
    <row r="25" spans="1:7">
      <c r="A25" s="2" t="s">
        <v>75</v>
      </c>
      <c r="B25" s="59" t="str">
        <f t="shared" si="0"/>
        <v>GA02HYPM-00001</v>
      </c>
      <c r="C25" s="5">
        <f t="shared" si="1"/>
        <v>1</v>
      </c>
      <c r="D25" s="60">
        <f t="shared" si="2"/>
        <v>2350</v>
      </c>
      <c r="E25" s="35" t="s">
        <v>27</v>
      </c>
      <c r="F25" s="35">
        <v>117</v>
      </c>
      <c r="G25" s="17" t="s">
        <v>26</v>
      </c>
    </row>
    <row r="26" spans="1:7">
      <c r="A26" s="2" t="s">
        <v>75</v>
      </c>
      <c r="B26" s="59" t="str">
        <f t="shared" si="0"/>
        <v>GA02HYPM-00001</v>
      </c>
      <c r="C26" s="5">
        <f t="shared" si="1"/>
        <v>1</v>
      </c>
      <c r="D26" s="60">
        <f t="shared" si="2"/>
        <v>2350</v>
      </c>
      <c r="E26" s="35" t="s">
        <v>28</v>
      </c>
      <c r="F26" s="35">
        <v>700</v>
      </c>
      <c r="G26" s="17" t="s">
        <v>26</v>
      </c>
    </row>
    <row r="27" spans="1:7">
      <c r="A27" s="2" t="s">
        <v>75</v>
      </c>
      <c r="B27" s="59" t="str">
        <f t="shared" si="0"/>
        <v>GA02HYPM-00001</v>
      </c>
      <c r="C27" s="5">
        <f t="shared" si="1"/>
        <v>1</v>
      </c>
      <c r="D27" s="60">
        <f t="shared" si="2"/>
        <v>2350</v>
      </c>
      <c r="E27" s="35" t="s">
        <v>29</v>
      </c>
      <c r="F27" s="35">
        <v>1.08</v>
      </c>
      <c r="G27" s="17" t="s">
        <v>26</v>
      </c>
    </row>
    <row r="28" spans="1:7">
      <c r="A28" s="2" t="s">
        <v>75</v>
      </c>
      <c r="B28" s="59" t="str">
        <f t="shared" si="0"/>
        <v>GA02HYPM-00001</v>
      </c>
      <c r="C28" s="5">
        <f t="shared" si="1"/>
        <v>1</v>
      </c>
      <c r="D28" s="60">
        <f t="shared" si="2"/>
        <v>2350</v>
      </c>
      <c r="E28" s="35" t="s">
        <v>30</v>
      </c>
      <c r="F28" s="36">
        <v>3.9E-2</v>
      </c>
      <c r="G28" s="17" t="s">
        <v>26</v>
      </c>
    </row>
    <row r="29" spans="1:7">
      <c r="A29" s="2"/>
      <c r="B29" s="59"/>
      <c r="C29" s="5"/>
      <c r="D29" s="60"/>
      <c r="E29" s="4"/>
      <c r="F29" s="10"/>
      <c r="G29" s="17"/>
    </row>
    <row r="30" spans="1:7">
      <c r="A30" s="1" t="s">
        <v>77</v>
      </c>
      <c r="B30" s="58" t="str">
        <f t="shared" si="0"/>
        <v>GA02HYPM-00001</v>
      </c>
      <c r="C30" s="19">
        <f t="shared" si="1"/>
        <v>1</v>
      </c>
      <c r="D30" s="11">
        <v>1106</v>
      </c>
      <c r="E30" s="18" t="s">
        <v>6</v>
      </c>
      <c r="F30" s="19">
        <f>Moorings!L2</f>
        <v>50.070749999999997</v>
      </c>
    </row>
    <row r="31" spans="1:7">
      <c r="A31" s="2" t="s">
        <v>77</v>
      </c>
      <c r="B31" s="59" t="str">
        <f t="shared" si="0"/>
        <v>GA02HYPM-00001</v>
      </c>
      <c r="C31" s="5">
        <f t="shared" si="1"/>
        <v>1</v>
      </c>
      <c r="D31" s="60">
        <f t="shared" si="2"/>
        <v>1106</v>
      </c>
      <c r="E31" s="18" t="s">
        <v>7</v>
      </c>
      <c r="F31" s="19">
        <f>Moorings!M2</f>
        <v>-144.79808333333332</v>
      </c>
    </row>
    <row r="32" spans="1:7">
      <c r="A32" s="2"/>
      <c r="B32" s="59"/>
      <c r="C32" s="5"/>
      <c r="D32" s="60"/>
      <c r="E32" s="18"/>
      <c r="F32" s="19"/>
    </row>
    <row r="33" spans="1:7">
      <c r="A33" s="1" t="s">
        <v>78</v>
      </c>
      <c r="B33" s="58" t="str">
        <f t="shared" si="0"/>
        <v>GA02HYPM-00001</v>
      </c>
      <c r="C33" s="19">
        <f t="shared" si="1"/>
        <v>1</v>
      </c>
      <c r="D33" s="11">
        <v>97</v>
      </c>
      <c r="E33" s="6" t="s">
        <v>8</v>
      </c>
      <c r="F33" s="19">
        <f>Moorings!L2</f>
        <v>50.070749999999997</v>
      </c>
    </row>
    <row r="34" spans="1:7">
      <c r="A34" s="2" t="s">
        <v>78</v>
      </c>
      <c r="B34" s="59" t="str">
        <f t="shared" si="0"/>
        <v>GA02HYPM-00001</v>
      </c>
      <c r="C34" s="5">
        <f t="shared" si="1"/>
        <v>1</v>
      </c>
      <c r="D34" s="60">
        <f t="shared" si="2"/>
        <v>97</v>
      </c>
      <c r="E34" s="6" t="s">
        <v>9</v>
      </c>
      <c r="F34" s="19">
        <f>Moorings!M2</f>
        <v>-144.79808333333332</v>
      </c>
    </row>
    <row r="35" spans="1:7">
      <c r="A35" s="2"/>
      <c r="B35" s="59"/>
      <c r="C35" s="5"/>
      <c r="D35" s="60"/>
      <c r="E35" s="6"/>
      <c r="F35" s="19"/>
    </row>
    <row r="36" spans="1:7">
      <c r="A36" s="1" t="s">
        <v>79</v>
      </c>
      <c r="B36" s="58" t="str">
        <f t="shared" si="0"/>
        <v>GA02HYPM-00001</v>
      </c>
      <c r="C36" s="19">
        <f t="shared" si="1"/>
        <v>1</v>
      </c>
      <c r="D36" s="11">
        <v>1025</v>
      </c>
      <c r="E36" s="18" t="s">
        <v>6</v>
      </c>
      <c r="F36" s="19">
        <f>Moorings!L2</f>
        <v>50.070749999999997</v>
      </c>
    </row>
    <row r="37" spans="1:7">
      <c r="A37" s="2" t="s">
        <v>79</v>
      </c>
      <c r="B37" s="59" t="str">
        <f t="shared" si="0"/>
        <v>GA02HYPM-00001</v>
      </c>
      <c r="C37" s="5">
        <f t="shared" si="1"/>
        <v>1</v>
      </c>
      <c r="D37" s="60">
        <f t="shared" si="2"/>
        <v>1025</v>
      </c>
      <c r="E37" s="18" t="s">
        <v>7</v>
      </c>
      <c r="F37" s="19">
        <f>Moorings!M2</f>
        <v>-144.79808333333332</v>
      </c>
    </row>
    <row r="38" spans="1:7">
      <c r="A38" s="64"/>
      <c r="B38" s="59"/>
      <c r="C38" s="5"/>
      <c r="D38" s="60"/>
      <c r="E38" s="18"/>
      <c r="F38" s="19"/>
    </row>
    <row r="39" spans="1:7">
      <c r="A39" s="61" t="s">
        <v>80</v>
      </c>
      <c r="B39" s="58" t="str">
        <f t="shared" si="0"/>
        <v>GA02HYPM-00001</v>
      </c>
      <c r="C39" s="19">
        <f t="shared" si="1"/>
        <v>1</v>
      </c>
      <c r="D39" s="62" t="s">
        <v>65</v>
      </c>
      <c r="F39" s="19"/>
      <c r="G39" s="63" t="s">
        <v>66</v>
      </c>
    </row>
    <row r="40" spans="1:7">
      <c r="A40" s="61"/>
      <c r="B40" s="58"/>
      <c r="D40" s="62"/>
      <c r="F40" s="19"/>
      <c r="G40" s="63"/>
    </row>
    <row r="41" spans="1:7">
      <c r="A41" s="1" t="s">
        <v>81</v>
      </c>
      <c r="B41" s="58" t="str">
        <f t="shared" si="0"/>
        <v>GA02HYPM-00001</v>
      </c>
      <c r="C41" s="19">
        <f t="shared" si="1"/>
        <v>1</v>
      </c>
      <c r="D41" s="3">
        <v>10261</v>
      </c>
      <c r="E41" s="8" t="s">
        <v>5</v>
      </c>
      <c r="F41" s="6">
        <v>1000</v>
      </c>
    </row>
    <row r="42" spans="1:7">
      <c r="A42" s="2" t="s">
        <v>81</v>
      </c>
      <c r="B42" s="59" t="str">
        <f t="shared" si="0"/>
        <v>GA02HYPM-00001</v>
      </c>
      <c r="C42" s="5">
        <f t="shared" si="1"/>
        <v>1</v>
      </c>
      <c r="D42" s="60">
        <f t="shared" si="2"/>
        <v>10261</v>
      </c>
      <c r="E42" s="8" t="s">
        <v>6</v>
      </c>
      <c r="F42" s="19">
        <f>Moorings!L2</f>
        <v>50.070749999999997</v>
      </c>
    </row>
    <row r="43" spans="1:7">
      <c r="A43" s="2" t="s">
        <v>81</v>
      </c>
      <c r="B43" s="59" t="str">
        <f t="shared" si="0"/>
        <v>GA02HYPM-00001</v>
      </c>
      <c r="C43" s="5">
        <f t="shared" si="1"/>
        <v>1</v>
      </c>
      <c r="D43" s="60">
        <f t="shared" si="2"/>
        <v>10261</v>
      </c>
      <c r="E43" s="7" t="s">
        <v>7</v>
      </c>
      <c r="F43" s="19">
        <f>Moorings!M2</f>
        <v>-144.79808333333332</v>
      </c>
    </row>
    <row r="44" spans="1:7">
      <c r="C44" s="3"/>
      <c r="G44" s="3"/>
    </row>
    <row r="45" spans="1:7">
      <c r="A45" s="65" t="s">
        <v>88</v>
      </c>
      <c r="B45" s="3" t="s">
        <v>69</v>
      </c>
      <c r="C45" s="3">
        <v>1</v>
      </c>
      <c r="D45" s="66" t="s">
        <v>84</v>
      </c>
      <c r="E45" s="67"/>
      <c r="F45" s="67"/>
      <c r="G45" s="68" t="s">
        <v>85</v>
      </c>
    </row>
    <row r="46" spans="1:7">
      <c r="A46" s="65" t="s">
        <v>86</v>
      </c>
      <c r="B46" s="3" t="s">
        <v>69</v>
      </c>
      <c r="C46" s="3">
        <v>1</v>
      </c>
      <c r="D46" s="66" t="s">
        <v>87</v>
      </c>
      <c r="G46" s="68" t="s">
        <v>85</v>
      </c>
    </row>
    <row r="47" spans="1:7">
      <c r="G47" s="3"/>
    </row>
    <row r="48" spans="1:7" customFormat="1" ht="105">
      <c r="A48" s="55" t="s">
        <v>45</v>
      </c>
      <c r="B48" s="52" t="s">
        <v>57</v>
      </c>
      <c r="C48" s="52" t="s">
        <v>56</v>
      </c>
      <c r="D48" s="52" t="s">
        <v>46</v>
      </c>
      <c r="E48" s="55" t="s">
        <v>45</v>
      </c>
      <c r="F48" s="52" t="s">
        <v>64</v>
      </c>
      <c r="G48" s="48"/>
    </row>
  </sheetData>
  <pageMargins left="0.7" right="0.7" top="0.75" bottom="0.75" header="0.3" footer="0.3"/>
  <pageSetup orientation="portrait" r:id="rId1"/>
  <ignoredErrors>
    <ignoredError sqref="D39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 Me</vt:lpstr>
      <vt:lpstr>Moorings</vt:lpstr>
      <vt:lpstr>Asset_Cal_Info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Joseph D Lofgren</cp:lastModifiedBy>
  <dcterms:created xsi:type="dcterms:W3CDTF">2015-02-22T17:16:37Z</dcterms:created>
  <dcterms:modified xsi:type="dcterms:W3CDTF">2015-05-28T13:03:03Z</dcterms:modified>
</cp:coreProperties>
</file>