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48" windowWidth="12516" windowHeight="12336" tabRatio="377" firstSheet="1" activeTab="1"/>
  </bookViews>
  <sheets>
    <sheet name="Read Me" sheetId="3" r:id="rId1"/>
    <sheet name="Moorings" sheetId="1" r:id="rId2"/>
    <sheet name="Asset_Cal_Info" sheetId="2" r:id="rId3"/>
  </sheets>
  <externalReferences>
    <externalReference r:id="rId4"/>
  </externalReference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Moorings!$A$1:$J$81</definedName>
    <definedName name="_FilterDatabase_0_0_0">Moorings!#REF!</definedName>
    <definedName name="_FilterDatabase_0_0_0_0">Moorings!$A$1:$J$81</definedName>
    <definedName name="_FilterDatabase_0_0_0_0_0">Asset_Cal_Info!$A$1:$F$1</definedName>
    <definedName name="_FilterDatabase_0_0_0_0_0_0">Asset_Cal_Info!$A$1:$F$359</definedName>
    <definedName name="_FilterDatabase_0_0_0_0_0_0_0">Asset_Cal_Info!$A$1:$F$1</definedName>
    <definedName name="_FilterDatabase_0_0_0_0_0_0_0_0">Asset_Cal_Info!$A$1:$F$359</definedName>
    <definedName name="_FilterDatabase_0_0_0_0_1">Asset_Cal_Info!$A$1:$F$359</definedName>
    <definedName name="_FilterDatabase_0_0_0_1">Asset_Cal_Info!$A$1:$F$1</definedName>
    <definedName name="_FilterDatabase_0_0_1">Asset_Cal_Info!$A$1:$F$359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Moorings!$A$1:$J$81</definedName>
    <definedName name="_FilterDatabase_2">Asset_Cal_Info!$A$1:$F$359</definedName>
  </definedNames>
  <calcPr calcId="152511"/>
</workbook>
</file>

<file path=xl/calcChain.xml><?xml version="1.0" encoding="utf-8"?>
<calcChain xmlns="http://schemas.openxmlformats.org/spreadsheetml/2006/main">
  <c r="M2" i="1" l="1"/>
  <c r="L2" i="1"/>
  <c r="J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<sst xmlns="http://schemas.openxmlformats.org/spreadsheetml/2006/main" count="57" uniqueCount="49">
  <si>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</si>
  <si>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</si>
  <si>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</si>
  <si>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</si>
  <si>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</si>
  <si>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</si>
  <si>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</si>
  <si>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</si>
  <si>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</si>
  <si>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</si>
  <si>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</si>
  <si>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</si>
  <si>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</si>
  <si>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</si>
  <si>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</si>
  <si>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</si>
  <si>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</si>
  <si>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</si>
  <si>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</si>
  <si>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</si>
  <si>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</si>
  <si>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</si>
  <si>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</si>
  <si>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</si>
  <si>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</si>
  <si>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</si>
  <si>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</si>
  <si>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</si>
  <si>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</si>
  <si>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</si>
  <si>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</si>
  <si>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</si>
  <si>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</si>
  <si>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</si>
  <si>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</si>
  <si>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</si>
  <si>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</si>
  <si>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</si>
  <si>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FZ-2</t>
  </si>
  <si>
    <t>70°34.9622'W</t>
  </si>
  <si>
    <t>39°49.5203'N</t>
  </si>
  <si>
    <t>CP05MOAS-GL004-00-ENG000000</t>
  </si>
  <si>
    <t>CP05MOAS-GL004-05-PARADM000</t>
  </si>
  <si>
    <t>CP05MOAS-GL004-04-DOSTAM000</t>
  </si>
  <si>
    <t>CP05MOAS-GL004-03-CTDGVM000</t>
  </si>
  <si>
    <t>CP05MOAS-GL004-02-FLORTM000</t>
  </si>
  <si>
    <t>CP05MOAS-GL004-01-ADCPAM000</t>
  </si>
  <si>
    <t>Mooring Serial Number</t>
  </si>
  <si>
    <t>CP05MOAS-GL004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</si>
</sst>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  <xf numFmtId="15" fontId="12" fillId="7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maha_Cal_Info_CP05MOAS_00002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Gliders"/>
      <sheetName val="Asset_Cal_Info"/>
    </sheetNames>
    <sheetDataSet>
      <sheetData sheetId="0" refreshError="1"/>
      <sheetData sheetId="1">
        <row r="4">
          <cell r="J4" t="str">
            <v>KN-222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zoomScaleNormal="100" workbookViewId="0">
      <selection activeCell="F2" sqref="F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36</v>
      </c>
      <c r="E1" s="2" t="s">
        <v>37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6" t="s">
        <v>48</v>
      </c>
      <c r="B2" s="16">
        <v>380</v>
      </c>
      <c r="C2" s="16">
        <v>1</v>
      </c>
      <c r="D2" s="17">
        <v>41916</v>
      </c>
      <c r="E2" s="18">
        <v>4.5833333333333337E-2</v>
      </c>
      <c r="F2" s="33">
        <v>42015</v>
      </c>
      <c r="G2" s="27" t="s">
        <v>40</v>
      </c>
      <c r="H2" s="27" t="s">
        <v>39</v>
      </c>
      <c r="I2" s="16">
        <v>0</v>
      </c>
      <c r="J2" s="16" t="str">
        <f>[1]Gliders!J4</f>
        <v>KN-222</v>
      </c>
      <c r="K2" s="17" t="s">
        <v>38</v>
      </c>
      <c r="L2" s="32">
        <f>((LEFT(G2,(FIND("°",G2,1)-1)))+(MID(G2,(FIND("°",G2,1)+1),(FIND("'",G2,1))-(FIND("°",G2,1)+1))/60))*(IF(RIGHT(G2,1)="N",1,-1))</f>
        <v>39.825338333333335</v>
      </c>
      <c r="M2" s="32">
        <f>((LEFT(H2,(FIND("°",H2,1)-1)))+(MID(H2,(FIND("°",H2,1)+1),(FIND("'",H2,1))-(FIND("°",H2,1)+1))/60))*(IF(RIGHT(H2,1)="E",1,-1))</f>
        <v>-70.582703333333328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A2" zoomScale="115" zoomScaleNormal="115" workbookViewId="0">
      <selection activeCell="C24" sqref="C24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88671875"/>
    <col min="8" max="8" width="14.44140625"/>
    <col min="9" max="9" width="13.44140625"/>
    <col min="10" max="1024" width="8.6640625"/>
  </cols>
  <sheetData>
    <row r="1" spans="1:16" ht="31.2" x14ac:dyDescent="0.3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x14ac:dyDescent="0.3">
      <c r="A2" s="19" t="s">
        <v>46</v>
      </c>
      <c r="B2" s="22">
        <v>380</v>
      </c>
      <c r="C2" s="22">
        <v>1</v>
      </c>
      <c r="D2" s="26">
        <v>649696</v>
      </c>
      <c r="E2" s="23" t="s">
        <v>28</v>
      </c>
      <c r="F2" s="29">
        <v>0.61</v>
      </c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3">
      <c r="A3" s="14" t="s">
        <v>46</v>
      </c>
      <c r="B3" s="22">
        <v>380</v>
      </c>
      <c r="C3" s="22">
        <v>1</v>
      </c>
      <c r="D3" s="26">
        <v>649696</v>
      </c>
      <c r="E3" s="23" t="s">
        <v>29</v>
      </c>
      <c r="F3" s="29">
        <v>0.61</v>
      </c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x14ac:dyDescent="0.3">
      <c r="A4" s="14" t="s">
        <v>46</v>
      </c>
      <c r="B4" s="22">
        <v>380</v>
      </c>
      <c r="C4" s="22">
        <v>1</v>
      </c>
      <c r="D4" s="26">
        <v>649696</v>
      </c>
      <c r="E4" s="23" t="s">
        <v>30</v>
      </c>
      <c r="F4" s="29">
        <v>0.61</v>
      </c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x14ac:dyDescent="0.3">
      <c r="A5" s="14" t="s">
        <v>46</v>
      </c>
      <c r="B5" s="22">
        <v>380</v>
      </c>
      <c r="C5" s="22">
        <v>1</v>
      </c>
      <c r="D5" s="26">
        <v>649696</v>
      </c>
      <c r="E5" s="23" t="s">
        <v>31</v>
      </c>
      <c r="F5" s="29">
        <v>0.61</v>
      </c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3">
      <c r="A6" s="14"/>
      <c r="B6" s="22"/>
      <c r="C6" s="22"/>
      <c r="D6" s="26"/>
      <c r="E6" s="23"/>
      <c r="F6" s="31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s="13" customFormat="1" ht="13.8" x14ac:dyDescent="0.3">
      <c r="A7" s="19" t="s">
        <v>45</v>
      </c>
      <c r="B7" s="22">
        <v>380</v>
      </c>
      <c r="C7" s="22">
        <v>1</v>
      </c>
      <c r="D7" s="26">
        <v>3130</v>
      </c>
      <c r="E7" s="24" t="s">
        <v>32</v>
      </c>
      <c r="F7" s="30">
        <v>117</v>
      </c>
      <c r="G7" s="20"/>
      <c r="H7" s="20"/>
      <c r="I7" s="20"/>
      <c r="J7" s="20"/>
      <c r="K7" s="20"/>
    </row>
    <row r="8" spans="1:16" s="13" customFormat="1" ht="13.8" x14ac:dyDescent="0.3">
      <c r="A8" s="14" t="s">
        <v>45</v>
      </c>
      <c r="B8" s="22">
        <v>380</v>
      </c>
      <c r="C8" s="22">
        <v>1</v>
      </c>
      <c r="D8" s="26">
        <v>3130</v>
      </c>
      <c r="E8" s="24" t="s">
        <v>33</v>
      </c>
      <c r="F8" s="30">
        <v>700</v>
      </c>
      <c r="G8" s="20"/>
      <c r="H8" s="20"/>
      <c r="I8" s="20"/>
      <c r="J8" s="20"/>
      <c r="K8" s="20"/>
    </row>
    <row r="9" spans="1:16" s="13" customFormat="1" ht="13.8" x14ac:dyDescent="0.3">
      <c r="A9" s="14" t="s">
        <v>45</v>
      </c>
      <c r="B9" s="22">
        <v>380</v>
      </c>
      <c r="C9" s="22">
        <v>1</v>
      </c>
      <c r="D9" s="26">
        <v>3130</v>
      </c>
      <c r="E9" s="24" t="s">
        <v>34</v>
      </c>
      <c r="F9" s="30">
        <v>1.08</v>
      </c>
      <c r="G9" s="20"/>
      <c r="H9" s="20"/>
      <c r="I9" s="20"/>
      <c r="J9" s="20"/>
      <c r="K9" s="20"/>
    </row>
    <row r="10" spans="1:16" s="13" customFormat="1" ht="13.8" x14ac:dyDescent="0.3">
      <c r="A10" s="14" t="s">
        <v>45</v>
      </c>
      <c r="B10" s="22">
        <v>380</v>
      </c>
      <c r="C10" s="22">
        <v>1</v>
      </c>
      <c r="D10" s="26">
        <v>3130</v>
      </c>
      <c r="E10" s="24" t="s">
        <v>35</v>
      </c>
      <c r="F10" s="30">
        <v>3.9E-2</v>
      </c>
      <c r="G10" s="20"/>
      <c r="H10" s="20"/>
      <c r="I10" s="20"/>
      <c r="J10" s="20"/>
      <c r="K10" s="20"/>
    </row>
    <row r="11" spans="1:16" s="13" customFormat="1" ht="13.8" x14ac:dyDescent="0.3">
      <c r="A11" s="14"/>
      <c r="B11" s="22"/>
      <c r="C11" s="22"/>
      <c r="D11" s="26"/>
      <c r="E11" s="24"/>
      <c r="F11" s="28"/>
      <c r="G11" s="20"/>
      <c r="H11" s="20"/>
      <c r="I11" s="20"/>
      <c r="J11" s="20"/>
      <c r="K11" s="20"/>
    </row>
    <row r="12" spans="1:16" s="13" customFormat="1" ht="13.8" x14ac:dyDescent="0.3">
      <c r="A12" s="19" t="s">
        <v>44</v>
      </c>
      <c r="B12" s="22">
        <v>380</v>
      </c>
      <c r="C12" s="22">
        <v>1</v>
      </c>
      <c r="D12" s="26">
        <v>9055</v>
      </c>
      <c r="E12" s="20"/>
      <c r="F12" s="21"/>
      <c r="G12" s="20"/>
      <c r="H12" s="20"/>
      <c r="I12" s="20"/>
      <c r="J12" s="20"/>
      <c r="K12" s="20"/>
    </row>
    <row r="13" spans="1:16" s="13" customFormat="1" ht="13.8" x14ac:dyDescent="0.3">
      <c r="A13" s="19"/>
      <c r="B13" s="22"/>
      <c r="C13" s="22"/>
      <c r="D13" s="26"/>
      <c r="E13" s="20"/>
      <c r="F13" s="21"/>
      <c r="G13" s="20"/>
      <c r="H13" s="20"/>
      <c r="I13" s="20"/>
      <c r="J13" s="20"/>
      <c r="K13" s="20"/>
    </row>
    <row r="14" spans="1:16" s="13" customFormat="1" ht="13.8" x14ac:dyDescent="0.3">
      <c r="A14" s="19" t="s">
        <v>43</v>
      </c>
      <c r="B14" s="22">
        <v>380</v>
      </c>
      <c r="C14" s="22">
        <v>1</v>
      </c>
      <c r="D14" s="26">
        <v>189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6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42</v>
      </c>
      <c r="B16" s="22">
        <v>380</v>
      </c>
      <c r="C16" s="22">
        <v>1</v>
      </c>
      <c r="D16" s="26">
        <v>50159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6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41</v>
      </c>
      <c r="B18" s="22">
        <v>380</v>
      </c>
      <c r="C18" s="22">
        <v>1</v>
      </c>
      <c r="D18" s="26">
        <v>380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2015-08-25T01:05:07Z</dcterms:modified>
</cp:coreProperties>
</file>