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00" yWindow="500" windowWidth="25800" windowHeight="17500" tabRatio="600" firstSheet="0" activeTab="3" autoFilterDateGrouping="1"/>
  </bookViews>
  <sheets>
    <sheet name="Revenue by FY" sheetId="1" state="visible" r:id="rId1"/>
    <sheet name="Revenue by Tax" sheetId="2" state="visible" r:id="rId2"/>
    <sheet name="Growth by Tax" sheetId="3" state="visible" r:id="rId3"/>
    <sheet name="Growth by Year" sheetId="4" state="visible" r:id="rId4"/>
    <sheet name="Revenue Data" sheetId="5" state="visible" r:id="rId5"/>
    <sheet name="Tax Base Data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YYYY-MM-DD HH:MM:SS"/>
  </numFmts>
  <fonts count="17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</font>
    <font>
      <name val="Calibri"/>
      <family val="2"/>
      <b val="1"/>
      <color rgb="FFFF0000"/>
      <sz val="14"/>
      <scheme val="minor"/>
    </font>
    <font>
      <name val="Calibri"/>
      <family val="2"/>
      <color rgb="FFFF0000"/>
      <sz val="11"/>
      <scheme val="minor"/>
    </font>
    <font>
      <name val="Calibri"/>
      <family val="2"/>
      <sz val="8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FFE014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 style="thin"/>
      <right style="thin"/>
      <top style="thin"/>
      <bottom style="thin"/>
    </border>
  </borders>
  <cellStyleXfs count="3">
    <xf numFmtId="0" fontId="6" fillId="0" borderId="0"/>
    <xf numFmtId="44" fontId="6" fillId="0" borderId="0"/>
    <xf numFmtId="0" fontId="6" fillId="0" borderId="0"/>
  </cellStyleXfs>
  <cellXfs count="190">
    <xf numFmtId="0" fontId="0" fillId="0" borderId="0" pivotButton="0" quotePrefix="0" xfId="0"/>
    <xf numFmtId="0" fontId="0" fillId="0" borderId="3" pivotButton="0" quotePrefix="0" xfId="0"/>
    <xf numFmtId="0" fontId="8" fillId="0" borderId="4" applyAlignment="1" pivotButton="0" quotePrefix="0" xfId="0">
      <alignment horizontal="center"/>
    </xf>
    <xf numFmtId="0" fontId="5" fillId="0" borderId="3" pivotButton="0" quotePrefix="0" xfId="0"/>
    <xf numFmtId="0" fontId="5" fillId="0" borderId="0" pivotButton="0" quotePrefix="0" xfId="0"/>
    <xf numFmtId="0" fontId="5" fillId="0" borderId="3" applyAlignment="1" pivotButton="0" quotePrefix="0" xfId="0">
      <alignment horizontal="center" vertical="top"/>
    </xf>
    <xf numFmtId="0" fontId="5" fillId="0" borderId="4" applyAlignment="1" pivotButton="0" quotePrefix="0" xfId="0">
      <alignment horizontal="center" vertical="top"/>
    </xf>
    <xf numFmtId="0" fontId="8" fillId="0" borderId="5" applyAlignment="1" pivotButton="0" quotePrefix="0" xfId="0">
      <alignment horizontal="center" vertical="top"/>
    </xf>
    <xf numFmtId="0" fontId="8" fillId="0" borderId="1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0" fontId="5" fillId="0" borderId="0" applyAlignment="1" pivotButton="0" quotePrefix="0" xfId="2">
      <alignment horizontal="center"/>
    </xf>
    <xf numFmtId="10" fontId="8" fillId="0" borderId="2" applyAlignment="1" pivotButton="0" quotePrefix="0" xfId="2">
      <alignment horizontal="center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pivotButton="0" quotePrefix="0" xfId="1"/>
    <xf numFmtId="164" fontId="8" fillId="0" borderId="1" applyAlignment="1" pivotButton="0" quotePrefix="0" xfId="1">
      <alignment horizontal="center"/>
    </xf>
    <xf numFmtId="164" fontId="5" fillId="0" borderId="0" pivotButton="0" quotePrefix="0" xfId="1"/>
    <xf numFmtId="165" fontId="5" fillId="0" borderId="0" applyAlignment="1" pivotButton="0" quotePrefix="0" xfId="1">
      <alignment horizontal="center"/>
    </xf>
    <xf numFmtId="165" fontId="8" fillId="0" borderId="2" applyAlignment="1" pivotButton="0" quotePrefix="0" xfId="1">
      <alignment horizontal="center"/>
    </xf>
    <xf numFmtId="164" fontId="5" fillId="0" borderId="0" applyAlignment="1" pivotButton="0" quotePrefix="0" xfId="1">
      <alignment horizontal="center"/>
    </xf>
    <xf numFmtId="0" fontId="9" fillId="0" borderId="6" applyAlignment="1" pivotButton="0" quotePrefix="0" xfId="0">
      <alignment horizontal="center" vertical="top"/>
    </xf>
    <xf numFmtId="0" fontId="8" fillId="2" borderId="4" applyAlignment="1" pivotButton="0" quotePrefix="0" xfId="0">
      <alignment horizontal="center"/>
    </xf>
    <xf numFmtId="0" fontId="8" fillId="2" borderId="5" applyAlignment="1" pivotButton="0" quotePrefix="0" xfId="0">
      <alignment horizontal="center" vertical="top"/>
    </xf>
    <xf numFmtId="165" fontId="8" fillId="2" borderId="2" applyAlignment="1" pivotButton="0" quotePrefix="0" xfId="1">
      <alignment horizontal="center"/>
    </xf>
    <xf numFmtId="10" fontId="8" fillId="2" borderId="2" applyAlignment="1" pivotButton="0" quotePrefix="0" xfId="2">
      <alignment horizontal="center"/>
    </xf>
    <xf numFmtId="0" fontId="0" fillId="0" borderId="0" pivotButton="0" quotePrefix="0" xfId="0"/>
    <xf numFmtId="164" fontId="0" fillId="0" borderId="0" pivotButton="0" quotePrefix="0" xfId="1"/>
    <xf numFmtId="0" fontId="4" fillId="0" borderId="3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0" fillId="0" borderId="0" pivotButton="0" quotePrefix="0" xfId="0"/>
    <xf numFmtId="164" fontId="13" fillId="0" borderId="0" applyAlignment="1" pivotButton="0" quotePrefix="0" xfId="1">
      <alignment horizontal="center"/>
    </xf>
    <xf numFmtId="0" fontId="3" fillId="0" borderId="0" applyAlignment="1" pivotButton="0" quotePrefix="0" xfId="0">
      <alignment horizontal="right"/>
    </xf>
    <xf numFmtId="0" fontId="3" fillId="0" borderId="11" pivotButton="0" quotePrefix="0" xfId="0"/>
    <xf numFmtId="0" fontId="3" fillId="0" borderId="12" pivotButton="0" quotePrefix="0" xfId="0"/>
    <xf numFmtId="0" fontId="3" fillId="0" borderId="8" pivotButton="0" quotePrefix="0" xfId="0"/>
    <xf numFmtId="0" fontId="3" fillId="0" borderId="9" pivotButton="0" quotePrefix="0" xfId="0"/>
    <xf numFmtId="0" fontId="3" fillId="0" borderId="0" pivotButton="0" quotePrefix="0" xfId="0"/>
    <xf numFmtId="0" fontId="3" fillId="0" borderId="10" pivotButton="0" quotePrefix="0" xfId="0"/>
    <xf numFmtId="0" fontId="3" fillId="0" borderId="9" applyAlignment="1" pivotButton="0" quotePrefix="0" xfId="0">
      <alignment horizontal="right"/>
    </xf>
    <xf numFmtId="10" fontId="3" fillId="0" borderId="9" applyAlignment="1" pivotButton="0" quotePrefix="0" xfId="0">
      <alignment horizontal="center" vertical="center"/>
    </xf>
    <xf numFmtId="10" fontId="3" fillId="0" borderId="0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14" applyAlignment="1" pivotButton="0" quotePrefix="0" xfId="0">
      <alignment horizontal="center" vertical="center"/>
    </xf>
    <xf numFmtId="10" fontId="3" fillId="0" borderId="15" applyAlignment="1" pivotButton="0" quotePrefix="0" xfId="0">
      <alignment horizontal="center" vertical="center"/>
    </xf>
    <xf numFmtId="10" fontId="3" fillId="0" borderId="16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10" fontId="3" fillId="0" borderId="9" applyAlignment="1" pivotButton="0" quotePrefix="0" xfId="2">
      <alignment horizontal="center" vertical="center"/>
    </xf>
    <xf numFmtId="10" fontId="3" fillId="0" borderId="0" applyAlignment="1" pivotButton="0" quotePrefix="0" xfId="2">
      <alignment horizontal="center" vertical="center"/>
    </xf>
    <xf numFmtId="10" fontId="3" fillId="0" borderId="10" applyAlignment="1" pivotButton="0" quotePrefix="0" xfId="2">
      <alignment horizontal="center" vertical="center"/>
    </xf>
    <xf numFmtId="10" fontId="0" fillId="0" borderId="0" pivotButton="0" quotePrefix="0" xfId="2"/>
    <xf numFmtId="10" fontId="3" fillId="0" borderId="14" applyAlignment="1" pivotButton="0" quotePrefix="0" xfId="1">
      <alignment horizontal="center"/>
    </xf>
    <xf numFmtId="10" fontId="3" fillId="0" borderId="15" applyAlignment="1" pivotButton="0" quotePrefix="0" xfId="1">
      <alignment horizontal="center"/>
    </xf>
    <xf numFmtId="0" fontId="3" fillId="0" borderId="14" applyAlignment="1" pivotButton="0" quotePrefix="0" xfId="0">
      <alignment horizontal="right" vertical="top"/>
    </xf>
    <xf numFmtId="10" fontId="3" fillId="0" borderId="9" applyAlignment="1" pivotButton="0" quotePrefix="0" xfId="1">
      <alignment horizontal="center"/>
    </xf>
    <xf numFmtId="0" fontId="3" fillId="0" borderId="9" applyAlignment="1" pivotButton="0" quotePrefix="0" xfId="0">
      <alignment horizontal="right" vertical="top"/>
    </xf>
    <xf numFmtId="164" fontId="3" fillId="0" borderId="9" applyAlignment="1" pivotButton="0" quotePrefix="0" xfId="1">
      <alignment horizontal="center"/>
    </xf>
    <xf numFmtId="164" fontId="3" fillId="0" borderId="11" applyAlignment="1" pivotButton="0" quotePrefix="0" xfId="1">
      <alignment horizontal="center"/>
    </xf>
    <xf numFmtId="164" fontId="3" fillId="0" borderId="12" applyAlignment="1" pivotButton="0" quotePrefix="0" xfId="1">
      <alignment horizontal="center"/>
    </xf>
    <xf numFmtId="10" fontId="3" fillId="0" borderId="14" applyAlignment="1" pivotButton="0" quotePrefix="0" xfId="2">
      <alignment horizontal="center"/>
    </xf>
    <xf numFmtId="10" fontId="3" fillId="0" borderId="15" applyAlignment="1" pivotButton="0" quotePrefix="0" xfId="2">
      <alignment horizontal="center"/>
    </xf>
    <xf numFmtId="10" fontId="3" fillId="0" borderId="9" applyAlignment="1" pivotButton="0" quotePrefix="0" xfId="2">
      <alignment horizontal="center"/>
    </xf>
    <xf numFmtId="164" fontId="8" fillId="0" borderId="9" applyAlignment="1" pivotButton="0" quotePrefix="0" xfId="1">
      <alignment horizontal="center"/>
    </xf>
    <xf numFmtId="164" fontId="8" fillId="0" borderId="11" applyAlignment="1" pivotButton="0" quotePrefix="0" xfId="1">
      <alignment horizontal="center"/>
    </xf>
    <xf numFmtId="164" fontId="8" fillId="0" borderId="12" applyAlignment="1" pivotButton="0" quotePrefix="0" xfId="1">
      <alignment horizontal="center"/>
    </xf>
    <xf numFmtId="0" fontId="14" fillId="0" borderId="9" applyAlignment="1" pivotButton="0" quotePrefix="0" xfId="0">
      <alignment horizontal="right"/>
    </xf>
    <xf numFmtId="0" fontId="8" fillId="0" borderId="4" applyAlignment="1" pivotButton="0" quotePrefix="0" xfId="0">
      <alignment horizontal="center" vertical="top"/>
    </xf>
    <xf numFmtId="165" fontId="8" fillId="0" borderId="1" applyAlignment="1" pivotButton="0" quotePrefix="0" xfId="1">
      <alignment horizontal="center"/>
    </xf>
    <xf numFmtId="10" fontId="8" fillId="0" borderId="1" applyAlignment="1" pivotButton="0" quotePrefix="0" xfId="2">
      <alignment horizontal="center"/>
    </xf>
    <xf numFmtId="0" fontId="2" fillId="0" borderId="3" applyAlignment="1" pivotButton="0" quotePrefix="0" xfId="0">
      <alignment horizontal="center" vertical="top"/>
    </xf>
    <xf numFmtId="0" fontId="2" fillId="0" borderId="9" applyAlignment="1" pivotButton="0" quotePrefix="0" xfId="0">
      <alignment horizontal="right" vertical="top"/>
    </xf>
    <xf numFmtId="0" fontId="2" fillId="0" borderId="9" applyAlignment="1" pivotButton="0" quotePrefix="0" xfId="0">
      <alignment horizontal="right"/>
    </xf>
    <xf numFmtId="164" fontId="8" fillId="0" borderId="0" applyAlignment="1" pivotButton="0" quotePrefix="0" xfId="1">
      <alignment horizontal="center"/>
    </xf>
    <xf numFmtId="10" fontId="3" fillId="0" borderId="0" applyAlignment="1" pivotButton="0" quotePrefix="0" xfId="2">
      <alignment horizontal="center"/>
    </xf>
    <xf numFmtId="164" fontId="3" fillId="0" borderId="0" applyAlignment="1" pivotButton="0" quotePrefix="0" xfId="1">
      <alignment horizontal="center"/>
    </xf>
    <xf numFmtId="10" fontId="3" fillId="0" borderId="0" applyAlignment="1" pivotButton="0" quotePrefix="0" xfId="1">
      <alignment horizontal="center"/>
    </xf>
    <xf numFmtId="0" fontId="13" fillId="0" borderId="0" pivotButton="0" quotePrefix="0" xfId="0"/>
    <xf numFmtId="0" fontId="14" fillId="0" borderId="13" applyAlignment="1" pivotButton="0" quotePrefix="0" xfId="0">
      <alignment horizontal="right"/>
    </xf>
    <xf numFmtId="0" fontId="14" fillId="0" borderId="17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8" fillId="0" borderId="0" applyAlignment="1" pivotButton="0" quotePrefix="0" xfId="0">
      <alignment horizontal="center" vertical="top"/>
    </xf>
    <xf numFmtId="165" fontId="8" fillId="0" borderId="0" applyAlignment="1" pivotButton="0" quotePrefix="0" xfId="1">
      <alignment horizontal="center"/>
    </xf>
    <xf numFmtId="10" fontId="8" fillId="0" borderId="0" applyAlignment="1" pivotButton="0" quotePrefix="0" xfId="2">
      <alignment horizontal="center"/>
    </xf>
    <xf numFmtId="0" fontId="8" fillId="0" borderId="9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horizontal="right" wrapText="1"/>
    </xf>
    <xf numFmtId="164" fontId="8" fillId="0" borderId="9" applyAlignment="1" pivotButton="0" quotePrefix="0" xfId="1">
      <alignment horizontal="center" wrapText="1"/>
    </xf>
    <xf numFmtId="164" fontId="8" fillId="0" borderId="10" applyAlignment="1" pivotButton="0" quotePrefix="0" xfId="1">
      <alignment horizontal="center" wrapText="1"/>
    </xf>
    <xf numFmtId="164" fontId="8" fillId="0" borderId="22" applyAlignment="1" pivotButton="0" quotePrefix="0" xfId="1">
      <alignment horizontal="center" wrapText="1"/>
    </xf>
    <xf numFmtId="164" fontId="8" fillId="0" borderId="23" applyAlignment="1" pivotButton="0" quotePrefix="0" xfId="1">
      <alignment horizontal="center" wrapText="1"/>
    </xf>
    <xf numFmtId="164" fontId="8" fillId="0" borderId="24" applyAlignment="1" pivotButton="0" quotePrefix="0" xfId="1">
      <alignment horizontal="center"/>
    </xf>
    <xf numFmtId="164" fontId="8" fillId="0" borderId="25" applyAlignment="1" pivotButton="0" quotePrefix="0" xfId="1">
      <alignment horizontal="center"/>
    </xf>
    <xf numFmtId="164" fontId="8" fillId="0" borderId="22" applyAlignment="1" pivotButton="0" quotePrefix="0" xfId="1">
      <alignment horizontal="center"/>
    </xf>
    <xf numFmtId="164" fontId="8" fillId="0" borderId="23" applyAlignment="1" pivotButton="0" quotePrefix="0" xfId="1">
      <alignment horizontal="center"/>
    </xf>
    <xf numFmtId="10" fontId="3" fillId="0" borderId="22" applyAlignment="1" pivotButton="0" quotePrefix="0" xfId="2">
      <alignment horizontal="center"/>
    </xf>
    <xf numFmtId="10" fontId="3" fillId="0" borderId="23" applyAlignment="1" pivotButton="0" quotePrefix="0" xfId="2">
      <alignment horizontal="center"/>
    </xf>
    <xf numFmtId="10" fontId="3" fillId="0" borderId="26" applyAlignment="1" pivotButton="0" quotePrefix="0" xfId="2">
      <alignment horizontal="center"/>
    </xf>
    <xf numFmtId="10" fontId="3" fillId="0" borderId="27" applyAlignment="1" pivotButton="0" quotePrefix="0" xfId="2">
      <alignment horizontal="center"/>
    </xf>
    <xf numFmtId="164" fontId="3" fillId="0" borderId="22" applyAlignment="1" pivotButton="0" quotePrefix="0" xfId="1">
      <alignment horizontal="center"/>
    </xf>
    <xf numFmtId="164" fontId="3" fillId="0" borderId="25" applyAlignment="1" pivotButton="0" quotePrefix="0" xfId="1">
      <alignment horizontal="center"/>
    </xf>
    <xf numFmtId="164" fontId="3" fillId="0" borderId="23" applyAlignment="1" pivotButton="0" quotePrefix="0" xfId="1">
      <alignment horizontal="center"/>
    </xf>
    <xf numFmtId="10" fontId="3" fillId="0" borderId="23" applyAlignment="1" pivotButton="0" quotePrefix="0" xfId="1">
      <alignment horizontal="center"/>
    </xf>
    <xf numFmtId="10" fontId="3" fillId="0" borderId="27" applyAlignment="1" pivotButton="0" quotePrefix="0" xfId="1">
      <alignment horizontal="center"/>
    </xf>
    <xf numFmtId="164" fontId="3" fillId="0" borderId="24" applyAlignment="1" pivotButton="0" quotePrefix="0" xfId="1">
      <alignment horizontal="center"/>
    </xf>
    <xf numFmtId="10" fontId="3" fillId="0" borderId="22" applyAlignment="1" pivotButton="0" quotePrefix="0" xfId="1">
      <alignment horizontal="center"/>
    </xf>
    <xf numFmtId="10" fontId="3" fillId="0" borderId="28" applyAlignment="1" pivotButton="0" quotePrefix="0" xfId="2">
      <alignment horizontal="center"/>
    </xf>
    <xf numFmtId="10" fontId="3" fillId="0" borderId="29" applyAlignment="1" pivotButton="0" quotePrefix="0" xfId="1">
      <alignment horizontal="center"/>
    </xf>
    <xf numFmtId="10" fontId="3" fillId="0" borderId="30" applyAlignment="1" pivotButton="0" quotePrefix="0" xfId="1">
      <alignment horizontal="center"/>
    </xf>
    <xf numFmtId="10" fontId="3" fillId="0" borderId="31" applyAlignment="1" pivotButton="0" quotePrefix="0" xfId="1">
      <alignment horizontal="center"/>
    </xf>
    <xf numFmtId="0" fontId="8" fillId="0" borderId="35" applyAlignment="1" pivotButton="0" quotePrefix="0" xfId="0">
      <alignment horizontal="center"/>
    </xf>
    <xf numFmtId="164" fontId="5" fillId="0" borderId="34" applyAlignment="1" pivotButton="0" quotePrefix="0" xfId="1">
      <alignment horizontal="center"/>
    </xf>
    <xf numFmtId="0" fontId="5" fillId="0" borderId="34" applyAlignment="1" pivotButton="0" quotePrefix="0" xfId="0">
      <alignment horizontal="center"/>
    </xf>
    <xf numFmtId="165" fontId="5" fillId="0" borderId="34" applyAlignment="1" pivotButton="0" quotePrefix="0" xfId="1">
      <alignment horizontal="center"/>
    </xf>
    <xf numFmtId="10" fontId="5" fillId="0" borderId="34" applyAlignment="1" pivotButton="0" quotePrefix="0" xfId="2">
      <alignment horizontal="center"/>
    </xf>
    <xf numFmtId="2" fontId="9" fillId="0" borderId="6" applyAlignment="1" pivotButton="0" quotePrefix="0" xfId="0">
      <alignment horizontal="center" vertical="top"/>
    </xf>
    <xf numFmtId="2" fontId="0" fillId="0" borderId="0" pivotButton="0" quotePrefix="0" xfId="0"/>
    <xf numFmtId="164" fontId="7" fillId="0" borderId="0" applyAlignment="1" pivotButton="0" quotePrefix="0" xfId="1">
      <alignment horizontal="center"/>
    </xf>
    <xf numFmtId="164" fontId="0" fillId="0" borderId="0" pivotButton="0" quotePrefix="0" xfId="1"/>
    <xf numFmtId="0" fontId="0" fillId="0" borderId="0" applyAlignment="1" pivotButton="0" quotePrefix="0" xfId="0">
      <alignment horizontal="center"/>
    </xf>
    <xf numFmtId="164" fontId="10" fillId="0" borderId="0" applyAlignment="1" pivotButton="0" quotePrefix="0" xfId="1">
      <alignment horizontal="center"/>
    </xf>
    <xf numFmtId="164" fontId="11" fillId="0" borderId="0" pivotButton="0" quotePrefix="0" xfId="1"/>
    <xf numFmtId="0" fontId="11" fillId="0" borderId="0" applyAlignment="1" pivotButton="0" quotePrefix="0" xfId="0">
      <alignment horizontal="center"/>
    </xf>
    <xf numFmtId="14" fontId="7" fillId="0" borderId="0" applyAlignment="1" pivotButton="0" quotePrefix="0" xfId="1">
      <alignment horizontal="center"/>
    </xf>
    <xf numFmtId="164" fontId="7" fillId="0" borderId="0" applyAlignment="1" pivotButton="0" quotePrefix="0" xfId="1">
      <alignment horizontal="center" vertical="center"/>
    </xf>
    <xf numFmtId="0" fontId="8" fillId="0" borderId="7" applyAlignment="1" pivotButton="0" quotePrefix="0" xfId="0">
      <alignment horizontal="right" vertical="center"/>
    </xf>
    <xf numFmtId="0" fontId="0" fillId="0" borderId="13" pivotButton="0" quotePrefix="0" xfId="0"/>
    <xf numFmtId="0" fontId="8" fillId="0" borderId="7" applyAlignment="1" pivotButton="0" quotePrefix="0" xfId="0">
      <alignment horizontal="right" vertical="center" wrapText="1"/>
    </xf>
    <xf numFmtId="0" fontId="0" fillId="0" borderId="13" applyAlignment="1" pivotButton="0" quotePrefix="0" xfId="0">
      <alignment wrapText="1"/>
    </xf>
    <xf numFmtId="0" fontId="8" fillId="0" borderId="7" applyAlignment="1" pivotButton="0" quotePrefix="0" xfId="0">
      <alignment horizontal="center"/>
    </xf>
    <xf numFmtId="0" fontId="0" fillId="0" borderId="8" pivotButton="0" quotePrefix="0" xfId="0"/>
    <xf numFmtId="164" fontId="8" fillId="0" borderId="20" applyAlignment="1" pivotButton="0" quotePrefix="0" xfId="1">
      <alignment horizontal="center"/>
    </xf>
    <xf numFmtId="0" fontId="0" fillId="0" borderId="21" pivotButton="0" quotePrefix="0" xfId="0"/>
    <xf numFmtId="0" fontId="15" fillId="0" borderId="11" applyAlignment="1" pivotButton="0" quotePrefix="0" xfId="0">
      <alignment horizontal="right" vertical="center"/>
    </xf>
    <xf numFmtId="0" fontId="15" fillId="0" borderId="9" applyAlignment="1" pivotButton="0" quotePrefix="0" xfId="0">
      <alignment horizontal="right" vertical="center"/>
    </xf>
    <xf numFmtId="0" fontId="8" fillId="0" borderId="11" applyAlignment="1" pivotButton="0" quotePrefix="0" xfId="0">
      <alignment horizontal="right" vertical="center"/>
    </xf>
    <xf numFmtId="0" fontId="0" fillId="0" borderId="9" pivotButton="0" quotePrefix="0" xfId="0"/>
    <xf numFmtId="0" fontId="8" fillId="0" borderId="32" applyAlignment="1" pivotButton="0" quotePrefix="0" xfId="0">
      <alignment horizontal="right" vertical="center"/>
    </xf>
    <xf numFmtId="0" fontId="8" fillId="0" borderId="33" applyAlignment="1" pivotButton="0" quotePrefix="0" xfId="0">
      <alignment horizontal="right" vertical="center"/>
    </xf>
    <xf numFmtId="164" fontId="8" fillId="0" borderId="18" applyAlignment="1" pivotButton="0" quotePrefix="0" xfId="1">
      <alignment horizontal="center"/>
    </xf>
    <xf numFmtId="0" fontId="0" fillId="0" borderId="19" pivotButton="0" quotePrefix="0" xfId="0"/>
    <xf numFmtId="0" fontId="1" fillId="0" borderId="3" applyAlignment="1" pivotButton="0" quotePrefix="0" xfId="0">
      <alignment horizontal="center" vertical="top"/>
    </xf>
    <xf numFmtId="10" fontId="1" fillId="0" borderId="10" applyAlignment="1" pivotButton="0" quotePrefix="0" xfId="0">
      <alignment horizontal="center" vertical="center"/>
    </xf>
    <xf numFmtId="0" fontId="1" fillId="0" borderId="9" applyAlignment="1" pivotButton="0" quotePrefix="0" xfId="0">
      <alignment horizontal="right" vertical="top"/>
    </xf>
    <xf numFmtId="164" fontId="0" fillId="0" borderId="0" pivotButton="0" quotePrefix="0" xfId="1"/>
    <xf numFmtId="164" fontId="7" fillId="0" borderId="0" applyAlignment="1" pivotButton="0" quotePrefix="0" xfId="1">
      <alignment horizontal="center"/>
    </xf>
    <xf numFmtId="164" fontId="10" fillId="0" borderId="0" applyAlignment="1" pivotButton="0" quotePrefix="0" xfId="1">
      <alignment horizontal="center"/>
    </xf>
    <xf numFmtId="164" fontId="8" fillId="0" borderId="1" applyAlignment="1" pivotButton="0" quotePrefix="0" xfId="1">
      <alignment horizontal="center"/>
    </xf>
    <xf numFmtId="164" fontId="5" fillId="0" borderId="0" pivotButton="0" quotePrefix="0" xfId="1"/>
    <xf numFmtId="165" fontId="5" fillId="0" borderId="0" applyAlignment="1" pivotButton="0" quotePrefix="0" xfId="1">
      <alignment horizontal="center"/>
    </xf>
    <xf numFmtId="165" fontId="8" fillId="0" borderId="2" applyAlignment="1" pivotButton="0" quotePrefix="0" xfId="1">
      <alignment horizontal="center"/>
    </xf>
    <xf numFmtId="164" fontId="5" fillId="0" borderId="0" applyAlignment="1" pivotButton="0" quotePrefix="0" xfId="1">
      <alignment horizontal="center"/>
    </xf>
    <xf numFmtId="164" fontId="5" fillId="0" borderId="34" applyAlignment="1" pivotButton="0" quotePrefix="0" xfId="1">
      <alignment horizontal="center"/>
    </xf>
    <xf numFmtId="165" fontId="5" fillId="0" borderId="34" applyAlignment="1" pivotButton="0" quotePrefix="0" xfId="1">
      <alignment horizontal="center"/>
    </xf>
    <xf numFmtId="165" fontId="8" fillId="2" borderId="2" applyAlignment="1" pivotButton="0" quotePrefix="0" xfId="1">
      <alignment horizontal="center"/>
    </xf>
    <xf numFmtId="165" fontId="8" fillId="0" borderId="1" applyAlignment="1" pivotButton="0" quotePrefix="0" xfId="1">
      <alignment horizontal="center"/>
    </xf>
    <xf numFmtId="165" fontId="8" fillId="0" borderId="0" applyAlignment="1" pivotButton="0" quotePrefix="0" xfId="1">
      <alignment horizontal="center"/>
    </xf>
    <xf numFmtId="164" fontId="7" fillId="0" borderId="0" applyAlignment="1" pivotButton="0" quotePrefix="0" xfId="1">
      <alignment horizontal="center" vertical="center"/>
    </xf>
    <xf numFmtId="164" fontId="13" fillId="0" borderId="0" applyAlignment="1" pivotButton="0" quotePrefix="0" xfId="1">
      <alignment horizontal="center"/>
    </xf>
    <xf numFmtId="164" fontId="8" fillId="0" borderId="18" applyAlignment="1" pivotButton="0" quotePrefix="0" xfId="1">
      <alignment horizontal="center"/>
    </xf>
    <xf numFmtId="164" fontId="8" fillId="0" borderId="20" applyAlignment="1" pivotButton="0" quotePrefix="0" xfId="1">
      <alignment horizontal="center"/>
    </xf>
    <xf numFmtId="164" fontId="8" fillId="0" borderId="22" applyAlignment="1" pivotButton="0" quotePrefix="0" xfId="1">
      <alignment horizontal="center" wrapText="1"/>
    </xf>
    <xf numFmtId="164" fontId="8" fillId="0" borderId="10" applyAlignment="1" pivotButton="0" quotePrefix="0" xfId="1">
      <alignment horizontal="center" wrapText="1"/>
    </xf>
    <xf numFmtId="164" fontId="8" fillId="0" borderId="9" applyAlignment="1" pivotButton="0" quotePrefix="0" xfId="1">
      <alignment horizontal="center" wrapText="1"/>
    </xf>
    <xf numFmtId="164" fontId="8" fillId="0" borderId="23" applyAlignment="1" pivotButton="0" quotePrefix="0" xfId="1">
      <alignment horizontal="center" wrapText="1"/>
    </xf>
    <xf numFmtId="164" fontId="8" fillId="0" borderId="24" applyAlignment="1" pivotButton="0" quotePrefix="0" xfId="1">
      <alignment horizontal="center"/>
    </xf>
    <xf numFmtId="164" fontId="8" fillId="0" borderId="12" applyAlignment="1" pivotButton="0" quotePrefix="0" xfId="1">
      <alignment horizontal="center"/>
    </xf>
    <xf numFmtId="164" fontId="8" fillId="0" borderId="11" applyAlignment="1" pivotButton="0" quotePrefix="0" xfId="1">
      <alignment horizontal="center"/>
    </xf>
    <xf numFmtId="164" fontId="8" fillId="0" borderId="25" applyAlignment="1" pivotButton="0" quotePrefix="0" xfId="1">
      <alignment horizontal="center"/>
    </xf>
    <xf numFmtId="0" fontId="0" fillId="0" borderId="33" pivotButton="0" quotePrefix="0" xfId="0"/>
    <xf numFmtId="164" fontId="8" fillId="0" borderId="22" applyAlignment="1" pivotButton="0" quotePrefix="0" xfId="1">
      <alignment horizontal="center"/>
    </xf>
    <xf numFmtId="164" fontId="8" fillId="0" borderId="0" applyAlignment="1" pivotButton="0" quotePrefix="0" xfId="1">
      <alignment horizontal="center"/>
    </xf>
    <xf numFmtId="164" fontId="8" fillId="0" borderId="9" applyAlignment="1" pivotButton="0" quotePrefix="0" xfId="1">
      <alignment horizontal="center"/>
    </xf>
    <xf numFmtId="164" fontId="8" fillId="0" borderId="23" applyAlignment="1" pivotButton="0" quotePrefix="0" xfId="1">
      <alignment horizontal="center"/>
    </xf>
    <xf numFmtId="164" fontId="3" fillId="0" borderId="22" applyAlignment="1" pivotButton="0" quotePrefix="0" xfId="1">
      <alignment horizontal="center"/>
    </xf>
    <xf numFmtId="164" fontId="3" fillId="0" borderId="0" applyAlignment="1" pivotButton="0" quotePrefix="0" xfId="1">
      <alignment horizontal="center"/>
    </xf>
    <xf numFmtId="164" fontId="3" fillId="0" borderId="11" applyAlignment="1" pivotButton="0" quotePrefix="0" xfId="1">
      <alignment horizontal="center"/>
    </xf>
    <xf numFmtId="164" fontId="3" fillId="0" borderId="25" applyAlignment="1" pivotButton="0" quotePrefix="0" xfId="1">
      <alignment horizontal="center"/>
    </xf>
    <xf numFmtId="164" fontId="3" fillId="0" borderId="9" applyAlignment="1" pivotButton="0" quotePrefix="0" xfId="1">
      <alignment horizontal="center"/>
    </xf>
    <xf numFmtId="164" fontId="3" fillId="0" borderId="23" applyAlignment="1" pivotButton="0" quotePrefix="0" xfId="1">
      <alignment horizontal="center"/>
    </xf>
    <xf numFmtId="164" fontId="3" fillId="0" borderId="24" applyAlignment="1" pivotButton="0" quotePrefix="0" xfId="1">
      <alignment horizontal="center"/>
    </xf>
    <xf numFmtId="164" fontId="3" fillId="0" borderId="12" applyAlignment="1" pivotButton="0" quotePrefix="0" xfId="1">
      <alignment horizontal="center"/>
    </xf>
    <xf numFmtId="0" fontId="16" fillId="0" borderId="37" applyAlignment="1" pivotButton="0" quotePrefix="0" xfId="0">
      <alignment horizontal="center" vertical="top"/>
    </xf>
    <xf numFmtId="166" fontId="0" fillId="0" borderId="0" pivotButton="0" quotePrefix="0" xfId="0"/>
    <xf numFmtId="166" fontId="0" fillId="0" borderId="0" pivotButton="0" quotePrefix="0" xfId="0"/>
  </cellXfs>
  <cellStyles count="3">
    <cellStyle name="Normal" xfId="0" builtinId="0"/>
    <cellStyle name="Currency" xfId="1" builtinId="4"/>
    <cellStyle name="Percent" xfId="2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5999938962981048"/>
    <outlinePr summaryBelow="1" summaryRight="1"/>
    <pageSetUpPr fitToPage="1"/>
  </sheetPr>
  <dimension ref="A1:E89"/>
  <sheetViews>
    <sheetView topLeftCell="A36" workbookViewId="0">
      <selection activeCell="B82" sqref="B82"/>
    </sheetView>
  </sheetViews>
  <sheetFormatPr baseColWidth="10" defaultRowHeight="15"/>
  <cols>
    <col width="18.1640625" bestFit="1" customWidth="1" style="84" min="1" max="1"/>
    <col width="17.5" bestFit="1" customWidth="1" style="149" min="2" max="2"/>
    <col width="16" bestFit="1" customWidth="1" style="149" min="3" max="3"/>
    <col width="15.5" customWidth="1" style="149" min="4" max="4"/>
    <col width="16.6640625" bestFit="1" customWidth="1" style="124" min="5" max="5"/>
  </cols>
  <sheetData>
    <row r="1" ht="19" customHeight="1" s="84">
      <c r="A1" s="150" t="inlineStr">
        <is>
          <t>City Controller's Office</t>
        </is>
      </c>
    </row>
    <row r="2" ht="19" customHeight="1" s="84">
      <c r="A2" s="150" t="inlineStr">
        <is>
          <t>The Five Year Plan: FY 2023 - FY 2027</t>
        </is>
      </c>
    </row>
    <row r="3" ht="19" customHeight="1" s="84">
      <c r="A3" s="151" t="inlineStr">
        <is>
          <t>Projections by Fiscal Year</t>
        </is>
      </c>
    </row>
    <row r="4" ht="19" customHeight="1" s="84">
      <c r="A4" s="128" t="inlineStr">
        <is>
          <t>07/08/2022</t>
        </is>
      </c>
    </row>
    <row r="5" ht="16" customHeight="1" s="84">
      <c r="A5" s="1" t="n"/>
    </row>
    <row r="6" ht="16" customHeight="1" s="84">
      <c r="A6" s="2" t="inlineStr">
        <is>
          <t>FY 2023</t>
        </is>
      </c>
      <c r="B6" s="152" t="inlineStr">
        <is>
          <t>Per Five Year Plan</t>
        </is>
      </c>
      <c r="C6" s="152" t="inlineStr">
        <is>
          <t>Per Controller</t>
        </is>
      </c>
      <c r="D6" s="152" t="inlineStr">
        <is>
          <t>Difference</t>
        </is>
      </c>
      <c r="E6" s="8" t="inlineStr">
        <is>
          <t>Percent Difference</t>
        </is>
      </c>
    </row>
    <row r="7" ht="16" customHeight="1" s="84">
      <c r="A7" s="3" t="n"/>
      <c r="B7" s="153" t="n"/>
      <c r="C7" s="153" t="n"/>
      <c r="D7" s="153" t="n"/>
      <c r="E7" s="9" t="n"/>
    </row>
    <row r="8" ht="16" customHeight="1" s="84">
      <c r="A8" s="5" t="inlineStr">
        <is>
          <t>BIRT</t>
        </is>
      </c>
      <c r="B8" s="154">
        <f>'Revenue Data'!B15</f>
        <v/>
      </c>
      <c r="C8" s="154">
        <f>'Revenue Data'!C15</f>
        <v/>
      </c>
      <c r="D8" s="154">
        <f>B8-C8</f>
        <v/>
      </c>
      <c r="E8" s="10">
        <f>D8/B8</f>
        <v/>
      </c>
    </row>
    <row r="9" ht="16" customHeight="1" s="84">
      <c r="A9" s="5" t="inlineStr">
        <is>
          <t>NPT</t>
        </is>
      </c>
      <c r="B9" s="154">
        <f>'Revenue Data'!B39</f>
        <v/>
      </c>
      <c r="C9" s="154">
        <f>'Revenue Data'!C39</f>
        <v/>
      </c>
      <c r="D9" s="154">
        <f>B9-C9</f>
        <v/>
      </c>
      <c r="E9" s="10">
        <f>D9/B9</f>
        <v/>
      </c>
    </row>
    <row r="10" ht="16" customHeight="1" s="84">
      <c r="A10" s="73" t="inlineStr">
        <is>
          <t>Soda</t>
        </is>
      </c>
      <c r="B10" s="154">
        <f>'Revenue Data'!B45</f>
        <v/>
      </c>
      <c r="C10" s="154">
        <f>'Revenue Data'!C45</f>
        <v/>
      </c>
      <c r="D10" s="154">
        <f>B10-C10</f>
        <v/>
      </c>
      <c r="E10" s="10">
        <f>D10/B10</f>
        <v/>
      </c>
    </row>
    <row r="11" ht="16" customHeight="1" s="84">
      <c r="A11" s="5" t="inlineStr">
        <is>
          <t>Parking</t>
        </is>
      </c>
      <c r="B11" s="154">
        <f>'Revenue Data'!B27</f>
        <v/>
      </c>
      <c r="C11" s="154">
        <f>'Revenue Data'!C27</f>
        <v/>
      </c>
      <c r="D11" s="154">
        <f>B11-C11</f>
        <v/>
      </c>
      <c r="E11" s="10">
        <f>D11/B11</f>
        <v/>
      </c>
    </row>
    <row r="12" ht="16" customHeight="1" s="84">
      <c r="A12" s="146" t="inlineStr">
        <is>
          <t>Amusement</t>
        </is>
      </c>
      <c r="B12" s="154">
        <f>'Revenue Data'!B33</f>
        <v/>
      </c>
      <c r="C12" s="154">
        <f>'Revenue Data'!C33</f>
        <v/>
      </c>
      <c r="D12" s="154">
        <f>B12-C12</f>
        <v/>
      </c>
      <c r="E12" s="10">
        <f>D12/B12</f>
        <v/>
      </c>
    </row>
    <row r="13" ht="16" customHeight="1" s="84">
      <c r="A13" s="5" t="inlineStr">
        <is>
          <t>Real Estate</t>
        </is>
      </c>
      <c r="B13" s="154">
        <f>'Revenue Data'!B51</f>
        <v/>
      </c>
      <c r="C13" s="154">
        <f>'Revenue Data'!C51</f>
        <v/>
      </c>
      <c r="D13" s="154">
        <f>B13-C13</f>
        <v/>
      </c>
      <c r="E13" s="10">
        <f>D13/B13</f>
        <v/>
      </c>
    </row>
    <row r="14" ht="16" customHeight="1" s="84">
      <c r="A14" s="5" t="inlineStr">
        <is>
          <t>Real Estate Transfer</t>
        </is>
      </c>
      <c r="B14" s="154">
        <f>'Revenue Data'!B21</f>
        <v/>
      </c>
      <c r="C14" s="154">
        <f>'Revenue Data'!C21</f>
        <v/>
      </c>
      <c r="D14" s="154">
        <f>B14-C14</f>
        <v/>
      </c>
      <c r="E14" s="10">
        <f>D14/B14</f>
        <v/>
      </c>
    </row>
    <row r="15" ht="16" customHeight="1" s="84">
      <c r="A15" s="5" t="inlineStr">
        <is>
          <t>Sales</t>
        </is>
      </c>
      <c r="B15" s="154">
        <f>'Revenue Data'!B9</f>
        <v/>
      </c>
      <c r="C15" s="154">
        <f>'Revenue Data'!C9</f>
        <v/>
      </c>
      <c r="D15" s="154">
        <f>B15-C15</f>
        <v/>
      </c>
      <c r="E15" s="10">
        <f>D15/B15</f>
        <v/>
      </c>
    </row>
    <row r="16" ht="16" customHeight="1" s="84">
      <c r="A16" s="6" t="inlineStr">
        <is>
          <t>Wage</t>
        </is>
      </c>
      <c r="B16" s="154">
        <f>'Revenue Data'!B3</f>
        <v/>
      </c>
      <c r="C16" s="154">
        <f>'Revenue Data'!C3</f>
        <v/>
      </c>
      <c r="D16" s="154">
        <f>B16-C16</f>
        <v/>
      </c>
      <c r="E16" s="10">
        <f>D16/B16</f>
        <v/>
      </c>
    </row>
    <row r="17" ht="16" customHeight="1" s="84">
      <c r="A17" s="7" t="inlineStr">
        <is>
          <t>Subtotal</t>
        </is>
      </c>
      <c r="B17" s="155">
        <f>SUM(B8:B16)</f>
        <v/>
      </c>
      <c r="C17" s="155">
        <f>SUM(C8:C16)</f>
        <v/>
      </c>
      <c r="D17" s="155">
        <f>B17-C17</f>
        <v/>
      </c>
      <c r="E17" s="11">
        <f>D17/B17</f>
        <v/>
      </c>
    </row>
    <row r="18" ht="16" customHeight="1" s="84">
      <c r="A18" s="4" t="n"/>
      <c r="B18" s="156" t="n"/>
      <c r="C18" s="156" t="n"/>
      <c r="D18" s="156" t="n"/>
      <c r="E18" s="9" t="n"/>
    </row>
    <row r="19" ht="16" customHeight="1" s="84">
      <c r="A19" s="115" t="inlineStr">
        <is>
          <t>FY 2024</t>
        </is>
      </c>
      <c r="B19" s="157" t="n"/>
      <c r="C19" s="157" t="n"/>
      <c r="D19" s="157" t="n"/>
      <c r="E19" s="117" t="n"/>
    </row>
    <row r="20" ht="16" customHeight="1" s="84">
      <c r="A20" s="3" t="n"/>
      <c r="B20" s="156" t="n"/>
      <c r="C20" s="156" t="n"/>
      <c r="D20" s="156" t="n"/>
      <c r="E20" s="9" t="n"/>
    </row>
    <row r="21" ht="16" customHeight="1" s="84">
      <c r="A21" s="5" t="inlineStr">
        <is>
          <t>BIRT</t>
        </is>
      </c>
      <c r="B21" s="154">
        <f>'Revenue Data'!B16</f>
        <v/>
      </c>
      <c r="C21" s="154">
        <f>'Revenue Data'!C16</f>
        <v/>
      </c>
      <c r="D21" s="154">
        <f>B21-C21</f>
        <v/>
      </c>
      <c r="E21" s="10">
        <f>D21/B21</f>
        <v/>
      </c>
    </row>
    <row r="22" ht="16" customHeight="1" s="84">
      <c r="A22" s="5" t="inlineStr">
        <is>
          <t>NPT</t>
        </is>
      </c>
      <c r="B22" s="154">
        <f>'Revenue Data'!B40</f>
        <v/>
      </c>
      <c r="C22" s="154">
        <f>'Revenue Data'!C40</f>
        <v/>
      </c>
      <c r="D22" s="154">
        <f>B22-C22</f>
        <v/>
      </c>
      <c r="E22" s="10">
        <f>D22/B22</f>
        <v/>
      </c>
    </row>
    <row r="23" ht="16" customHeight="1" s="84">
      <c r="A23" s="73" t="inlineStr">
        <is>
          <t>Soda</t>
        </is>
      </c>
      <c r="B23" s="154">
        <f>'Revenue Data'!B46</f>
        <v/>
      </c>
      <c r="C23" s="154">
        <f>'Revenue Data'!C46</f>
        <v/>
      </c>
      <c r="D23" s="154">
        <f>B23-C23</f>
        <v/>
      </c>
      <c r="E23" s="10">
        <f>D23/B23</f>
        <v/>
      </c>
    </row>
    <row r="24" ht="16" customHeight="1" s="84">
      <c r="A24" s="5" t="inlineStr">
        <is>
          <t>Parking</t>
        </is>
      </c>
      <c r="B24" s="154">
        <f>'Revenue Data'!B28</f>
        <v/>
      </c>
      <c r="C24" s="154">
        <f>'Revenue Data'!C28</f>
        <v/>
      </c>
      <c r="D24" s="154">
        <f>B24-C24</f>
        <v/>
      </c>
      <c r="E24" s="10">
        <f>D24/B24</f>
        <v/>
      </c>
    </row>
    <row r="25" ht="16" customHeight="1" s="84">
      <c r="A25" s="146" t="inlineStr">
        <is>
          <t>Amusement</t>
        </is>
      </c>
      <c r="B25" s="154">
        <f>'Revenue Data'!B34</f>
        <v/>
      </c>
      <c r="C25" s="154">
        <f>'Revenue Data'!C34</f>
        <v/>
      </c>
      <c r="D25" s="154">
        <f>B25-C25</f>
        <v/>
      </c>
      <c r="E25" s="10">
        <f>D25/B25</f>
        <v/>
      </c>
    </row>
    <row r="26" ht="16" customHeight="1" s="84">
      <c r="A26" s="5" t="inlineStr">
        <is>
          <t>Real Estate</t>
        </is>
      </c>
      <c r="B26" s="154">
        <f>'Revenue Data'!B52</f>
        <v/>
      </c>
      <c r="C26" s="154">
        <f>'Revenue Data'!C52</f>
        <v/>
      </c>
      <c r="D26" s="154">
        <f>B26-C26</f>
        <v/>
      </c>
      <c r="E26" s="10">
        <f>D26/B26</f>
        <v/>
      </c>
    </row>
    <row r="27" ht="16" customHeight="1" s="84">
      <c r="A27" s="5" t="inlineStr">
        <is>
          <t>Real Estate Transfer</t>
        </is>
      </c>
      <c r="B27" s="154">
        <f>'Revenue Data'!B22</f>
        <v/>
      </c>
      <c r="C27" s="154">
        <f>'Revenue Data'!C22</f>
        <v/>
      </c>
      <c r="D27" s="154">
        <f>B27-C27</f>
        <v/>
      </c>
      <c r="E27" s="10">
        <f>D27/B27</f>
        <v/>
      </c>
    </row>
    <row r="28" ht="16" customHeight="1" s="84">
      <c r="A28" s="5" t="inlineStr">
        <is>
          <t>Sales</t>
        </is>
      </c>
      <c r="B28" s="154">
        <f>'Revenue Data'!B10</f>
        <v/>
      </c>
      <c r="C28" s="154">
        <f>'Revenue Data'!C10</f>
        <v/>
      </c>
      <c r="D28" s="154">
        <f>B28-C28</f>
        <v/>
      </c>
      <c r="E28" s="10">
        <f>D28/B28</f>
        <v/>
      </c>
    </row>
    <row r="29" ht="16" customHeight="1" s="84">
      <c r="A29" s="6" t="inlineStr">
        <is>
          <t>Wage</t>
        </is>
      </c>
      <c r="B29" s="154">
        <f>'Revenue Data'!B4</f>
        <v/>
      </c>
      <c r="C29" s="154">
        <f>'Revenue Data'!C4</f>
        <v/>
      </c>
      <c r="D29" s="154">
        <f>B29-C29</f>
        <v/>
      </c>
      <c r="E29" s="10">
        <f>D29/B29</f>
        <v/>
      </c>
    </row>
    <row r="30" ht="16" customHeight="1" s="84">
      <c r="A30" s="7" t="inlineStr">
        <is>
          <t>Subtotal</t>
        </is>
      </c>
      <c r="B30" s="155">
        <f>SUM(B21:B29)</f>
        <v/>
      </c>
      <c r="C30" s="155">
        <f>SUM(C21:C29)</f>
        <v/>
      </c>
      <c r="D30" s="155">
        <f>B30-C30</f>
        <v/>
      </c>
      <c r="E30" s="11">
        <f>D30/B30</f>
        <v/>
      </c>
    </row>
    <row r="31" ht="16" customHeight="1" s="84">
      <c r="A31" s="4" t="n"/>
      <c r="B31" s="154" t="n"/>
      <c r="C31" s="154" t="n"/>
      <c r="D31" s="154" t="n"/>
      <c r="E31" s="10" t="n"/>
    </row>
    <row r="32" ht="16" customHeight="1" s="84">
      <c r="A32" s="115" t="inlineStr">
        <is>
          <t>FY 2025</t>
        </is>
      </c>
      <c r="B32" s="158" t="n"/>
      <c r="C32" s="158" t="n"/>
      <c r="D32" s="158" t="n"/>
      <c r="E32" s="119" t="n"/>
    </row>
    <row r="33" ht="16" customHeight="1" s="84">
      <c r="A33" s="3" t="n"/>
      <c r="B33" s="154" t="n"/>
      <c r="C33" s="154" t="n"/>
      <c r="D33" s="154" t="n"/>
      <c r="E33" s="10" t="n"/>
    </row>
    <row r="34" ht="16" customHeight="1" s="84">
      <c r="A34" s="5" t="inlineStr">
        <is>
          <t>BIRT</t>
        </is>
      </c>
      <c r="B34" s="154">
        <f>'Revenue Data'!B17</f>
        <v/>
      </c>
      <c r="C34" s="154">
        <f>'Revenue Data'!C17</f>
        <v/>
      </c>
      <c r="D34" s="154">
        <f>B34-C34</f>
        <v/>
      </c>
      <c r="E34" s="10">
        <f>D34/B34</f>
        <v/>
      </c>
    </row>
    <row r="35" ht="16" customHeight="1" s="84">
      <c r="A35" s="5" t="inlineStr">
        <is>
          <t>NPT</t>
        </is>
      </c>
      <c r="B35" s="154">
        <f>'Revenue Data'!B41</f>
        <v/>
      </c>
      <c r="C35" s="154">
        <f>'Revenue Data'!C41</f>
        <v/>
      </c>
      <c r="D35" s="154">
        <f>B35-C35</f>
        <v/>
      </c>
      <c r="E35" s="10">
        <f>D35/B35</f>
        <v/>
      </c>
    </row>
    <row r="36" ht="16" customHeight="1" s="84">
      <c r="A36" s="73" t="inlineStr">
        <is>
          <t>Soda</t>
        </is>
      </c>
      <c r="B36" s="154">
        <f>'Revenue Data'!B47</f>
        <v/>
      </c>
      <c r="C36" s="154">
        <f>'Revenue Data'!C47</f>
        <v/>
      </c>
      <c r="D36" s="154">
        <f>B36-C36</f>
        <v/>
      </c>
      <c r="E36" s="10">
        <f>D36/B36</f>
        <v/>
      </c>
    </row>
    <row r="37" ht="16" customHeight="1" s="84">
      <c r="A37" s="5" t="inlineStr">
        <is>
          <t>Parking</t>
        </is>
      </c>
      <c r="B37" s="154">
        <f>'Revenue Data'!B29</f>
        <v/>
      </c>
      <c r="C37" s="154">
        <f>'Revenue Data'!C29</f>
        <v/>
      </c>
      <c r="D37" s="154">
        <f>B37-C37</f>
        <v/>
      </c>
      <c r="E37" s="10">
        <f>D37/B37</f>
        <v/>
      </c>
    </row>
    <row r="38" ht="16" customHeight="1" s="84">
      <c r="A38" s="146" t="inlineStr">
        <is>
          <t>Amusement</t>
        </is>
      </c>
      <c r="B38" s="154">
        <f>'Revenue Data'!B35</f>
        <v/>
      </c>
      <c r="C38" s="154">
        <f>'Revenue Data'!C35</f>
        <v/>
      </c>
      <c r="D38" s="154">
        <f>B38-C38</f>
        <v/>
      </c>
      <c r="E38" s="10">
        <f>D38/B38</f>
        <v/>
      </c>
    </row>
    <row r="39" ht="16" customHeight="1" s="84">
      <c r="A39" s="5" t="inlineStr">
        <is>
          <t>Real Estate</t>
        </is>
      </c>
      <c r="B39" s="154">
        <f>'Revenue Data'!B53</f>
        <v/>
      </c>
      <c r="C39" s="154">
        <f>'Revenue Data'!C53</f>
        <v/>
      </c>
      <c r="D39" s="154">
        <f>B39-C39</f>
        <v/>
      </c>
      <c r="E39" s="10">
        <f>D39/B39</f>
        <v/>
      </c>
    </row>
    <row r="40" ht="16" customHeight="1" s="84">
      <c r="A40" s="5" t="inlineStr">
        <is>
          <t>Real Estate Transfer</t>
        </is>
      </c>
      <c r="B40" s="154">
        <f>'Revenue Data'!B23</f>
        <v/>
      </c>
      <c r="C40" s="154">
        <f>'Revenue Data'!C23</f>
        <v/>
      </c>
      <c r="D40" s="154">
        <f>B40-C40</f>
        <v/>
      </c>
      <c r="E40" s="10">
        <f>D40/B40</f>
        <v/>
      </c>
    </row>
    <row r="41" ht="16" customHeight="1" s="84">
      <c r="A41" s="5" t="inlineStr">
        <is>
          <t>Sales</t>
        </is>
      </c>
      <c r="B41" s="154">
        <f>'Revenue Data'!B11</f>
        <v/>
      </c>
      <c r="C41" s="154">
        <f>'Revenue Data'!C11</f>
        <v/>
      </c>
      <c r="D41" s="154">
        <f>B41-C41</f>
        <v/>
      </c>
      <c r="E41" s="10">
        <f>D41/B41</f>
        <v/>
      </c>
    </row>
    <row r="42" ht="16" customHeight="1" s="84">
      <c r="A42" s="6" t="inlineStr">
        <is>
          <t>Wage</t>
        </is>
      </c>
      <c r="B42" s="154">
        <f>'Revenue Data'!B5</f>
        <v/>
      </c>
      <c r="C42" s="154">
        <f>'Revenue Data'!C5</f>
        <v/>
      </c>
      <c r="D42" s="154">
        <f>B42-C42</f>
        <v/>
      </c>
      <c r="E42" s="10">
        <f>D42/B42</f>
        <v/>
      </c>
    </row>
    <row r="43" ht="16" customHeight="1" s="84">
      <c r="A43" s="7" t="inlineStr">
        <is>
          <t>Subtotal</t>
        </is>
      </c>
      <c r="B43" s="155">
        <f>SUM(B34:B42)</f>
        <v/>
      </c>
      <c r="C43" s="155">
        <f>SUM(C34:C42)</f>
        <v/>
      </c>
      <c r="D43" s="155">
        <f>B43-C43</f>
        <v/>
      </c>
      <c r="E43" s="11">
        <f>D43/B43</f>
        <v/>
      </c>
    </row>
    <row r="44" ht="16" customHeight="1" s="84">
      <c r="A44" s="4" t="n"/>
      <c r="B44" s="154" t="n"/>
      <c r="C44" s="154" t="n"/>
      <c r="D44" s="154" t="n"/>
      <c r="E44" s="10" t="n"/>
    </row>
    <row r="45" ht="16" customHeight="1" s="84">
      <c r="A45" s="115" t="inlineStr">
        <is>
          <t>FY 2026</t>
        </is>
      </c>
      <c r="B45" s="158" t="n"/>
      <c r="C45" s="158" t="n"/>
      <c r="D45" s="158" t="n"/>
      <c r="E45" s="119" t="n"/>
    </row>
    <row r="46" ht="16" customHeight="1" s="84">
      <c r="A46" s="3" t="n"/>
      <c r="B46" s="154" t="n"/>
      <c r="C46" s="154" t="n"/>
      <c r="D46" s="154" t="n"/>
      <c r="E46" s="10" t="n"/>
    </row>
    <row r="47" ht="16" customHeight="1" s="84">
      <c r="A47" s="5" t="inlineStr">
        <is>
          <t>BIRT</t>
        </is>
      </c>
      <c r="B47" s="154">
        <f>'Revenue Data'!B18</f>
        <v/>
      </c>
      <c r="C47" s="154">
        <f>'Revenue Data'!C18</f>
        <v/>
      </c>
      <c r="D47" s="154">
        <f>B47-C47</f>
        <v/>
      </c>
      <c r="E47" s="10">
        <f>D47/B47</f>
        <v/>
      </c>
    </row>
    <row r="48" ht="16" customHeight="1" s="84">
      <c r="A48" s="5" t="inlineStr">
        <is>
          <t>NPT</t>
        </is>
      </c>
      <c r="B48" s="154">
        <f>'Revenue Data'!B42</f>
        <v/>
      </c>
      <c r="C48" s="154">
        <f>'Revenue Data'!C42</f>
        <v/>
      </c>
      <c r="D48" s="154">
        <f>B48-C48</f>
        <v/>
      </c>
      <c r="E48" s="10">
        <f>D48/B48</f>
        <v/>
      </c>
    </row>
    <row r="49" ht="16" customHeight="1" s="84">
      <c r="A49" s="73" t="inlineStr">
        <is>
          <t>Soda</t>
        </is>
      </c>
      <c r="B49" s="154">
        <f>'Revenue Data'!B48</f>
        <v/>
      </c>
      <c r="C49" s="154">
        <f>'Revenue Data'!C48</f>
        <v/>
      </c>
      <c r="D49" s="154">
        <f>B49-C49</f>
        <v/>
      </c>
      <c r="E49" s="10">
        <f>D49/B49</f>
        <v/>
      </c>
    </row>
    <row r="50" ht="16" customHeight="1" s="84">
      <c r="A50" s="5" t="inlineStr">
        <is>
          <t>Parking</t>
        </is>
      </c>
      <c r="B50" s="154">
        <f>'Revenue Data'!B30</f>
        <v/>
      </c>
      <c r="C50" s="154">
        <f>'Revenue Data'!C30</f>
        <v/>
      </c>
      <c r="D50" s="154">
        <f>B50-C50</f>
        <v/>
      </c>
      <c r="E50" s="10">
        <f>D50/B50</f>
        <v/>
      </c>
    </row>
    <row r="51" ht="16" customHeight="1" s="84">
      <c r="A51" s="146" t="inlineStr">
        <is>
          <t>Amusement</t>
        </is>
      </c>
      <c r="B51" s="154">
        <f>'Revenue Data'!B36</f>
        <v/>
      </c>
      <c r="C51" s="154">
        <f>'Revenue Data'!C36</f>
        <v/>
      </c>
      <c r="D51" s="154">
        <f>B51-C51</f>
        <v/>
      </c>
      <c r="E51" s="10">
        <f>D51/B51</f>
        <v/>
      </c>
    </row>
    <row r="52" ht="16" customHeight="1" s="84">
      <c r="A52" s="5" t="inlineStr">
        <is>
          <t>Real Estate</t>
        </is>
      </c>
      <c r="B52" s="154">
        <f>'Revenue Data'!B54</f>
        <v/>
      </c>
      <c r="C52" s="154">
        <f>'Revenue Data'!C54</f>
        <v/>
      </c>
      <c r="D52" s="154">
        <f>B52-C52</f>
        <v/>
      </c>
      <c r="E52" s="10">
        <f>D52/B52</f>
        <v/>
      </c>
    </row>
    <row r="53" ht="16" customHeight="1" s="84">
      <c r="A53" s="5" t="inlineStr">
        <is>
          <t>Real Estate Transfer</t>
        </is>
      </c>
      <c r="B53" s="154">
        <f>'Revenue Data'!B24</f>
        <v/>
      </c>
      <c r="C53" s="154">
        <f>'Revenue Data'!C24</f>
        <v/>
      </c>
      <c r="D53" s="154">
        <f>B53-C53</f>
        <v/>
      </c>
      <c r="E53" s="10">
        <f>D53/B53</f>
        <v/>
      </c>
    </row>
    <row r="54" ht="16" customHeight="1" s="84">
      <c r="A54" s="5" t="inlineStr">
        <is>
          <t>Sales</t>
        </is>
      </c>
      <c r="B54" s="154">
        <f>'Revenue Data'!B12</f>
        <v/>
      </c>
      <c r="C54" s="154">
        <f>'Revenue Data'!C12</f>
        <v/>
      </c>
      <c r="D54" s="154">
        <f>B54-C54</f>
        <v/>
      </c>
      <c r="E54" s="10">
        <f>D54/B54</f>
        <v/>
      </c>
    </row>
    <row r="55" ht="16" customHeight="1" s="84">
      <c r="A55" s="6" t="inlineStr">
        <is>
          <t>Wage</t>
        </is>
      </c>
      <c r="B55" s="154">
        <f>'Revenue Data'!B6</f>
        <v/>
      </c>
      <c r="C55" s="154">
        <f>'Revenue Data'!C6</f>
        <v/>
      </c>
      <c r="D55" s="154">
        <f>B55-C55</f>
        <v/>
      </c>
      <c r="E55" s="10">
        <f>D55/B55</f>
        <v/>
      </c>
    </row>
    <row r="56" ht="16" customHeight="1" s="84">
      <c r="A56" s="7" t="inlineStr">
        <is>
          <t>Subtotal</t>
        </is>
      </c>
      <c r="B56" s="155">
        <f>SUM(B47:B55)</f>
        <v/>
      </c>
      <c r="C56" s="155">
        <f>SUM(C47:C55)</f>
        <v/>
      </c>
      <c r="D56" s="155">
        <f>B56-C56</f>
        <v/>
      </c>
      <c r="E56" s="11">
        <f>D56/B56</f>
        <v/>
      </c>
    </row>
    <row r="57" ht="16" customHeight="1" s="84">
      <c r="A57" s="4" t="n"/>
      <c r="B57" s="154" t="n"/>
      <c r="C57" s="154" t="n"/>
      <c r="D57" s="154" t="n"/>
      <c r="E57" s="10" t="n"/>
    </row>
    <row r="58" ht="16" customHeight="1" s="84">
      <c r="A58" s="115" t="inlineStr">
        <is>
          <t>FY 2027</t>
        </is>
      </c>
      <c r="B58" s="158" t="n"/>
      <c r="C58" s="158" t="n"/>
      <c r="D58" s="158" t="n"/>
      <c r="E58" s="119" t="n"/>
    </row>
    <row r="59" ht="16" customHeight="1" s="84">
      <c r="A59" s="3" t="n"/>
      <c r="B59" s="154" t="n"/>
      <c r="C59" s="154" t="n"/>
      <c r="D59" s="154" t="n"/>
      <c r="E59" s="9" t="n"/>
    </row>
    <row r="60" ht="16" customHeight="1" s="84">
      <c r="A60" s="5" t="inlineStr">
        <is>
          <t>BIRT</t>
        </is>
      </c>
      <c r="B60" s="154">
        <f>'Revenue Data'!B19</f>
        <v/>
      </c>
      <c r="C60" s="154">
        <f>'Revenue Data'!C19</f>
        <v/>
      </c>
      <c r="D60" s="154">
        <f>B60-C60</f>
        <v/>
      </c>
      <c r="E60" s="10">
        <f>D60/B60</f>
        <v/>
      </c>
    </row>
    <row r="61" ht="16" customHeight="1" s="84">
      <c r="A61" s="5" t="inlineStr">
        <is>
          <t>NPT</t>
        </is>
      </c>
      <c r="B61" s="154">
        <f>'Revenue Data'!B43</f>
        <v/>
      </c>
      <c r="C61" s="154">
        <f>'Revenue Data'!C43</f>
        <v/>
      </c>
      <c r="D61" s="154">
        <f>B61-C61</f>
        <v/>
      </c>
      <c r="E61" s="10">
        <f>D61/B61</f>
        <v/>
      </c>
    </row>
    <row r="62" ht="16" customHeight="1" s="84">
      <c r="A62" s="73" t="inlineStr">
        <is>
          <t>Soda</t>
        </is>
      </c>
      <c r="B62" s="154">
        <f>'Revenue Data'!B49</f>
        <v/>
      </c>
      <c r="C62" s="154">
        <f>'Revenue Data'!C49</f>
        <v/>
      </c>
      <c r="D62" s="154">
        <f>B62-C62</f>
        <v/>
      </c>
      <c r="E62" s="10">
        <f>D62/B62</f>
        <v/>
      </c>
    </row>
    <row r="63" ht="16" customHeight="1" s="84">
      <c r="A63" s="5" t="inlineStr">
        <is>
          <t>Parking</t>
        </is>
      </c>
      <c r="B63" s="154">
        <f>'Revenue Data'!B31</f>
        <v/>
      </c>
      <c r="C63" s="154">
        <f>'Revenue Data'!C31</f>
        <v/>
      </c>
      <c r="D63" s="154">
        <f>B63-C63</f>
        <v/>
      </c>
      <c r="E63" s="10">
        <f>D63/B63</f>
        <v/>
      </c>
    </row>
    <row r="64" ht="16" customHeight="1" s="84">
      <c r="A64" s="146" t="inlineStr">
        <is>
          <t>Amusement</t>
        </is>
      </c>
      <c r="B64" s="154">
        <f>'Revenue Data'!B37</f>
        <v/>
      </c>
      <c r="C64" s="154">
        <f>'Revenue Data'!C37</f>
        <v/>
      </c>
      <c r="D64" s="154">
        <f>B64-C64</f>
        <v/>
      </c>
      <c r="E64" s="10">
        <f>D64/B64</f>
        <v/>
      </c>
    </row>
    <row r="65" ht="16" customHeight="1" s="84">
      <c r="A65" s="5" t="inlineStr">
        <is>
          <t>Real Estate</t>
        </is>
      </c>
      <c r="B65" s="154">
        <f>'Revenue Data'!B55</f>
        <v/>
      </c>
      <c r="C65" s="154">
        <f>'Revenue Data'!C55</f>
        <v/>
      </c>
      <c r="D65" s="154">
        <f>B65-C65</f>
        <v/>
      </c>
      <c r="E65" s="10">
        <f>D65/B65</f>
        <v/>
      </c>
    </row>
    <row r="66" ht="16" customHeight="1" s="84">
      <c r="A66" s="5" t="inlineStr">
        <is>
          <t>Real Estate Transfer</t>
        </is>
      </c>
      <c r="B66" s="154">
        <f>'Revenue Data'!B25</f>
        <v/>
      </c>
      <c r="C66" s="154">
        <f>'Revenue Data'!C25</f>
        <v/>
      </c>
      <c r="D66" s="154">
        <f>B66-C66</f>
        <v/>
      </c>
      <c r="E66" s="10">
        <f>D66/B66</f>
        <v/>
      </c>
    </row>
    <row r="67" ht="16" customHeight="1" s="84">
      <c r="A67" s="5" t="inlineStr">
        <is>
          <t>Sales</t>
        </is>
      </c>
      <c r="B67" s="154">
        <f>'Revenue Data'!B13</f>
        <v/>
      </c>
      <c r="C67" s="154">
        <f>'Revenue Data'!C13</f>
        <v/>
      </c>
      <c r="D67" s="154">
        <f>B67-C67</f>
        <v/>
      </c>
      <c r="E67" s="10">
        <f>D67/B67</f>
        <v/>
      </c>
    </row>
    <row r="68" ht="16" customHeight="1" s="84">
      <c r="A68" s="6" t="inlineStr">
        <is>
          <t>Wage</t>
        </is>
      </c>
      <c r="B68" s="154">
        <f>'Revenue Data'!B7</f>
        <v/>
      </c>
      <c r="C68" s="154">
        <f>'Revenue Data'!C7</f>
        <v/>
      </c>
      <c r="D68" s="154">
        <f>B68-C68</f>
        <v/>
      </c>
      <c r="E68" s="10">
        <f>D68/B68</f>
        <v/>
      </c>
    </row>
    <row r="69" ht="16" customHeight="1" s="84">
      <c r="A69" s="7" t="inlineStr">
        <is>
          <t>Subtotal</t>
        </is>
      </c>
      <c r="B69" s="155">
        <f>SUM(B60:B68)</f>
        <v/>
      </c>
      <c r="C69" s="155">
        <f>SUM(C60:C68)</f>
        <v/>
      </c>
      <c r="D69" s="155">
        <f>B69-C69</f>
        <v/>
      </c>
      <c r="E69" s="11">
        <f>D69/B69</f>
        <v/>
      </c>
    </row>
    <row r="70" ht="16" customHeight="1" s="84">
      <c r="A70" s="4" t="n"/>
      <c r="B70" s="154" t="n"/>
      <c r="C70" s="154" t="n"/>
      <c r="D70" s="154" t="n"/>
      <c r="E70" s="10" t="n"/>
    </row>
    <row r="71" ht="16" customHeight="1" s="84">
      <c r="A71" s="21" t="inlineStr">
        <is>
          <t>FY 2023 - FY 2027</t>
        </is>
      </c>
      <c r="B71" s="154" t="n"/>
      <c r="C71" s="154" t="n"/>
      <c r="D71" s="154" t="n"/>
      <c r="E71" s="10" t="n"/>
    </row>
    <row r="72" ht="16" customHeight="1" s="84">
      <c r="A72" s="3" t="n"/>
      <c r="B72" s="154" t="n"/>
      <c r="C72" s="154" t="n"/>
      <c r="D72" s="154" t="n"/>
      <c r="E72" s="9" t="n"/>
    </row>
    <row r="73" ht="16" customHeight="1" s="84">
      <c r="A73" s="5" t="inlineStr">
        <is>
          <t>BIRT</t>
        </is>
      </c>
      <c r="B73" s="154">
        <f>B8+B21+B34+B47+B60</f>
        <v/>
      </c>
      <c r="C73" s="154">
        <f>C8+C21+C34+C47+C60</f>
        <v/>
      </c>
      <c r="D73" s="154">
        <f>B73-C73</f>
        <v/>
      </c>
      <c r="E73" s="10">
        <f>D73/B73</f>
        <v/>
      </c>
    </row>
    <row r="74" ht="16" customHeight="1" s="84">
      <c r="A74" s="5" t="inlineStr">
        <is>
          <t>NPT</t>
        </is>
      </c>
      <c r="B74" s="154">
        <f>B9+B22+B35+B48+B61</f>
        <v/>
      </c>
      <c r="C74" s="154">
        <f>C9+C22+C35+C48+C61</f>
        <v/>
      </c>
      <c r="D74" s="154">
        <f>B74-C74</f>
        <v/>
      </c>
      <c r="E74" s="10">
        <f>D74/B74</f>
        <v/>
      </c>
    </row>
    <row r="75" ht="16" customHeight="1" s="84">
      <c r="A75" s="73" t="inlineStr">
        <is>
          <t>Soda</t>
        </is>
      </c>
      <c r="B75" s="154">
        <f>B10+B23+B36+B49+B62</f>
        <v/>
      </c>
      <c r="C75" s="154">
        <f>C10+C23+C36+C49+C62</f>
        <v/>
      </c>
      <c r="D75" s="154">
        <f>B75-C75</f>
        <v/>
      </c>
      <c r="E75" s="10">
        <f>D75/B75</f>
        <v/>
      </c>
    </row>
    <row r="76" ht="16" customHeight="1" s="84">
      <c r="A76" s="5" t="inlineStr">
        <is>
          <t>Parking</t>
        </is>
      </c>
      <c r="B76" s="154">
        <f>B11+B24+B37+B50+B63</f>
        <v/>
      </c>
      <c r="C76" s="154">
        <f>C11+C24+C37+C50+C63</f>
        <v/>
      </c>
      <c r="D76" s="154">
        <f>B76-C76</f>
        <v/>
      </c>
      <c r="E76" s="10">
        <f>D76/B76</f>
        <v/>
      </c>
    </row>
    <row r="77" ht="16" customHeight="1" s="84">
      <c r="A77" s="146" t="inlineStr">
        <is>
          <t>Amusement</t>
        </is>
      </c>
      <c r="B77" s="154">
        <f>B12+B25+B38+B51+B64</f>
        <v/>
      </c>
      <c r="C77" s="154">
        <f>C12+C25+C38+C51+C64</f>
        <v/>
      </c>
      <c r="D77" s="154">
        <f>B77-C77</f>
        <v/>
      </c>
      <c r="E77" s="10">
        <f>D77/B77</f>
        <v/>
      </c>
    </row>
    <row r="78" ht="16" customHeight="1" s="84">
      <c r="A78" s="5" t="inlineStr">
        <is>
          <t>Real Estate</t>
        </is>
      </c>
      <c r="B78" s="154">
        <f>B13+B26+B39+B52+B65</f>
        <v/>
      </c>
      <c r="C78" s="154">
        <f>C13+C26+C39+C52+C65</f>
        <v/>
      </c>
      <c r="D78" s="154">
        <f>B78-C78</f>
        <v/>
      </c>
      <c r="E78" s="10">
        <f>D78/B78</f>
        <v/>
      </c>
    </row>
    <row r="79" ht="16" customHeight="1" s="84">
      <c r="A79" s="5" t="inlineStr">
        <is>
          <t>Real Estate Transfer</t>
        </is>
      </c>
      <c r="B79" s="154">
        <f>B14+B27+B40+B53+B66</f>
        <v/>
      </c>
      <c r="C79" s="154">
        <f>C14+C27+C40+C53+C66</f>
        <v/>
      </c>
      <c r="D79" s="154">
        <f>B79-C79</f>
        <v/>
      </c>
      <c r="E79" s="10">
        <f>D79/B79</f>
        <v/>
      </c>
    </row>
    <row r="80" ht="16" customHeight="1" s="84">
      <c r="A80" s="5" t="inlineStr">
        <is>
          <t>Sales</t>
        </is>
      </c>
      <c r="B80" s="154">
        <f>B15+B28+B41+B54+B67</f>
        <v/>
      </c>
      <c r="C80" s="154">
        <f>C15+C28+C41+C54+C67</f>
        <v/>
      </c>
      <c r="D80" s="154">
        <f>B80-C80</f>
        <v/>
      </c>
      <c r="E80" s="10">
        <f>D80/B80</f>
        <v/>
      </c>
    </row>
    <row r="81" ht="16" customHeight="1" s="84">
      <c r="A81" s="6" t="inlineStr">
        <is>
          <t>Wage</t>
        </is>
      </c>
      <c r="B81" s="154">
        <f>B16+B29+B42+B55+B68</f>
        <v/>
      </c>
      <c r="C81" s="154">
        <f>C16+C29+C42+C55+C68</f>
        <v/>
      </c>
      <c r="D81" s="154">
        <f>B81-C81</f>
        <v/>
      </c>
      <c r="E81" s="10">
        <f>D81/B81</f>
        <v/>
      </c>
    </row>
    <row r="82" ht="16" customHeight="1" s="84">
      <c r="A82" s="22" t="inlineStr">
        <is>
          <t>Total</t>
        </is>
      </c>
      <c r="B82" s="159">
        <f>SUM(B73:B81)</f>
        <v/>
      </c>
      <c r="C82" s="159">
        <f>SUM(C73:C81)</f>
        <v/>
      </c>
      <c r="D82" s="159">
        <f>B82-C82</f>
        <v/>
      </c>
      <c r="E82" s="24">
        <f>D82/B82</f>
        <v/>
      </c>
    </row>
    <row r="83" ht="16" customHeight="1" s="84">
      <c r="A83" s="4" t="n"/>
      <c r="B83" s="153" t="n"/>
      <c r="C83" s="153" t="n"/>
      <c r="D83" s="153" t="n"/>
      <c r="E83" s="9" t="n"/>
    </row>
    <row r="84" ht="16" customHeight="1" s="84">
      <c r="A84" s="4" t="n"/>
      <c r="B84" s="153" t="n"/>
      <c r="C84" s="153" t="n"/>
      <c r="D84" s="153" t="n"/>
      <c r="E84" s="9" t="n"/>
    </row>
    <row r="85">
      <c r="A85" s="80" t="inlineStr">
        <is>
          <t>Notes</t>
        </is>
      </c>
    </row>
    <row r="86">
      <c r="A86" t="inlineStr">
        <is>
          <t>— "Wage" refers to current year Wage &amp; Earnings Tax</t>
        </is>
      </c>
    </row>
    <row r="87">
      <c r="A87" t="inlineStr">
        <is>
          <t>— "BIRT" refers to both current and prior year</t>
        </is>
      </c>
    </row>
    <row r="88">
      <c r="A88" t="inlineStr">
        <is>
          <t>— "Sales" refers to total City collections (2% rate), including school district portion</t>
        </is>
      </c>
    </row>
    <row r="89">
      <c r="A89" t="inlineStr">
        <is>
          <t>— "NPT" refers to current year Net Profits Tax</t>
        </is>
      </c>
    </row>
  </sheetData>
  <mergeCells count="4">
    <mergeCell ref="A1:E1"/>
    <mergeCell ref="A2:E2"/>
    <mergeCell ref="A3:E3"/>
    <mergeCell ref="A4:E4"/>
  </mergeCells>
  <pageMargins left="2.25" right="0.7" top="0.75" bottom="0.75" header="0.3" footer="0.3"/>
  <pageSetup orientation="portrait" scale="54" horizontalDpi="0" verticalDpi="0"/>
</worksheet>
</file>

<file path=xl/worksheets/sheet2.xml><?xml version="1.0" encoding="utf-8"?>
<worksheet xmlns="http://schemas.openxmlformats.org/spreadsheetml/2006/main">
  <sheetPr>
    <tabColor theme="5" tint="0.5999938962981048"/>
    <outlinePr summaryBelow="1" summaryRight="1"/>
    <pageSetUpPr fitToPage="1"/>
  </sheetPr>
  <dimension ref="A1:E84"/>
  <sheetViews>
    <sheetView topLeftCell="A52" workbookViewId="0">
      <selection activeCell="H76" sqref="H76"/>
    </sheetView>
  </sheetViews>
  <sheetFormatPr baseColWidth="10" defaultRowHeight="15"/>
  <cols>
    <col width="18.1640625" bestFit="1" customWidth="1" style="84" min="1" max="1"/>
    <col width="17.5" bestFit="1" customWidth="1" style="149" min="2" max="2"/>
    <col width="16" bestFit="1" customWidth="1" style="149" min="3" max="3"/>
    <col width="14.33203125" customWidth="1" style="149" min="4" max="4"/>
    <col width="16.6640625" bestFit="1" customWidth="1" style="124" min="5" max="5"/>
    <col width="10.83203125" customWidth="1" style="84" min="6" max="6"/>
    <col width="10.83203125" customWidth="1" style="84" min="7" max="16384"/>
  </cols>
  <sheetData>
    <row r="1" ht="19" customHeight="1" s="84">
      <c r="A1" s="150" t="inlineStr">
        <is>
          <t>City Controller's Office</t>
        </is>
      </c>
    </row>
    <row r="2" ht="19" customHeight="1" s="84">
      <c r="A2" s="150" t="inlineStr">
        <is>
          <t>The Five Year Plan: FY 2023 - FY 2027</t>
        </is>
      </c>
    </row>
    <row r="3" ht="19" customHeight="1" s="84">
      <c r="A3" s="151" t="inlineStr">
        <is>
          <t>Projections by Tax Type</t>
        </is>
      </c>
    </row>
    <row r="4" ht="19" customHeight="1" s="84">
      <c r="A4" s="128" t="inlineStr">
        <is>
          <t>07/08/2022</t>
        </is>
      </c>
    </row>
    <row r="5">
      <c r="A5" s="1" t="n"/>
    </row>
    <row r="6" ht="16" customHeight="1" s="84">
      <c r="A6" s="2" t="inlineStr">
        <is>
          <t>Wage</t>
        </is>
      </c>
      <c r="B6" s="152" t="inlineStr">
        <is>
          <t>Per Five Year Plan</t>
        </is>
      </c>
      <c r="C6" s="152" t="inlineStr">
        <is>
          <t>Per Controller</t>
        </is>
      </c>
      <c r="D6" s="152" t="inlineStr">
        <is>
          <t>Difference</t>
        </is>
      </c>
      <c r="E6" s="8" t="inlineStr">
        <is>
          <t>Percent Difference</t>
        </is>
      </c>
    </row>
    <row r="7" ht="16" customHeight="1" s="84">
      <c r="A7" s="27" t="inlineStr">
        <is>
          <t>FY 2023</t>
        </is>
      </c>
      <c r="B7" s="154">
        <f>'Revenue by FY'!B16</f>
        <v/>
      </c>
      <c r="C7" s="154">
        <f>'Revenue by FY'!C16</f>
        <v/>
      </c>
      <c r="D7" s="154">
        <f>B7-C7</f>
        <v/>
      </c>
      <c r="E7" s="10">
        <f>D7/B7</f>
        <v/>
      </c>
    </row>
    <row r="8" ht="16" customHeight="1" s="84">
      <c r="A8" s="27" t="inlineStr">
        <is>
          <t>FY 2024</t>
        </is>
      </c>
      <c r="B8" s="154">
        <f>'Revenue by FY'!B29</f>
        <v/>
      </c>
      <c r="C8" s="154">
        <f>'Revenue by FY'!C29</f>
        <v/>
      </c>
      <c r="D8" s="154">
        <f>B8-C8</f>
        <v/>
      </c>
      <c r="E8" s="10">
        <f>D8/B8</f>
        <v/>
      </c>
    </row>
    <row r="9" ht="16" customHeight="1" s="84">
      <c r="A9" s="27" t="inlineStr">
        <is>
          <t>FY 2025</t>
        </is>
      </c>
      <c r="B9" s="154">
        <f>'Revenue by FY'!B42</f>
        <v/>
      </c>
      <c r="C9" s="154">
        <f>'Revenue by FY'!C42</f>
        <v/>
      </c>
      <c r="D9" s="154">
        <f>B9-C9</f>
        <v/>
      </c>
      <c r="E9" s="10">
        <f>D9/B9</f>
        <v/>
      </c>
    </row>
    <row r="10" ht="16" customHeight="1" s="84">
      <c r="A10" s="27" t="inlineStr">
        <is>
          <t>FY 2026</t>
        </is>
      </c>
      <c r="B10" s="154">
        <f>'Revenue by FY'!B55</f>
        <v/>
      </c>
      <c r="C10" s="154">
        <f>'Revenue by FY'!C55</f>
        <v/>
      </c>
      <c r="D10" s="154">
        <f>B10-C10</f>
        <v/>
      </c>
      <c r="E10" s="10">
        <f>D10/B10</f>
        <v/>
      </c>
    </row>
    <row r="11" ht="16" customHeight="1" s="84">
      <c r="A11" s="27" t="inlineStr">
        <is>
          <t>FY 2027</t>
        </is>
      </c>
      <c r="B11" s="154">
        <f>'Revenue by FY'!B68</f>
        <v/>
      </c>
      <c r="C11" s="154">
        <f>'Revenue by FY'!C68</f>
        <v/>
      </c>
      <c r="D11" s="154">
        <f>B11-C11</f>
        <v/>
      </c>
      <c r="E11" s="10">
        <f>D11/B11</f>
        <v/>
      </c>
    </row>
    <row r="12" ht="16" customHeight="1" s="84">
      <c r="A12" s="7" t="inlineStr">
        <is>
          <t>Subtotal</t>
        </is>
      </c>
      <c r="B12" s="155">
        <f>SUM(B7:B11)</f>
        <v/>
      </c>
      <c r="C12" s="155">
        <f>SUM(C7:C11)</f>
        <v/>
      </c>
      <c r="D12" s="155">
        <f>B12-C12</f>
        <v/>
      </c>
      <c r="E12" s="11">
        <f>D12/B12</f>
        <v/>
      </c>
    </row>
    <row r="13" ht="16" customHeight="1" s="84">
      <c r="A13" s="4" t="n"/>
      <c r="B13" s="156" t="n"/>
      <c r="C13" s="156" t="n"/>
      <c r="D13" s="156" t="n"/>
      <c r="E13" s="9" t="n"/>
    </row>
    <row r="14" ht="16" customHeight="1" s="84">
      <c r="A14" s="2" t="inlineStr">
        <is>
          <t>BIRT</t>
        </is>
      </c>
      <c r="B14" s="152" t="inlineStr">
        <is>
          <t>Per Five Year Plan</t>
        </is>
      </c>
      <c r="C14" s="152" t="inlineStr">
        <is>
          <t>Per Controller</t>
        </is>
      </c>
      <c r="D14" s="152" t="inlineStr">
        <is>
          <t>Difference</t>
        </is>
      </c>
      <c r="E14" s="8" t="inlineStr">
        <is>
          <t>Percent Difference</t>
        </is>
      </c>
    </row>
    <row r="15" ht="16" customHeight="1" s="84">
      <c r="A15" s="27" t="inlineStr">
        <is>
          <t>FY 2023</t>
        </is>
      </c>
      <c r="B15" s="154">
        <f>'Revenue by FY'!B8</f>
        <v/>
      </c>
      <c r="C15" s="154">
        <f>'Revenue by FY'!C8</f>
        <v/>
      </c>
      <c r="D15" s="154">
        <f>B15-C15</f>
        <v/>
      </c>
      <c r="E15" s="10">
        <f>D15/B15</f>
        <v/>
      </c>
    </row>
    <row r="16" ht="16" customHeight="1" s="84">
      <c r="A16" s="27" t="inlineStr">
        <is>
          <t>FY 2024</t>
        </is>
      </c>
      <c r="B16" s="154">
        <f>'Revenue by FY'!B21</f>
        <v/>
      </c>
      <c r="C16" s="154">
        <f>'Revenue by FY'!C21</f>
        <v/>
      </c>
      <c r="D16" s="154">
        <f>B16-C16</f>
        <v/>
      </c>
      <c r="E16" s="10">
        <f>D16/B16</f>
        <v/>
      </c>
    </row>
    <row r="17" ht="16" customHeight="1" s="84">
      <c r="A17" s="27" t="inlineStr">
        <is>
          <t>FY 2025</t>
        </is>
      </c>
      <c r="B17" s="154">
        <f>'Revenue by FY'!B34</f>
        <v/>
      </c>
      <c r="C17" s="154">
        <f>'Revenue by FY'!C34</f>
        <v/>
      </c>
      <c r="D17" s="154">
        <f>B17-C17</f>
        <v/>
      </c>
      <c r="E17" s="10">
        <f>D17/B17</f>
        <v/>
      </c>
    </row>
    <row r="18" ht="16" customHeight="1" s="84">
      <c r="A18" s="27" t="inlineStr">
        <is>
          <t>FY 2026</t>
        </is>
      </c>
      <c r="B18" s="154">
        <f>'Revenue by FY'!B47</f>
        <v/>
      </c>
      <c r="C18" s="154">
        <f>'Revenue by FY'!C47</f>
        <v/>
      </c>
      <c r="D18" s="154">
        <f>B18-C18</f>
        <v/>
      </c>
      <c r="E18" s="10">
        <f>D18/B18</f>
        <v/>
      </c>
    </row>
    <row r="19" ht="16" customHeight="1" s="84">
      <c r="A19" s="27" t="inlineStr">
        <is>
          <t>FY 2027</t>
        </is>
      </c>
      <c r="B19" s="154">
        <f>'Revenue by FY'!B60</f>
        <v/>
      </c>
      <c r="C19" s="154">
        <f>'Revenue by FY'!C60</f>
        <v/>
      </c>
      <c r="D19" s="154">
        <f>B19-C19</f>
        <v/>
      </c>
      <c r="E19" s="10">
        <f>D19/B19</f>
        <v/>
      </c>
    </row>
    <row r="20" ht="16" customHeight="1" s="84">
      <c r="A20" s="7" t="inlineStr">
        <is>
          <t>Subtotal</t>
        </is>
      </c>
      <c r="B20" s="155">
        <f>SUM(B15:B19)</f>
        <v/>
      </c>
      <c r="C20" s="155">
        <f>SUM(C15:C19)</f>
        <v/>
      </c>
      <c r="D20" s="155">
        <f>B20-C20</f>
        <v/>
      </c>
      <c r="E20" s="11">
        <f>D20/B20</f>
        <v/>
      </c>
    </row>
    <row r="21" ht="16" customHeight="1" s="84">
      <c r="A21" s="4" t="n"/>
      <c r="B21" s="154" t="n"/>
      <c r="C21" s="154" t="n"/>
      <c r="D21" s="154" t="n"/>
      <c r="E21" s="10" t="n"/>
    </row>
    <row r="22" ht="16" customHeight="1" s="84">
      <c r="A22" s="2" t="inlineStr">
        <is>
          <t>Sales</t>
        </is>
      </c>
      <c r="B22" s="152" t="inlineStr">
        <is>
          <t>Per Five Year Plan</t>
        </is>
      </c>
      <c r="C22" s="152" t="inlineStr">
        <is>
          <t>Per Controller</t>
        </is>
      </c>
      <c r="D22" s="152" t="inlineStr">
        <is>
          <t>Difference</t>
        </is>
      </c>
      <c r="E22" s="8" t="inlineStr">
        <is>
          <t>Percent Difference</t>
        </is>
      </c>
    </row>
    <row r="23" ht="16" customHeight="1" s="84">
      <c r="A23" s="27" t="inlineStr">
        <is>
          <t>FY 2023</t>
        </is>
      </c>
      <c r="B23" s="154">
        <f>'Revenue by FY'!B15</f>
        <v/>
      </c>
      <c r="C23" s="154">
        <f>'Revenue by FY'!C15</f>
        <v/>
      </c>
      <c r="D23" s="154">
        <f>B23-C23</f>
        <v/>
      </c>
      <c r="E23" s="10">
        <f>D23/B23</f>
        <v/>
      </c>
    </row>
    <row r="24" ht="16" customHeight="1" s="84">
      <c r="A24" s="27" t="inlineStr">
        <is>
          <t>FY 2024</t>
        </is>
      </c>
      <c r="B24" s="154">
        <f>'Revenue by FY'!B28</f>
        <v/>
      </c>
      <c r="C24" s="154">
        <f>'Revenue by FY'!C28</f>
        <v/>
      </c>
      <c r="D24" s="154">
        <f>B24-C24</f>
        <v/>
      </c>
      <c r="E24" s="10">
        <f>D24/B24</f>
        <v/>
      </c>
    </row>
    <row r="25" ht="16" customHeight="1" s="84">
      <c r="A25" s="27" t="inlineStr">
        <is>
          <t>FY 2025</t>
        </is>
      </c>
      <c r="B25" s="154">
        <f>'Revenue by FY'!B41</f>
        <v/>
      </c>
      <c r="C25" s="154">
        <f>'Revenue by FY'!C41</f>
        <v/>
      </c>
      <c r="D25" s="154">
        <f>B25-C25</f>
        <v/>
      </c>
      <c r="E25" s="10">
        <f>D25/B25</f>
        <v/>
      </c>
    </row>
    <row r="26" ht="16" customHeight="1" s="84">
      <c r="A26" s="27" t="inlineStr">
        <is>
          <t>FY 2026</t>
        </is>
      </c>
      <c r="B26" s="154">
        <f>'Revenue by FY'!B54</f>
        <v/>
      </c>
      <c r="C26" s="154">
        <f>'Revenue by FY'!C54</f>
        <v/>
      </c>
      <c r="D26" s="154">
        <f>B26-C26</f>
        <v/>
      </c>
      <c r="E26" s="10">
        <f>D26/B26</f>
        <v/>
      </c>
    </row>
    <row r="27" ht="16" customHeight="1" s="84">
      <c r="A27" s="27" t="inlineStr">
        <is>
          <t>FY 2027</t>
        </is>
      </c>
      <c r="B27" s="154">
        <f>'Revenue by FY'!B67</f>
        <v/>
      </c>
      <c r="C27" s="154">
        <f>'Revenue by FY'!C67</f>
        <v/>
      </c>
      <c r="D27" s="154">
        <f>B27-C27</f>
        <v/>
      </c>
      <c r="E27" s="10">
        <f>D27/B27</f>
        <v/>
      </c>
    </row>
    <row r="28" ht="16" customHeight="1" s="84">
      <c r="A28" s="7" t="inlineStr">
        <is>
          <t>Subtotal</t>
        </is>
      </c>
      <c r="B28" s="155">
        <f>SUM(B23:B27)</f>
        <v/>
      </c>
      <c r="C28" s="155">
        <f>SUM(C23:C27)</f>
        <v/>
      </c>
      <c r="D28" s="155">
        <f>B28-C28</f>
        <v/>
      </c>
      <c r="E28" s="11">
        <f>D28/B28</f>
        <v/>
      </c>
    </row>
    <row r="29" ht="16" customHeight="1" s="84">
      <c r="A29" s="4" t="n"/>
      <c r="B29" s="154" t="n"/>
      <c r="C29" s="154" t="n"/>
      <c r="D29" s="154" t="n"/>
      <c r="E29" s="10" t="n"/>
    </row>
    <row r="30" ht="16" customHeight="1" s="84">
      <c r="A30" s="2" t="inlineStr">
        <is>
          <t>Real Estate Transfer</t>
        </is>
      </c>
      <c r="B30" s="152" t="inlineStr">
        <is>
          <t>Per Five Year Plan</t>
        </is>
      </c>
      <c r="C30" s="152" t="inlineStr">
        <is>
          <t>Per Controller</t>
        </is>
      </c>
      <c r="D30" s="152" t="inlineStr">
        <is>
          <t>Difference</t>
        </is>
      </c>
      <c r="E30" s="8" t="inlineStr">
        <is>
          <t>Percent Difference</t>
        </is>
      </c>
    </row>
    <row r="31" ht="16" customHeight="1" s="84">
      <c r="A31" s="27" t="inlineStr">
        <is>
          <t>FY 2023</t>
        </is>
      </c>
      <c r="B31" s="154">
        <f>'Revenue by FY'!B14</f>
        <v/>
      </c>
      <c r="C31" s="154">
        <f>'Revenue by FY'!C14</f>
        <v/>
      </c>
      <c r="D31" s="154">
        <f>B31-C31</f>
        <v/>
      </c>
      <c r="E31" s="10">
        <f>D31/B31</f>
        <v/>
      </c>
    </row>
    <row r="32" ht="16" customHeight="1" s="84">
      <c r="A32" s="27" t="inlineStr">
        <is>
          <t>FY 2024</t>
        </is>
      </c>
      <c r="B32" s="154">
        <f>'Revenue by FY'!B27</f>
        <v/>
      </c>
      <c r="C32" s="154">
        <f>'Revenue by FY'!C27</f>
        <v/>
      </c>
      <c r="D32" s="154">
        <f>B32-C32</f>
        <v/>
      </c>
      <c r="E32" s="10">
        <f>D32/B32</f>
        <v/>
      </c>
    </row>
    <row r="33" ht="16" customHeight="1" s="84">
      <c r="A33" s="27" t="inlineStr">
        <is>
          <t>FY 2025</t>
        </is>
      </c>
      <c r="B33" s="154">
        <f>'Revenue by FY'!B40</f>
        <v/>
      </c>
      <c r="C33" s="154">
        <f>'Revenue by FY'!C40</f>
        <v/>
      </c>
      <c r="D33" s="154">
        <f>B33-C33</f>
        <v/>
      </c>
      <c r="E33" s="10">
        <f>D33/B33</f>
        <v/>
      </c>
    </row>
    <row r="34" ht="16" customHeight="1" s="84">
      <c r="A34" s="27" t="inlineStr">
        <is>
          <t>FY 2026</t>
        </is>
      </c>
      <c r="B34" s="154">
        <f>'Revenue by FY'!B53</f>
        <v/>
      </c>
      <c r="C34" s="154">
        <f>'Revenue by FY'!C53</f>
        <v/>
      </c>
      <c r="D34" s="154">
        <f>B34-C34</f>
        <v/>
      </c>
      <c r="E34" s="10">
        <f>D34/B34</f>
        <v/>
      </c>
    </row>
    <row r="35" ht="16" customHeight="1" s="84">
      <c r="A35" s="27" t="inlineStr">
        <is>
          <t>FY 2027</t>
        </is>
      </c>
      <c r="B35" s="154">
        <f>'Revenue by FY'!B66</f>
        <v/>
      </c>
      <c r="C35" s="154">
        <f>'Revenue by FY'!C66</f>
        <v/>
      </c>
      <c r="D35" s="154">
        <f>B35-C35</f>
        <v/>
      </c>
      <c r="E35" s="10">
        <f>D35/B35</f>
        <v/>
      </c>
    </row>
    <row r="36" ht="16" customHeight="1" s="84">
      <c r="A36" s="7" t="inlineStr">
        <is>
          <t>Subtotal</t>
        </is>
      </c>
      <c r="B36" s="155">
        <f>SUM(B31:B35)</f>
        <v/>
      </c>
      <c r="C36" s="155">
        <f>SUM(C31:C35)</f>
        <v/>
      </c>
      <c r="D36" s="155">
        <f>B36-C36</f>
        <v/>
      </c>
      <c r="E36" s="11">
        <f>D36/B36</f>
        <v/>
      </c>
    </row>
    <row r="37" ht="16" customHeight="1" s="84">
      <c r="A37" s="4" t="n"/>
      <c r="B37" s="154" t="n"/>
      <c r="C37" s="154" t="n"/>
      <c r="D37" s="154" t="n"/>
      <c r="E37" s="10" t="n"/>
    </row>
    <row r="38" ht="16" customHeight="1" s="84">
      <c r="A38" s="2" t="inlineStr">
        <is>
          <t>Parking</t>
        </is>
      </c>
      <c r="B38" s="152" t="inlineStr">
        <is>
          <t>Per Five Year Plan</t>
        </is>
      </c>
      <c r="C38" s="152" t="inlineStr">
        <is>
          <t>Per Controller</t>
        </is>
      </c>
      <c r="D38" s="152" t="inlineStr">
        <is>
          <t>Difference</t>
        </is>
      </c>
      <c r="E38" s="8" t="inlineStr">
        <is>
          <t>Percent Difference</t>
        </is>
      </c>
    </row>
    <row r="39" ht="16" customHeight="1" s="84">
      <c r="A39" s="27" t="inlineStr">
        <is>
          <t>FY 2023</t>
        </is>
      </c>
      <c r="B39" s="154">
        <f>'Revenue by FY'!B11</f>
        <v/>
      </c>
      <c r="C39" s="154">
        <f>'Revenue by FY'!C11</f>
        <v/>
      </c>
      <c r="D39" s="154">
        <f>B39-C39</f>
        <v/>
      </c>
      <c r="E39" s="10">
        <f>D39/B39</f>
        <v/>
      </c>
    </row>
    <row r="40" ht="16" customHeight="1" s="84">
      <c r="A40" s="27" t="inlineStr">
        <is>
          <t>FY 2024</t>
        </is>
      </c>
      <c r="B40" s="154">
        <f>'Revenue by FY'!B24</f>
        <v/>
      </c>
      <c r="C40" s="154">
        <f>'Revenue by FY'!C24</f>
        <v/>
      </c>
      <c r="D40" s="154">
        <f>B40-C40</f>
        <v/>
      </c>
      <c r="E40" s="10">
        <f>D40/B40</f>
        <v/>
      </c>
    </row>
    <row r="41" ht="16" customHeight="1" s="84">
      <c r="A41" s="27" t="inlineStr">
        <is>
          <t>FY 2025</t>
        </is>
      </c>
      <c r="B41" s="154">
        <f>'Revenue by FY'!B37</f>
        <v/>
      </c>
      <c r="C41" s="154">
        <f>'Revenue by FY'!C37</f>
        <v/>
      </c>
      <c r="D41" s="154">
        <f>B41-C41</f>
        <v/>
      </c>
      <c r="E41" s="10">
        <f>D41/B41</f>
        <v/>
      </c>
    </row>
    <row r="42" ht="16" customHeight="1" s="84">
      <c r="A42" s="27" t="inlineStr">
        <is>
          <t>FY 2026</t>
        </is>
      </c>
      <c r="B42" s="154">
        <f>'Revenue by FY'!B50</f>
        <v/>
      </c>
      <c r="C42" s="154">
        <f>'Revenue by FY'!C50</f>
        <v/>
      </c>
      <c r="D42" s="154">
        <f>B42-C42</f>
        <v/>
      </c>
      <c r="E42" s="10">
        <f>D42/B42</f>
        <v/>
      </c>
    </row>
    <row r="43" ht="16" customHeight="1" s="84">
      <c r="A43" s="27" t="inlineStr">
        <is>
          <t>FY 2027</t>
        </is>
      </c>
      <c r="B43" s="154">
        <f>'Revenue by FY'!B63</f>
        <v/>
      </c>
      <c r="C43" s="154">
        <f>'Revenue by FY'!C63</f>
        <v/>
      </c>
      <c r="D43" s="154">
        <f>B43-C43</f>
        <v/>
      </c>
      <c r="E43" s="10">
        <f>D43/B43</f>
        <v/>
      </c>
    </row>
    <row r="44" ht="16" customHeight="1" s="84">
      <c r="A44" s="7" t="inlineStr">
        <is>
          <t>Subtotal</t>
        </is>
      </c>
      <c r="B44" s="155">
        <f>SUM(B39:B43)</f>
        <v/>
      </c>
      <c r="C44" s="155">
        <f>SUM(C39:C43)</f>
        <v/>
      </c>
      <c r="D44" s="155">
        <f>B44-C44</f>
        <v/>
      </c>
      <c r="E44" s="11">
        <f>D44/B44</f>
        <v/>
      </c>
    </row>
    <row r="45" ht="16" customHeight="1" s="84">
      <c r="A45" s="70" t="n"/>
      <c r="B45" s="160" t="n"/>
      <c r="C45" s="160" t="n"/>
      <c r="D45" s="160" t="n"/>
      <c r="E45" s="72" t="n"/>
    </row>
    <row r="46" ht="16" customHeight="1" s="84">
      <c r="A46" s="2" t="inlineStr">
        <is>
          <t>Soda</t>
        </is>
      </c>
      <c r="B46" s="152" t="inlineStr">
        <is>
          <t>Per Five Year Plan</t>
        </is>
      </c>
      <c r="C46" s="152" t="inlineStr">
        <is>
          <t>Per Controller</t>
        </is>
      </c>
      <c r="D46" s="152" t="inlineStr">
        <is>
          <t>Difference</t>
        </is>
      </c>
      <c r="E46" s="8" t="inlineStr">
        <is>
          <t>Percent Difference</t>
        </is>
      </c>
    </row>
    <row r="47" ht="16" customHeight="1" s="84">
      <c r="A47" s="27" t="inlineStr">
        <is>
          <t>FY 2023</t>
        </is>
      </c>
      <c r="B47" s="154">
        <f>'Revenue by FY'!B10</f>
        <v/>
      </c>
      <c r="C47" s="154">
        <f>'Revenue by FY'!C10</f>
        <v/>
      </c>
      <c r="D47" s="154">
        <f>B47-C47</f>
        <v/>
      </c>
      <c r="E47" s="10">
        <f>D47/B47</f>
        <v/>
      </c>
    </row>
    <row r="48" ht="16" customHeight="1" s="84">
      <c r="A48" s="27" t="inlineStr">
        <is>
          <t>FY 2024</t>
        </is>
      </c>
      <c r="B48" s="154">
        <f>'Revenue by FY'!B23</f>
        <v/>
      </c>
      <c r="C48" s="154">
        <f>'Revenue by FY'!C23</f>
        <v/>
      </c>
      <c r="D48" s="154">
        <f>B48-C48</f>
        <v/>
      </c>
      <c r="E48" s="10">
        <f>D48/B48</f>
        <v/>
      </c>
    </row>
    <row r="49" ht="16" customHeight="1" s="84">
      <c r="A49" s="27" t="inlineStr">
        <is>
          <t>FY 2025</t>
        </is>
      </c>
      <c r="B49" s="154">
        <f>'Revenue by FY'!B36</f>
        <v/>
      </c>
      <c r="C49" s="154">
        <f>'Revenue by FY'!C36</f>
        <v/>
      </c>
      <c r="D49" s="154">
        <f>B49-C49</f>
        <v/>
      </c>
      <c r="E49" s="10">
        <f>D49/B49</f>
        <v/>
      </c>
    </row>
    <row r="50" ht="16" customHeight="1" s="84">
      <c r="A50" s="27" t="inlineStr">
        <is>
          <t>FY 2026</t>
        </is>
      </c>
      <c r="B50" s="154">
        <f>'Revenue by FY'!B49</f>
        <v/>
      </c>
      <c r="C50" s="154">
        <f>'Revenue by FY'!C49</f>
        <v/>
      </c>
      <c r="D50" s="154">
        <f>B50-C50</f>
        <v/>
      </c>
      <c r="E50" s="10">
        <f>D50/B50</f>
        <v/>
      </c>
    </row>
    <row r="51" ht="16" customHeight="1" s="84">
      <c r="A51" s="27" t="inlineStr">
        <is>
          <t>FY 2027</t>
        </is>
      </c>
      <c r="B51" s="154">
        <f>'Revenue by FY'!B62</f>
        <v/>
      </c>
      <c r="C51" s="154">
        <f>'Revenue by FY'!C62</f>
        <v/>
      </c>
      <c r="D51" s="154">
        <f>B51-C51</f>
        <v/>
      </c>
      <c r="E51" s="10">
        <f>D51/B51</f>
        <v/>
      </c>
    </row>
    <row r="52" ht="16" customHeight="1" s="84">
      <c r="A52" s="7" t="inlineStr">
        <is>
          <t>Subtotal</t>
        </is>
      </c>
      <c r="B52" s="155">
        <f>SUM(B47:B51)</f>
        <v/>
      </c>
      <c r="C52" s="155">
        <f>SUM(C47:C51)</f>
        <v/>
      </c>
      <c r="D52" s="155">
        <f>B52-C52</f>
        <v/>
      </c>
      <c r="E52" s="11">
        <f>D52/B52</f>
        <v/>
      </c>
    </row>
    <row r="53" ht="16" customHeight="1" s="84">
      <c r="A53" s="85" t="n"/>
      <c r="B53" s="161" t="n"/>
      <c r="C53" s="161" t="n"/>
      <c r="D53" s="161" t="n"/>
      <c r="E53" s="87" t="n"/>
    </row>
    <row r="54" ht="16" customHeight="1" s="84">
      <c r="A54" s="2" t="inlineStr">
        <is>
          <t>Real Estate</t>
        </is>
      </c>
      <c r="B54" s="152" t="inlineStr">
        <is>
          <t>Per Five Year Plan</t>
        </is>
      </c>
      <c r="C54" s="152" t="inlineStr">
        <is>
          <t>Per Controller</t>
        </is>
      </c>
      <c r="D54" s="152" t="inlineStr">
        <is>
          <t>Difference</t>
        </is>
      </c>
      <c r="E54" s="8" t="inlineStr">
        <is>
          <t>Percent Difference</t>
        </is>
      </c>
    </row>
    <row r="55" ht="16" customHeight="1" s="84">
      <c r="A55" s="27" t="inlineStr">
        <is>
          <t>FY 2023</t>
        </is>
      </c>
      <c r="B55" s="154">
        <f>'Revenue Data'!B51</f>
        <v/>
      </c>
      <c r="C55" s="154">
        <f>'Revenue Data'!C51</f>
        <v/>
      </c>
      <c r="D55" s="154">
        <f>B55-C55</f>
        <v/>
      </c>
      <c r="E55" s="10">
        <f>D55/B55</f>
        <v/>
      </c>
    </row>
    <row r="56" ht="16" customHeight="1" s="84">
      <c r="A56" s="27" t="inlineStr">
        <is>
          <t>FY 2024</t>
        </is>
      </c>
      <c r="B56" s="154">
        <f>'Revenue Data'!B52</f>
        <v/>
      </c>
      <c r="C56" s="154">
        <f>'Revenue Data'!C52</f>
        <v/>
      </c>
      <c r="D56" s="154">
        <f>B56-C56</f>
        <v/>
      </c>
      <c r="E56" s="10">
        <f>D56/B56</f>
        <v/>
      </c>
    </row>
    <row r="57" ht="16" customHeight="1" s="84">
      <c r="A57" s="27" t="inlineStr">
        <is>
          <t>FY 2025</t>
        </is>
      </c>
      <c r="B57" s="154">
        <f>'Revenue Data'!B53</f>
        <v/>
      </c>
      <c r="C57" s="154">
        <f>'Revenue Data'!C53</f>
        <v/>
      </c>
      <c r="D57" s="154">
        <f>B57-C57</f>
        <v/>
      </c>
      <c r="E57" s="10">
        <f>D57/B57</f>
        <v/>
      </c>
    </row>
    <row r="58" ht="16" customHeight="1" s="84">
      <c r="A58" s="27" t="inlineStr">
        <is>
          <t>FY 2026</t>
        </is>
      </c>
      <c r="B58" s="154">
        <f>'Revenue Data'!B54</f>
        <v/>
      </c>
      <c r="C58" s="154">
        <f>'Revenue Data'!C54</f>
        <v/>
      </c>
      <c r="D58" s="154">
        <f>B58-C58</f>
        <v/>
      </c>
      <c r="E58" s="10">
        <f>D58/B58</f>
        <v/>
      </c>
    </row>
    <row r="59" ht="16" customHeight="1" s="84">
      <c r="A59" s="27" t="inlineStr">
        <is>
          <t>FY 2027</t>
        </is>
      </c>
      <c r="B59" s="154">
        <f>'Revenue Data'!B55</f>
        <v/>
      </c>
      <c r="C59" s="154">
        <f>'Revenue Data'!C55</f>
        <v/>
      </c>
      <c r="D59" s="154">
        <f>B59-C59</f>
        <v/>
      </c>
      <c r="E59" s="10">
        <f>D59/B59</f>
        <v/>
      </c>
    </row>
    <row r="60" ht="16" customHeight="1" s="84">
      <c r="A60" s="7" t="inlineStr">
        <is>
          <t>Subtotal</t>
        </is>
      </c>
      <c r="B60" s="155">
        <f>SUM(B55:B59)</f>
        <v/>
      </c>
      <c r="C60" s="155">
        <f>SUM(C55:C59)</f>
        <v/>
      </c>
      <c r="D60" s="155">
        <f>B60-C60</f>
        <v/>
      </c>
      <c r="E60" s="11">
        <f>D60/B60</f>
        <v/>
      </c>
    </row>
    <row r="61" ht="16" customHeight="1" s="84">
      <c r="A61" s="4" t="n"/>
      <c r="B61" s="154" t="n"/>
      <c r="C61" s="154" t="n"/>
      <c r="D61" s="154" t="n"/>
      <c r="E61" s="10" t="n"/>
    </row>
    <row r="62" ht="16" customHeight="1" s="84">
      <c r="A62" s="2" t="inlineStr">
        <is>
          <t>NPT</t>
        </is>
      </c>
      <c r="B62" s="152" t="inlineStr">
        <is>
          <t>Per Five Year Plan</t>
        </is>
      </c>
      <c r="C62" s="152" t="inlineStr">
        <is>
          <t>Per Controller</t>
        </is>
      </c>
      <c r="D62" s="152" t="inlineStr">
        <is>
          <t>Difference</t>
        </is>
      </c>
      <c r="E62" s="8" t="inlineStr">
        <is>
          <t>Percent Difference</t>
        </is>
      </c>
    </row>
    <row r="63" ht="16" customHeight="1" s="84">
      <c r="A63" s="27" t="inlineStr">
        <is>
          <t>FY 2023</t>
        </is>
      </c>
      <c r="B63" s="154">
        <f>'Revenue by FY'!B9</f>
        <v/>
      </c>
      <c r="C63" s="154">
        <f>'Revenue by FY'!C9</f>
        <v/>
      </c>
      <c r="D63" s="154">
        <f>B63-C63</f>
        <v/>
      </c>
      <c r="E63" s="10">
        <f>D63/B63</f>
        <v/>
      </c>
    </row>
    <row r="64" ht="16" customHeight="1" s="84">
      <c r="A64" s="27" t="inlineStr">
        <is>
          <t>FY 2024</t>
        </is>
      </c>
      <c r="B64" s="154">
        <f>'Revenue by FY'!B22</f>
        <v/>
      </c>
      <c r="C64" s="154">
        <f>'Revenue by FY'!C22</f>
        <v/>
      </c>
      <c r="D64" s="154">
        <f>B64-C64</f>
        <v/>
      </c>
      <c r="E64" s="10">
        <f>D64/B64</f>
        <v/>
      </c>
    </row>
    <row r="65" ht="16" customHeight="1" s="84">
      <c r="A65" s="27" t="inlineStr">
        <is>
          <t>FY 2025</t>
        </is>
      </c>
      <c r="B65" s="154">
        <f>'Revenue by FY'!B35</f>
        <v/>
      </c>
      <c r="C65" s="154">
        <f>'Revenue by FY'!C35</f>
        <v/>
      </c>
      <c r="D65" s="154">
        <f>B65-C65</f>
        <v/>
      </c>
      <c r="E65" s="10">
        <f>D65/B65</f>
        <v/>
      </c>
    </row>
    <row r="66" ht="16" customHeight="1" s="84">
      <c r="A66" s="27" t="inlineStr">
        <is>
          <t>FY 2026</t>
        </is>
      </c>
      <c r="B66" s="154">
        <f>'Revenue by FY'!B48</f>
        <v/>
      </c>
      <c r="C66" s="154">
        <f>'Revenue by FY'!C48</f>
        <v/>
      </c>
      <c r="D66" s="154">
        <f>B66-C66</f>
        <v/>
      </c>
      <c r="E66" s="10">
        <f>D66/B66</f>
        <v/>
      </c>
    </row>
    <row r="67" ht="16" customHeight="1" s="84">
      <c r="A67" s="27" t="inlineStr">
        <is>
          <t>FY 2027</t>
        </is>
      </c>
      <c r="B67" s="154">
        <f>'Revenue by FY'!B61</f>
        <v/>
      </c>
      <c r="C67" s="154">
        <f>'Revenue by FY'!C61</f>
        <v/>
      </c>
      <c r="D67" s="154">
        <f>B67-C67</f>
        <v/>
      </c>
      <c r="E67" s="10">
        <f>D67/B67</f>
        <v/>
      </c>
    </row>
    <row r="68" ht="16" customHeight="1" s="84">
      <c r="A68" s="7" t="inlineStr">
        <is>
          <t>Subtotal</t>
        </is>
      </c>
      <c r="B68" s="155">
        <f>SUM(B63:B67)</f>
        <v/>
      </c>
      <c r="C68" s="155">
        <f>SUM(C63:C67)</f>
        <v/>
      </c>
      <c r="D68" s="155">
        <f>B68-C68</f>
        <v/>
      </c>
      <c r="E68" s="11">
        <f>D68/B68</f>
        <v/>
      </c>
    </row>
    <row r="69" ht="16" customHeight="1" s="84">
      <c r="A69" s="85" t="n"/>
      <c r="B69" s="161" t="n"/>
      <c r="C69" s="161" t="n"/>
      <c r="D69" s="161" t="n"/>
      <c r="E69" s="87" t="n"/>
    </row>
    <row r="70" ht="16" customHeight="1" s="84">
      <c r="A70" s="2" t="inlineStr">
        <is>
          <t>Amusement</t>
        </is>
      </c>
      <c r="B70" s="152" t="inlineStr">
        <is>
          <t>Per Five Year Plan</t>
        </is>
      </c>
      <c r="C70" s="152" t="inlineStr">
        <is>
          <t>Per Controller</t>
        </is>
      </c>
      <c r="D70" s="152" t="inlineStr">
        <is>
          <t>Difference</t>
        </is>
      </c>
      <c r="E70" s="8" t="inlineStr">
        <is>
          <t>Percent Difference</t>
        </is>
      </c>
    </row>
    <row r="71" ht="16" customHeight="1" s="84">
      <c r="A71" s="27" t="inlineStr">
        <is>
          <t>FY 2023</t>
        </is>
      </c>
      <c r="B71" s="154">
        <f>'Revenue by FY'!B12</f>
        <v/>
      </c>
      <c r="C71" s="154">
        <f>'Revenue by FY'!C12</f>
        <v/>
      </c>
      <c r="D71" s="154">
        <f>B71-C71</f>
        <v/>
      </c>
      <c r="E71" s="10">
        <f>D71/B71</f>
        <v/>
      </c>
    </row>
    <row r="72" ht="16" customHeight="1" s="84">
      <c r="A72" s="27" t="inlineStr">
        <is>
          <t>FY 2024</t>
        </is>
      </c>
      <c r="B72" s="154">
        <f>'Revenue by FY'!B25</f>
        <v/>
      </c>
      <c r="C72" s="154">
        <f>'Revenue by FY'!C25</f>
        <v/>
      </c>
      <c r="D72" s="154">
        <f>B72-C72</f>
        <v/>
      </c>
      <c r="E72" s="10">
        <f>D72/B72</f>
        <v/>
      </c>
    </row>
    <row r="73" ht="16" customHeight="1" s="84">
      <c r="A73" s="27" t="inlineStr">
        <is>
          <t>FY 2025</t>
        </is>
      </c>
      <c r="B73" s="154">
        <f>'Revenue by FY'!B38</f>
        <v/>
      </c>
      <c r="C73" s="154">
        <f>'Revenue by FY'!C38</f>
        <v/>
      </c>
      <c r="D73" s="154">
        <f>B73-C73</f>
        <v/>
      </c>
      <c r="E73" s="10">
        <f>D73/B73</f>
        <v/>
      </c>
    </row>
    <row r="74" ht="16" customHeight="1" s="84">
      <c r="A74" s="27" t="inlineStr">
        <is>
          <t>FY 2026</t>
        </is>
      </c>
      <c r="B74" s="154">
        <f>'Revenue by FY'!B51</f>
        <v/>
      </c>
      <c r="C74" s="154">
        <f>'Revenue by FY'!C51</f>
        <v/>
      </c>
      <c r="D74" s="154">
        <f>B74-C74</f>
        <v/>
      </c>
      <c r="E74" s="10">
        <f>D74/B74</f>
        <v/>
      </c>
    </row>
    <row r="75" ht="16" customHeight="1" s="84">
      <c r="A75" s="27" t="inlineStr">
        <is>
          <t>FY 2027</t>
        </is>
      </c>
      <c r="B75" s="154">
        <f>'Revenue by FY'!B64</f>
        <v/>
      </c>
      <c r="C75" s="154">
        <f>'Revenue by FY'!C64</f>
        <v/>
      </c>
      <c r="D75" s="154">
        <f>B75-C75</f>
        <v/>
      </c>
      <c r="E75" s="10">
        <f>D75/B75</f>
        <v/>
      </c>
    </row>
    <row r="76" ht="16" customHeight="1" s="84">
      <c r="A76" s="7" t="inlineStr">
        <is>
          <t>Subtotal</t>
        </is>
      </c>
      <c r="B76" s="155">
        <f>SUM(B71:B75)</f>
        <v/>
      </c>
      <c r="C76" s="155">
        <f>SUM(C71:C75)</f>
        <v/>
      </c>
      <c r="D76" s="155">
        <f>B76-C76</f>
        <v/>
      </c>
      <c r="E76" s="11">
        <f>D76/B76</f>
        <v/>
      </c>
    </row>
    <row r="77" ht="16" customHeight="1" s="84">
      <c r="A77" s="4" t="n"/>
      <c r="B77" s="153" t="n"/>
      <c r="C77" s="153" t="n"/>
      <c r="D77" s="153" t="n"/>
      <c r="E77" s="9" t="n"/>
    </row>
    <row r="78" ht="16" customHeight="1" s="84">
      <c r="A78" s="21" t="inlineStr">
        <is>
          <t>All Taxes</t>
        </is>
      </c>
      <c r="B78" s="152" t="inlineStr">
        <is>
          <t>Per Five Year Plan</t>
        </is>
      </c>
      <c r="C78" s="152" t="inlineStr">
        <is>
          <t>Per Controller</t>
        </is>
      </c>
      <c r="D78" s="152" t="inlineStr">
        <is>
          <t>Difference</t>
        </is>
      </c>
      <c r="E78" s="8" t="inlineStr">
        <is>
          <t>Percent Difference</t>
        </is>
      </c>
    </row>
    <row r="79" ht="16" customHeight="1" s="84">
      <c r="A79" s="27" t="inlineStr">
        <is>
          <t>FY 2023</t>
        </is>
      </c>
      <c r="B79" s="154">
        <f>'Revenue by FY'!B17</f>
        <v/>
      </c>
      <c r="C79" s="154">
        <f>'Revenue by FY'!C17</f>
        <v/>
      </c>
      <c r="D79" s="154">
        <f>'Revenue by FY'!D17</f>
        <v/>
      </c>
      <c r="E79" s="10">
        <f>'Revenue by FY'!E17</f>
        <v/>
      </c>
    </row>
    <row r="80" ht="16" customHeight="1" s="84">
      <c r="A80" s="27" t="inlineStr">
        <is>
          <t>FY 2024</t>
        </is>
      </c>
      <c r="B80" s="154">
        <f>'Revenue by FY'!B30</f>
        <v/>
      </c>
      <c r="C80" s="154">
        <f>'Revenue by FY'!C30</f>
        <v/>
      </c>
      <c r="D80" s="154">
        <f>'Revenue by FY'!D30</f>
        <v/>
      </c>
      <c r="E80" s="10">
        <f>'Revenue by FY'!E30</f>
        <v/>
      </c>
    </row>
    <row r="81" ht="16" customHeight="1" s="84">
      <c r="A81" s="27" t="inlineStr">
        <is>
          <t>FY 2025</t>
        </is>
      </c>
      <c r="B81" s="154">
        <f>'Revenue by FY'!B43</f>
        <v/>
      </c>
      <c r="C81" s="154">
        <f>'Revenue by FY'!C43</f>
        <v/>
      </c>
      <c r="D81" s="154">
        <f>'Revenue by FY'!D43</f>
        <v/>
      </c>
      <c r="E81" s="10">
        <f>'Revenue by FY'!E43</f>
        <v/>
      </c>
    </row>
    <row r="82" ht="16" customHeight="1" s="84">
      <c r="A82" s="27" t="inlineStr">
        <is>
          <t>FY 2026</t>
        </is>
      </c>
      <c r="B82" s="154">
        <f>'Revenue by FY'!B56</f>
        <v/>
      </c>
      <c r="C82" s="154">
        <f>'Revenue by FY'!C56</f>
        <v/>
      </c>
      <c r="D82" s="154">
        <f>'Revenue by FY'!D56</f>
        <v/>
      </c>
      <c r="E82" s="10">
        <f>'Revenue by FY'!E56</f>
        <v/>
      </c>
    </row>
    <row r="83" ht="16" customHeight="1" s="84">
      <c r="A83" s="27" t="inlineStr">
        <is>
          <t>FY 2027</t>
        </is>
      </c>
      <c r="B83" s="154">
        <f>'Revenue by FY'!B69</f>
        <v/>
      </c>
      <c r="C83" s="154">
        <f>'Revenue by FY'!C69</f>
        <v/>
      </c>
      <c r="D83" s="154">
        <f>'Revenue by FY'!D69</f>
        <v/>
      </c>
      <c r="E83" s="10">
        <f>'Revenue by FY'!E69</f>
        <v/>
      </c>
    </row>
    <row r="84" ht="16" customHeight="1" s="84">
      <c r="A84" s="22" t="inlineStr">
        <is>
          <t>Total</t>
        </is>
      </c>
      <c r="B84" s="159">
        <f>SUM(B79:B83)</f>
        <v/>
      </c>
      <c r="C84" s="159">
        <f>SUM(C79:C83)</f>
        <v/>
      </c>
      <c r="D84" s="159">
        <f>B84-C84</f>
        <v/>
      </c>
      <c r="E84" s="24">
        <f>D84/B84</f>
        <v/>
      </c>
    </row>
  </sheetData>
  <mergeCells count="4">
    <mergeCell ref="A1:E1"/>
    <mergeCell ref="A2:E2"/>
    <mergeCell ref="A3:E3"/>
    <mergeCell ref="A4:E4"/>
  </mergeCells>
  <pageMargins left="1.8" right="0.7" top="0.75" bottom="0.75" header="0.3" footer="0.3"/>
  <pageSetup orientation="portrait" scale="59" horizontalDpi="0" verticalDpi="0"/>
</worksheet>
</file>

<file path=xl/worksheets/sheet3.xml><?xml version="1.0" encoding="utf-8"?>
<worksheet xmlns="http://schemas.openxmlformats.org/spreadsheetml/2006/main">
  <sheetPr>
    <tabColor theme="6" tint="0.5999938962981048"/>
    <outlinePr summaryBelow="1" summaryRight="1"/>
    <pageSetUpPr fitToPage="1"/>
  </sheetPr>
  <dimension ref="B1:I62"/>
  <sheetViews>
    <sheetView topLeftCell="A26" workbookViewId="0">
      <selection activeCell="H52" sqref="H52"/>
    </sheetView>
  </sheetViews>
  <sheetFormatPr baseColWidth="10" defaultRowHeight="15"/>
  <cols>
    <col width="23.5" customWidth="1" style="84" min="1" max="1"/>
    <col width="12.1640625" customWidth="1" style="28" min="2" max="2"/>
    <col width="10.83203125" customWidth="1" style="84" min="3" max="6"/>
    <col width="10.83203125" customWidth="1" style="84" min="7" max="16384"/>
  </cols>
  <sheetData>
    <row r="1" ht="19" customHeight="1" s="84">
      <c r="B1" s="162" t="inlineStr">
        <is>
          <t>City Controller's Office</t>
        </is>
      </c>
    </row>
    <row r="2" ht="19" customHeight="1" s="84">
      <c r="B2" s="162" t="inlineStr">
        <is>
          <t>The Five Year Plan: FY 2023 - FY 2027</t>
        </is>
      </c>
    </row>
    <row r="3" ht="19" customHeight="1" s="84">
      <c r="B3" s="162" t="inlineStr">
        <is>
          <t>Growth Rates by Tax</t>
        </is>
      </c>
    </row>
    <row r="4" ht="16" customHeight="1" s="84" thickBot="1">
      <c r="C4" s="163" t="n"/>
    </row>
    <row r="5" ht="16" customHeight="1" s="84">
      <c r="B5" s="31" t="n"/>
      <c r="C5" s="134" t="inlineStr">
        <is>
          <t>Revenue</t>
        </is>
      </c>
      <c r="D5" s="135" t="n"/>
      <c r="E5" s="134" t="inlineStr">
        <is>
          <t>Tax Base</t>
        </is>
      </c>
      <c r="F5" s="135" t="n"/>
    </row>
    <row r="6" ht="39" customHeight="1" s="84" thickBot="1">
      <c r="B6" s="31" t="n"/>
      <c r="C6" s="88" t="inlineStr">
        <is>
          <t>Per Five Year Plan</t>
        </is>
      </c>
      <c r="D6" s="89" t="inlineStr">
        <is>
          <t>Per Controller</t>
        </is>
      </c>
      <c r="E6" s="88" t="inlineStr">
        <is>
          <t>Per Five Year Plan</t>
        </is>
      </c>
      <c r="F6" s="89" t="inlineStr">
        <is>
          <t>Per Controller</t>
        </is>
      </c>
    </row>
    <row r="7" ht="16" customHeight="1" s="84">
      <c r="B7" s="130" t="inlineStr">
        <is>
          <t>Wage</t>
        </is>
      </c>
      <c r="C7" s="32" t="n"/>
      <c r="D7" s="33" t="n"/>
      <c r="E7" s="32" t="n"/>
      <c r="F7" s="34" t="n"/>
    </row>
    <row r="8" ht="16" customHeight="1" s="84">
      <c r="B8" s="131" t="n"/>
      <c r="C8" s="35" t="n"/>
      <c r="D8" s="36" t="n"/>
      <c r="E8" s="35" t="n"/>
      <c r="F8" s="37" t="n"/>
    </row>
    <row r="9" ht="16" customHeight="1" s="84">
      <c r="B9" s="75" t="inlineStr">
        <is>
          <t>FY 2023</t>
        </is>
      </c>
      <c r="C9" s="39">
        <f>'Revenue Data'!B3/'Revenue Data'!B2-1</f>
        <v/>
      </c>
      <c r="D9" s="40">
        <f>'Revenue Data'!C3/'Revenue Data'!C2-1</f>
        <v/>
      </c>
      <c r="E9" s="39" t="n"/>
      <c r="F9" s="41">
        <f>'Tax Base Data'!B3/'Tax Base Data'!B2-1</f>
        <v/>
      </c>
    </row>
    <row r="10" ht="16" customHeight="1" s="84">
      <c r="B10" s="38" t="inlineStr">
        <is>
          <t>FY 2024</t>
        </is>
      </c>
      <c r="C10" s="39">
        <f>'Revenue Data'!B4/'Revenue Data'!B3-1</f>
        <v/>
      </c>
      <c r="D10" s="40">
        <f>'Revenue Data'!C4/'Revenue Data'!C3-1</f>
        <v/>
      </c>
      <c r="E10" s="39" t="n"/>
      <c r="F10" s="41">
        <f>'Tax Base Data'!B4/'Tax Base Data'!B3-1</f>
        <v/>
      </c>
    </row>
    <row r="11" ht="16" customHeight="1" s="84">
      <c r="B11" s="38" t="inlineStr">
        <is>
          <t>FY 2025</t>
        </is>
      </c>
      <c r="C11" s="39">
        <f>'Revenue Data'!B5/'Revenue Data'!B4-1</f>
        <v/>
      </c>
      <c r="D11" s="40">
        <f>'Revenue Data'!C5/'Revenue Data'!C4-1</f>
        <v/>
      </c>
      <c r="E11" s="39" t="n"/>
      <c r="F11" s="41">
        <f>'Tax Base Data'!B5/'Tax Base Data'!B4-1</f>
        <v/>
      </c>
    </row>
    <row r="12" ht="16" customHeight="1" s="84">
      <c r="B12" s="38" t="inlineStr">
        <is>
          <t>FY 2026</t>
        </is>
      </c>
      <c r="C12" s="39">
        <f>'Revenue Data'!B6/'Revenue Data'!B5-1</f>
        <v/>
      </c>
      <c r="D12" s="40">
        <f>'Revenue Data'!C6/'Revenue Data'!C5-1</f>
        <v/>
      </c>
      <c r="E12" s="39" t="n"/>
      <c r="F12" s="41">
        <f>'Tax Base Data'!B6/'Tax Base Data'!B5-1</f>
        <v/>
      </c>
    </row>
    <row r="13" ht="16" customHeight="1" s="84" thickBot="1">
      <c r="B13" s="38" t="inlineStr">
        <is>
          <t>FY 2027</t>
        </is>
      </c>
      <c r="C13" s="39">
        <f>'Revenue Data'!B7/'Revenue Data'!B6-1</f>
        <v/>
      </c>
      <c r="D13" s="40">
        <f>'Revenue Data'!C7/'Revenue Data'!C6-1</f>
        <v/>
      </c>
      <c r="E13" s="42" t="n"/>
      <c r="F13" s="41">
        <f>'Tax Base Data'!B7/'Tax Base Data'!B6-1</f>
        <v/>
      </c>
    </row>
    <row r="14" ht="16" customHeight="1" s="84">
      <c r="B14" s="130" t="inlineStr">
        <is>
          <t>BIRT</t>
        </is>
      </c>
      <c r="C14" s="45" t="n"/>
      <c r="D14" s="46" t="n"/>
      <c r="E14" s="45" t="n"/>
      <c r="F14" s="47" t="n"/>
    </row>
    <row r="15" ht="16" customHeight="1" s="84">
      <c r="B15" s="131" t="n"/>
      <c r="C15" s="48" t="n"/>
      <c r="D15" s="49" t="n"/>
      <c r="E15" s="48" t="n"/>
      <c r="F15" s="50" t="n"/>
    </row>
    <row r="16" ht="16" customHeight="1" s="84">
      <c r="B16" s="69" t="inlineStr">
        <is>
          <t>FY 2023</t>
        </is>
      </c>
      <c r="C16" s="51">
        <f>'Revenue Data'!B15/'Revenue Data'!B14-1</f>
        <v/>
      </c>
      <c r="D16" s="52">
        <f>'Revenue Data'!C15/'Revenue Data'!C14-1</f>
        <v/>
      </c>
      <c r="E16" s="51" t="n"/>
      <c r="F16" s="53">
        <f>'Tax Base Data'!D3/'Tax Base Data'!D2-1</f>
        <v/>
      </c>
    </row>
    <row r="17" ht="16" customHeight="1" s="84">
      <c r="B17" s="69" t="inlineStr">
        <is>
          <t>FY 2024</t>
        </is>
      </c>
      <c r="C17" s="51">
        <f>'Revenue Data'!B16/'Revenue Data'!B15-1</f>
        <v/>
      </c>
      <c r="D17" s="52">
        <f>'Revenue Data'!C16/'Revenue Data'!C15-1</f>
        <v/>
      </c>
      <c r="E17" s="39" t="n"/>
      <c r="F17" s="53">
        <f>'Tax Base Data'!D4/'Tax Base Data'!D3-1</f>
        <v/>
      </c>
      <c r="I17" t="inlineStr">
        <is>
          <t xml:space="preserve"> </t>
        </is>
      </c>
    </row>
    <row r="18" ht="16" customHeight="1" s="84">
      <c r="B18" s="69" t="inlineStr">
        <is>
          <t>FY 2025</t>
        </is>
      </c>
      <c r="C18" s="51">
        <f>'Revenue Data'!B17/'Revenue Data'!B16-1</f>
        <v/>
      </c>
      <c r="D18" s="52">
        <f>'Revenue Data'!C17/'Revenue Data'!C16-1</f>
        <v/>
      </c>
      <c r="E18" s="39" t="n"/>
      <c r="F18" s="53">
        <f>'Tax Base Data'!D5/'Tax Base Data'!D4-1</f>
        <v/>
      </c>
    </row>
    <row r="19" ht="16" customHeight="1" s="84">
      <c r="B19" s="69" t="inlineStr">
        <is>
          <t>FY 2026</t>
        </is>
      </c>
      <c r="C19" s="51">
        <f>'Revenue Data'!B18/'Revenue Data'!B17-1</f>
        <v/>
      </c>
      <c r="D19" s="52">
        <f>'Revenue Data'!C18/'Revenue Data'!C17-1</f>
        <v/>
      </c>
      <c r="E19" s="39" t="n"/>
      <c r="F19" s="53">
        <f>'Tax Base Data'!D6/'Tax Base Data'!D5-1</f>
        <v/>
      </c>
    </row>
    <row r="20" ht="16" customHeight="1" s="84" thickBot="1">
      <c r="B20" s="69" t="inlineStr">
        <is>
          <t>FY 2027</t>
        </is>
      </c>
      <c r="C20" s="51">
        <f>'Revenue Data'!B19/'Revenue Data'!B18-1</f>
        <v/>
      </c>
      <c r="D20" s="52">
        <f>'Revenue Data'!C19/'Revenue Data'!C18-1</f>
        <v/>
      </c>
      <c r="E20" s="42" t="n"/>
      <c r="F20" s="53">
        <f>'Tax Base Data'!D7/'Tax Base Data'!D6-1</f>
        <v/>
      </c>
    </row>
    <row r="21" ht="16" customHeight="1" s="84">
      <c r="B21" s="130" t="inlineStr">
        <is>
          <t>Sales</t>
        </is>
      </c>
      <c r="C21" s="45" t="n"/>
      <c r="D21" s="46" t="n"/>
      <c r="E21" s="45" t="n"/>
      <c r="F21" s="47" t="n"/>
    </row>
    <row r="22" ht="16" customHeight="1" s="84">
      <c r="B22" s="131" t="n"/>
      <c r="C22" s="48" t="n"/>
      <c r="D22" s="49" t="n"/>
      <c r="E22" s="48" t="n"/>
      <c r="F22" s="50" t="n"/>
    </row>
    <row r="23" ht="16" customHeight="1" s="84">
      <c r="B23" s="69" t="inlineStr">
        <is>
          <t>FY 2023</t>
        </is>
      </c>
      <c r="C23" s="39">
        <f>'Revenue Data'!B9/'Revenue Data'!B8-1</f>
        <v/>
      </c>
      <c r="D23" s="40">
        <f>'Revenue Data'!C9/'Revenue Data'!C8-1</f>
        <v/>
      </c>
      <c r="E23" s="39" t="n"/>
      <c r="F23" s="41">
        <f>'Tax Base Data'!C3/'Tax Base Data'!C2-1</f>
        <v/>
      </c>
    </row>
    <row r="24" ht="16" customHeight="1" s="84">
      <c r="B24" s="69" t="inlineStr">
        <is>
          <t>FY 2024</t>
        </is>
      </c>
      <c r="C24" s="39">
        <f>'Revenue Data'!B10/'Revenue Data'!B9-1</f>
        <v/>
      </c>
      <c r="D24" s="40">
        <f>'Revenue Data'!C10/'Revenue Data'!C9-1</f>
        <v/>
      </c>
      <c r="E24" s="39" t="n"/>
      <c r="F24" s="41">
        <f>'Tax Base Data'!C4/'Tax Base Data'!C3-1</f>
        <v/>
      </c>
    </row>
    <row r="25" ht="16" customHeight="1" s="84">
      <c r="B25" s="69" t="inlineStr">
        <is>
          <t>FY 2025</t>
        </is>
      </c>
      <c r="C25" s="39">
        <f>'Revenue Data'!B11/'Revenue Data'!B10-1</f>
        <v/>
      </c>
      <c r="D25" s="40">
        <f>'Revenue Data'!C11/'Revenue Data'!C10-1</f>
        <v/>
      </c>
      <c r="E25" s="39" t="n"/>
      <c r="F25" s="41">
        <f>'Tax Base Data'!C5/'Tax Base Data'!C4-1</f>
        <v/>
      </c>
    </row>
    <row r="26" ht="16" customHeight="1" s="84">
      <c r="B26" s="69" t="inlineStr">
        <is>
          <t>FY 2026</t>
        </is>
      </c>
      <c r="C26" s="39">
        <f>'Revenue Data'!B12/'Revenue Data'!B11-1</f>
        <v/>
      </c>
      <c r="D26" s="40">
        <f>'Revenue Data'!C12/'Revenue Data'!C11-1</f>
        <v/>
      </c>
      <c r="E26" s="39" t="n"/>
      <c r="F26" s="41">
        <f>'Tax Base Data'!C6/'Tax Base Data'!C5-1</f>
        <v/>
      </c>
    </row>
    <row r="27" ht="16" customHeight="1" s="84" thickBot="1">
      <c r="B27" s="69" t="inlineStr">
        <is>
          <t>FY 2027</t>
        </is>
      </c>
      <c r="C27" s="39">
        <f>'Revenue Data'!B13/'Revenue Data'!B12-1</f>
        <v/>
      </c>
      <c r="D27" s="43">
        <f>'Revenue Data'!C13/'Revenue Data'!C12-1</f>
        <v/>
      </c>
      <c r="E27" s="42" t="n"/>
      <c r="F27" s="41">
        <f>'Tax Base Data'!C7/'Tax Base Data'!C6-1</f>
        <v/>
      </c>
    </row>
    <row r="28" ht="16" customHeight="1" s="84">
      <c r="B28" s="132" t="inlineStr">
        <is>
          <t>Real Estate Transfer</t>
        </is>
      </c>
      <c r="C28" s="45" t="n"/>
      <c r="D28" s="46" t="n"/>
      <c r="E28" s="45" t="n"/>
      <c r="F28" s="47" t="n"/>
    </row>
    <row r="29" ht="21" customHeight="1" s="84">
      <c r="B29" s="131" t="n"/>
      <c r="C29" s="48" t="n"/>
      <c r="D29" s="49" t="n"/>
      <c r="E29" s="48" t="n"/>
      <c r="F29" s="50" t="n"/>
    </row>
    <row r="30" ht="16" customHeight="1" s="84">
      <c r="B30" s="69" t="inlineStr">
        <is>
          <t>FY 2023</t>
        </is>
      </c>
      <c r="C30" s="39">
        <f>'Revenue Data'!B21/'Revenue Data'!B20-1</f>
        <v/>
      </c>
      <c r="D30" s="40">
        <f>'Revenue Data'!C21/'Revenue Data'!C20-1</f>
        <v/>
      </c>
      <c r="E30" s="39" t="n"/>
      <c r="F30" s="41">
        <f>'Tax Base Data'!G3/'Tax Base Data'!G2-1</f>
        <v/>
      </c>
    </row>
    <row r="31" ht="16" customHeight="1" s="84">
      <c r="B31" s="69" t="inlineStr">
        <is>
          <t>FY 2024</t>
        </is>
      </c>
      <c r="C31" s="39">
        <f>'Revenue Data'!B22/'Revenue Data'!B21-1</f>
        <v/>
      </c>
      <c r="D31" s="40">
        <f>'Revenue Data'!C22/'Revenue Data'!C21-1</f>
        <v/>
      </c>
      <c r="E31" s="39" t="n"/>
      <c r="F31" s="41">
        <f>'Tax Base Data'!G4/'Tax Base Data'!G3-1</f>
        <v/>
      </c>
    </row>
    <row r="32" ht="16" customHeight="1" s="84">
      <c r="B32" s="69" t="inlineStr">
        <is>
          <t>FY 2025</t>
        </is>
      </c>
      <c r="C32" s="39">
        <f>'Revenue Data'!B23/'Revenue Data'!B22-1</f>
        <v/>
      </c>
      <c r="D32" s="40">
        <f>'Revenue Data'!C23/'Revenue Data'!C22-1</f>
        <v/>
      </c>
      <c r="E32" s="39" t="n"/>
      <c r="F32" s="41">
        <f>'Tax Base Data'!G5/'Tax Base Data'!G4-1</f>
        <v/>
      </c>
    </row>
    <row r="33" ht="16" customHeight="1" s="84">
      <c r="B33" s="69" t="inlineStr">
        <is>
          <t>FY 2026</t>
        </is>
      </c>
      <c r="C33" s="39">
        <f>'Revenue Data'!B24/'Revenue Data'!B23-1</f>
        <v/>
      </c>
      <c r="D33" s="40">
        <f>'Revenue Data'!C24/'Revenue Data'!C23-1</f>
        <v/>
      </c>
      <c r="E33" s="39" t="n"/>
      <c r="F33" s="41">
        <f>'Tax Base Data'!G6/'Tax Base Data'!G5-1</f>
        <v/>
      </c>
    </row>
    <row r="34" ht="16" customHeight="1" s="84" thickBot="1">
      <c r="B34" s="69" t="inlineStr">
        <is>
          <t>FY 2027</t>
        </is>
      </c>
      <c r="C34" s="39">
        <f>'Revenue Data'!B25/'Revenue Data'!B24-1</f>
        <v/>
      </c>
      <c r="D34" s="43">
        <f>'Revenue Data'!C25/'Revenue Data'!C24-1</f>
        <v/>
      </c>
      <c r="E34" s="42" t="n"/>
      <c r="F34" s="41">
        <f>'Tax Base Data'!G7/'Tax Base Data'!G6-1</f>
        <v/>
      </c>
    </row>
    <row r="35" ht="16" customHeight="1" s="84">
      <c r="B35" s="130" t="inlineStr">
        <is>
          <t>Parking</t>
        </is>
      </c>
      <c r="C35" s="45" t="n"/>
      <c r="D35" s="46" t="n"/>
      <c r="E35" s="45" t="n"/>
      <c r="F35" s="47" t="n"/>
    </row>
    <row r="36" ht="16" customHeight="1" s="84">
      <c r="B36" s="131" t="n"/>
      <c r="C36" s="48" t="n"/>
      <c r="D36" s="49" t="n"/>
      <c r="E36" s="48" t="n"/>
      <c r="F36" s="50" t="n"/>
    </row>
    <row r="37" ht="16" customHeight="1" s="84">
      <c r="B37" s="69" t="inlineStr">
        <is>
          <t>FY 2023</t>
        </is>
      </c>
      <c r="C37" s="39">
        <f>'Revenue Data'!B27/'Revenue Data'!B26-1</f>
        <v/>
      </c>
      <c r="D37" s="40">
        <f>'Revenue Data'!C27/'Revenue Data'!C26-1</f>
        <v/>
      </c>
      <c r="E37" s="39" t="n"/>
      <c r="F37" s="41">
        <f>'Tax Base Data'!H3/'Tax Base Data'!H2-1</f>
        <v/>
      </c>
    </row>
    <row r="38" ht="16" customHeight="1" s="84">
      <c r="B38" s="69" t="inlineStr">
        <is>
          <t>FY 2024</t>
        </is>
      </c>
      <c r="C38" s="39">
        <f>'Revenue Data'!B28/'Revenue Data'!B27-1</f>
        <v/>
      </c>
      <c r="D38" s="40">
        <f>'Revenue Data'!C28/'Revenue Data'!C27-1</f>
        <v/>
      </c>
      <c r="E38" s="39" t="n"/>
      <c r="F38" s="41">
        <f>'Tax Base Data'!H4/'Tax Base Data'!H3-1</f>
        <v/>
      </c>
    </row>
    <row r="39" ht="16" customHeight="1" s="84">
      <c r="B39" s="69" t="inlineStr">
        <is>
          <t>FY 2025</t>
        </is>
      </c>
      <c r="C39" s="39">
        <f>'Revenue Data'!B29/'Revenue Data'!B28-1</f>
        <v/>
      </c>
      <c r="D39" s="40">
        <f>'Revenue Data'!C29/'Revenue Data'!C28-1</f>
        <v/>
      </c>
      <c r="E39" s="39" t="n"/>
      <c r="F39" s="41">
        <f>'Tax Base Data'!H5/'Tax Base Data'!H4-1</f>
        <v/>
      </c>
    </row>
    <row r="40" ht="16" customHeight="1" s="84">
      <c r="B40" s="69" t="inlineStr">
        <is>
          <t>FY 2026</t>
        </is>
      </c>
      <c r="C40" s="39">
        <f>'Revenue Data'!B30/'Revenue Data'!B29-1</f>
        <v/>
      </c>
      <c r="D40" s="40">
        <f>'Revenue Data'!C30/'Revenue Data'!C29-1</f>
        <v/>
      </c>
      <c r="E40" s="39" t="n"/>
      <c r="F40" s="41">
        <f>'Tax Base Data'!H6/'Tax Base Data'!H5-1</f>
        <v/>
      </c>
    </row>
    <row r="41" ht="16" customHeight="1" s="84" thickBot="1">
      <c r="B41" s="69" t="inlineStr">
        <is>
          <t>FY 2027</t>
        </is>
      </c>
      <c r="C41" s="39">
        <f>'Revenue Data'!B31/'Revenue Data'!B30-1</f>
        <v/>
      </c>
      <c r="D41" s="43">
        <f>'Revenue Data'!C31/'Revenue Data'!C30-1</f>
        <v/>
      </c>
      <c r="E41" s="42" t="n"/>
      <c r="F41" s="41">
        <f>'Tax Base Data'!H7/'Tax Base Data'!H6-1</f>
        <v/>
      </c>
    </row>
    <row r="42" ht="16" customHeight="1" s="84">
      <c r="B42" s="130" t="inlineStr">
        <is>
          <t>Soda</t>
        </is>
      </c>
      <c r="C42" s="45" t="n"/>
      <c r="D42" s="46" t="n"/>
      <c r="E42" s="45" t="n"/>
      <c r="F42" s="47" t="n"/>
    </row>
    <row r="43" ht="16" customHeight="1" s="84">
      <c r="B43" s="131" t="n"/>
      <c r="C43" s="48" t="n"/>
      <c r="D43" s="49" t="n"/>
      <c r="E43" s="48" t="n"/>
      <c r="F43" s="50" t="n"/>
    </row>
    <row r="44" ht="16" customHeight="1" s="84">
      <c r="B44" s="69" t="inlineStr">
        <is>
          <t>FY 2023</t>
        </is>
      </c>
      <c r="C44" s="39">
        <f>'Revenue Data'!B45/'Revenue Data'!B44-1</f>
        <v/>
      </c>
      <c r="D44" s="40">
        <f>'Revenue Data'!C45/'Revenue Data'!C44-1</f>
        <v/>
      </c>
      <c r="E44" s="39">
        <f>C44</f>
        <v/>
      </c>
      <c r="F44" s="41">
        <f>D44</f>
        <v/>
      </c>
    </row>
    <row r="45" ht="16" customHeight="1" s="84">
      <c r="B45" s="69" t="inlineStr">
        <is>
          <t>FY 2024</t>
        </is>
      </c>
      <c r="C45" s="39">
        <f>'Revenue Data'!B46/'Revenue Data'!B45-1</f>
        <v/>
      </c>
      <c r="D45" s="40">
        <f>'Revenue Data'!C46/'Revenue Data'!C45-1</f>
        <v/>
      </c>
      <c r="E45" s="39">
        <f>C45</f>
        <v/>
      </c>
      <c r="F45" s="41">
        <f>D45</f>
        <v/>
      </c>
    </row>
    <row r="46" ht="16" customHeight="1" s="84">
      <c r="B46" s="69" t="inlineStr">
        <is>
          <t>FY 2025</t>
        </is>
      </c>
      <c r="C46" s="39">
        <f>'Revenue Data'!B47/'Revenue Data'!B46-1</f>
        <v/>
      </c>
      <c r="D46" s="40">
        <f>'Revenue Data'!C47/'Revenue Data'!C46-1</f>
        <v/>
      </c>
      <c r="E46" s="39">
        <f>C46</f>
        <v/>
      </c>
      <c r="F46" s="41">
        <f>D46</f>
        <v/>
      </c>
    </row>
    <row r="47" ht="16" customHeight="1" s="84">
      <c r="B47" s="69" t="inlineStr">
        <is>
          <t>FY 2026</t>
        </is>
      </c>
      <c r="C47" s="39">
        <f>'Revenue Data'!B48/'Revenue Data'!B47-1</f>
        <v/>
      </c>
      <c r="D47" s="40">
        <f>'Revenue Data'!C48/'Revenue Data'!C47-1</f>
        <v/>
      </c>
      <c r="E47" s="39">
        <f>C47</f>
        <v/>
      </c>
      <c r="F47" s="41">
        <f>D47</f>
        <v/>
      </c>
    </row>
    <row r="48" ht="16" customHeight="1" s="84" thickBot="1">
      <c r="B48" s="69" t="inlineStr">
        <is>
          <t>FY 2027</t>
        </is>
      </c>
      <c r="C48" s="39">
        <f>'Revenue Data'!B49/'Revenue Data'!B48-1</f>
        <v/>
      </c>
      <c r="D48" s="43">
        <f>'Revenue Data'!C49/'Revenue Data'!C48-1</f>
        <v/>
      </c>
      <c r="E48" s="39">
        <f>C48</f>
        <v/>
      </c>
      <c r="F48" s="41">
        <f>D48</f>
        <v/>
      </c>
    </row>
    <row r="49" ht="16" customHeight="1" s="84">
      <c r="B49" s="130" t="inlineStr">
        <is>
          <t>NPT</t>
        </is>
      </c>
      <c r="C49" s="45" t="n"/>
      <c r="D49" s="46" t="n"/>
      <c r="E49" s="45" t="n"/>
      <c r="F49" s="47" t="n"/>
    </row>
    <row r="50" ht="16" customHeight="1" s="84">
      <c r="B50" s="131" t="n"/>
      <c r="C50" s="48" t="n"/>
      <c r="D50" s="49" t="n"/>
      <c r="E50" s="48" t="n"/>
      <c r="F50" s="50" t="n"/>
    </row>
    <row r="51" ht="16" customHeight="1" s="84">
      <c r="B51" s="81" t="inlineStr">
        <is>
          <t>FY 2023</t>
        </is>
      </c>
      <c r="C51" s="39">
        <f>'Revenue Data'!B39/'Revenue Data'!B38-1</f>
        <v/>
      </c>
      <c r="D51" s="40">
        <f>'Revenue Data'!C39/'Revenue Data'!C38-1</f>
        <v/>
      </c>
      <c r="E51" s="39" t="n"/>
      <c r="F51" s="41">
        <f>'Tax Base Data'!J3/'Tax Base Data'!J2-1</f>
        <v/>
      </c>
    </row>
    <row r="52" ht="16" customHeight="1" s="84">
      <c r="B52" s="81" t="inlineStr">
        <is>
          <t>FY 2024</t>
        </is>
      </c>
      <c r="C52" s="39">
        <f>'Revenue Data'!B40/'Revenue Data'!B39-1</f>
        <v/>
      </c>
      <c r="D52" s="40">
        <f>'Revenue Data'!C40/'Revenue Data'!C39-1</f>
        <v/>
      </c>
      <c r="E52" s="39" t="n"/>
      <c r="F52" s="41">
        <f>'Tax Base Data'!J4/'Tax Base Data'!J3-1</f>
        <v/>
      </c>
    </row>
    <row r="53" ht="16" customHeight="1" s="84">
      <c r="B53" s="81" t="inlineStr">
        <is>
          <t>FY 2025</t>
        </is>
      </c>
      <c r="C53" s="39">
        <f>'Revenue Data'!B41/'Revenue Data'!B40-1</f>
        <v/>
      </c>
      <c r="D53" s="40">
        <f>'Revenue Data'!C41/'Revenue Data'!C40-1</f>
        <v/>
      </c>
      <c r="E53" s="39" t="n"/>
      <c r="F53" s="41">
        <f>'Tax Base Data'!J5/'Tax Base Data'!J4-1</f>
        <v/>
      </c>
    </row>
    <row r="54" ht="16" customHeight="1" s="84">
      <c r="B54" s="81" t="inlineStr">
        <is>
          <t>FY 2026</t>
        </is>
      </c>
      <c r="C54" s="39">
        <f>'Revenue Data'!B42/'Revenue Data'!B41-1</f>
        <v/>
      </c>
      <c r="D54" s="40">
        <f>'Revenue Data'!C42/'Revenue Data'!C41-1</f>
        <v/>
      </c>
      <c r="E54" s="39" t="n"/>
      <c r="F54" s="41">
        <f>'Tax Base Data'!J6/'Tax Base Data'!J5-1</f>
        <v/>
      </c>
    </row>
    <row r="55" ht="16" customHeight="1" s="84" thickBot="1">
      <c r="B55" s="82" t="inlineStr">
        <is>
          <t>FY 2027</t>
        </is>
      </c>
      <c r="C55" s="42">
        <f>'Revenue Data'!B43/'Revenue Data'!B42-1</f>
        <v/>
      </c>
      <c r="D55" s="43">
        <f>'Revenue Data'!C43/'Revenue Data'!C42-1</f>
        <v/>
      </c>
      <c r="E55" s="42" t="n"/>
      <c r="F55" s="44">
        <f>'Tax Base Data'!J7/'Tax Base Data'!J6-1</f>
        <v/>
      </c>
    </row>
    <row r="56" ht="16" customHeight="1" s="84">
      <c r="B56" s="130" t="inlineStr">
        <is>
          <t>Amusement</t>
        </is>
      </c>
      <c r="C56" s="45" t="n"/>
      <c r="D56" s="46" t="n"/>
      <c r="E56" s="45" t="n"/>
      <c r="F56" s="47" t="n"/>
    </row>
    <row r="57" ht="16" customHeight="1" s="84">
      <c r="B57" s="131" t="n"/>
      <c r="C57" s="48" t="n"/>
      <c r="D57" s="49" t="n"/>
      <c r="E57" s="48" t="n"/>
      <c r="F57" s="50" t="n"/>
    </row>
    <row r="58" ht="16" customHeight="1" s="84">
      <c r="B58" s="81" t="inlineStr">
        <is>
          <t>FY 2023</t>
        </is>
      </c>
      <c r="C58" s="39">
        <f>'Revenue Data'!B33/'Revenue Data'!B32-1</f>
        <v/>
      </c>
      <c r="D58" s="40">
        <f>'Revenue Data'!C33/'Revenue Data'!C32-1</f>
        <v/>
      </c>
      <c r="E58" s="39">
        <f>C58</f>
        <v/>
      </c>
      <c r="F58" s="147">
        <f>D58</f>
        <v/>
      </c>
    </row>
    <row r="59" ht="16" customHeight="1" s="84">
      <c r="B59" s="81" t="inlineStr">
        <is>
          <t>FY 2024</t>
        </is>
      </c>
      <c r="C59" s="39">
        <f>'Revenue Data'!B34/'Revenue Data'!B33-1</f>
        <v/>
      </c>
      <c r="D59" s="40">
        <f>'Revenue Data'!C34/'Revenue Data'!C33-1</f>
        <v/>
      </c>
      <c r="E59" s="39">
        <f>C59</f>
        <v/>
      </c>
      <c r="F59" s="41">
        <f>D59</f>
        <v/>
      </c>
    </row>
    <row r="60" ht="16" customHeight="1" s="84">
      <c r="B60" s="81" t="inlineStr">
        <is>
          <t>FY 2025</t>
        </is>
      </c>
      <c r="C60" s="39">
        <f>'Revenue Data'!B35/'Revenue Data'!B34-1</f>
        <v/>
      </c>
      <c r="D60" s="40">
        <f>'Revenue Data'!C35/'Revenue Data'!C34-1</f>
        <v/>
      </c>
      <c r="E60" s="39">
        <f>C60</f>
        <v/>
      </c>
      <c r="F60" s="41">
        <f>D60</f>
        <v/>
      </c>
    </row>
    <row r="61" ht="16" customHeight="1" s="84">
      <c r="B61" s="81" t="inlineStr">
        <is>
          <t>FY 2026</t>
        </is>
      </c>
      <c r="C61" s="39">
        <f>'Revenue Data'!B36/'Revenue Data'!B35-1</f>
        <v/>
      </c>
      <c r="D61" s="40">
        <f>'Revenue Data'!C36/'Revenue Data'!C35-1</f>
        <v/>
      </c>
      <c r="E61" s="39">
        <f>C61</f>
        <v/>
      </c>
      <c r="F61" s="41">
        <f>D61</f>
        <v/>
      </c>
    </row>
    <row r="62" ht="17" customHeight="1" s="84" thickBot="1">
      <c r="B62" s="82" t="inlineStr">
        <is>
          <t>FY 2027</t>
        </is>
      </c>
      <c r="C62" s="42">
        <f>'Revenue Data'!B37/'Revenue Data'!B36-1</f>
        <v/>
      </c>
      <c r="D62" s="43">
        <f>'Revenue Data'!C37/'Revenue Data'!C36-1</f>
        <v/>
      </c>
      <c r="E62" s="42">
        <f>C62</f>
        <v/>
      </c>
      <c r="F62" s="44">
        <f>D62</f>
        <v/>
      </c>
    </row>
  </sheetData>
  <mergeCells count="13">
    <mergeCell ref="B56:B57"/>
    <mergeCell ref="B1:F1"/>
    <mergeCell ref="B2:F2"/>
    <mergeCell ref="B3:F3"/>
    <mergeCell ref="B49:B50"/>
    <mergeCell ref="B14:B15"/>
    <mergeCell ref="B21:B22"/>
    <mergeCell ref="B28:B29"/>
    <mergeCell ref="B35:B36"/>
    <mergeCell ref="B42:B43"/>
    <mergeCell ref="B7:B8"/>
    <mergeCell ref="C5:D5"/>
    <mergeCell ref="E5:F5"/>
  </mergeCells>
  <pageMargins left="0.7" right="0.7" top="0.75" bottom="0.75" header="0.3" footer="0.3"/>
  <pageSetup orientation="portrait" scale="76" horizontalDpi="0" verticalDpi="0"/>
</worksheet>
</file>

<file path=xl/worksheets/sheet4.xml><?xml version="1.0" encoding="utf-8"?>
<worksheet xmlns="http://schemas.openxmlformats.org/spreadsheetml/2006/main">
  <sheetPr>
    <tabColor theme="7" tint="0.5999938962981048"/>
    <outlinePr summaryBelow="1" summaryRight="1"/>
    <pageSetUpPr/>
  </sheetPr>
  <dimension ref="A1:F63"/>
  <sheetViews>
    <sheetView tabSelected="1" topLeftCell="A21" zoomScale="99" workbookViewId="0">
      <selection activeCell="I51" sqref="I51"/>
    </sheetView>
  </sheetViews>
  <sheetFormatPr baseColWidth="10" defaultRowHeight="15"/>
  <cols>
    <col width="10.83203125" customWidth="1" style="84" min="1" max="1"/>
    <col width="20.33203125" customWidth="1" style="28" min="2" max="2"/>
    <col width="10.83203125" customWidth="1" style="149" min="3" max="5"/>
    <col width="10.83203125" customWidth="1" style="84" min="6" max="13"/>
    <col width="10.83203125" customWidth="1" style="84" min="14" max="16384"/>
  </cols>
  <sheetData>
    <row r="1" ht="19" customHeight="1" s="84">
      <c r="B1" s="162" t="inlineStr">
        <is>
          <t>City Controller's Office</t>
        </is>
      </c>
    </row>
    <row r="2" ht="19" customHeight="1" s="84">
      <c r="B2" s="162" t="inlineStr">
        <is>
          <t>The Five Year Plan: FY 2023 - FY 2027</t>
        </is>
      </c>
    </row>
    <row r="3" ht="19" customHeight="1" s="84">
      <c r="B3" s="162" t="inlineStr">
        <is>
          <t>Growth Rates by Year</t>
        </is>
      </c>
    </row>
    <row r="4" ht="16" customHeight="1" s="84" thickBot="1">
      <c r="D4" s="163" t="n"/>
    </row>
    <row r="5" ht="16" customHeight="1" s="84">
      <c r="B5" s="31" t="n"/>
      <c r="C5" s="164" t="inlineStr">
        <is>
          <t>Revenue</t>
        </is>
      </c>
      <c r="D5" s="145" t="n"/>
      <c r="E5" s="165" t="inlineStr">
        <is>
          <t>Tax Base</t>
        </is>
      </c>
      <c r="F5" s="145" t="n"/>
    </row>
    <row r="6" ht="37" customHeight="1" s="84" thickBot="1">
      <c r="A6" s="90" t="n"/>
      <c r="B6" s="91" t="n"/>
      <c r="C6" s="166" t="inlineStr">
        <is>
          <t>Per Five Year Plan</t>
        </is>
      </c>
      <c r="D6" s="167" t="inlineStr">
        <is>
          <t>Per Controller</t>
        </is>
      </c>
      <c r="E6" s="168" t="inlineStr">
        <is>
          <t>Per Five Year Plan</t>
        </is>
      </c>
      <c r="F6" s="169" t="inlineStr">
        <is>
          <t>Per Controller</t>
        </is>
      </c>
    </row>
    <row r="7" ht="16" customHeight="1" s="84">
      <c r="B7" s="142" t="inlineStr">
        <is>
          <t>FY 2023</t>
        </is>
      </c>
      <c r="C7" s="170" t="n"/>
      <c r="D7" s="171" t="n"/>
      <c r="E7" s="172" t="n"/>
      <c r="F7" s="173" t="n"/>
    </row>
    <row r="8" ht="16" customHeight="1" s="84">
      <c r="B8" s="174" t="n"/>
      <c r="C8" s="175" t="n"/>
      <c r="D8" s="176" t="n"/>
      <c r="E8" s="177" t="n"/>
      <c r="F8" s="178" t="n"/>
    </row>
    <row r="9" ht="16" customHeight="1" s="84">
      <c r="B9" s="59" t="inlineStr">
        <is>
          <t>BIRT</t>
        </is>
      </c>
      <c r="C9" s="100">
        <f>'Growth by Tax'!C16</f>
        <v/>
      </c>
      <c r="D9" s="77">
        <f>'Growth by Tax'!D16</f>
        <v/>
      </c>
      <c r="E9" s="65">
        <f>'Growth by Tax'!E16</f>
        <v/>
      </c>
      <c r="F9" s="101">
        <f>'Growth by Tax'!F16</f>
        <v/>
      </c>
    </row>
    <row r="10" ht="16" customHeight="1" s="84">
      <c r="B10" s="59" t="inlineStr">
        <is>
          <t>NPT</t>
        </is>
      </c>
      <c r="C10" s="100">
        <f>'Growth by Tax'!C51</f>
        <v/>
      </c>
      <c r="D10" s="77">
        <f>'Growth by Tax'!D51</f>
        <v/>
      </c>
      <c r="E10" s="65">
        <f>'Growth by Tax'!E51</f>
        <v/>
      </c>
      <c r="F10" s="101">
        <f>'Growth by Tax'!F51</f>
        <v/>
      </c>
    </row>
    <row r="11" ht="16" customHeight="1" s="84">
      <c r="B11" s="74" t="inlineStr">
        <is>
          <t>Soda</t>
        </is>
      </c>
      <c r="C11" s="100">
        <f>'Growth by Tax'!C44</f>
        <v/>
      </c>
      <c r="D11" s="77">
        <f>'Growth by Tax'!D44</f>
        <v/>
      </c>
      <c r="E11" s="65">
        <f>'Growth by Tax'!E44</f>
        <v/>
      </c>
      <c r="F11" s="101">
        <f>'Growth by Tax'!F44</f>
        <v/>
      </c>
    </row>
    <row r="12" ht="16" customHeight="1" s="84">
      <c r="B12" s="59" t="inlineStr">
        <is>
          <t>Parking</t>
        </is>
      </c>
      <c r="C12" s="100">
        <f>'Growth by Tax'!C37</f>
        <v/>
      </c>
      <c r="D12" s="77">
        <f>'Growth by Tax'!D37</f>
        <v/>
      </c>
      <c r="E12" s="65">
        <f>'Growth by Tax'!E37</f>
        <v/>
      </c>
      <c r="F12" s="101">
        <f>'Growth by Tax'!F37</f>
        <v/>
      </c>
    </row>
    <row r="13" ht="16" customHeight="1" s="84">
      <c r="B13" s="148" t="inlineStr">
        <is>
          <t>Amusement</t>
        </is>
      </c>
      <c r="C13" s="100">
        <f>'Growth by Tax'!C58</f>
        <v/>
      </c>
      <c r="D13" s="77">
        <f>'Growth by Tax'!D58</f>
        <v/>
      </c>
      <c r="E13" s="65">
        <f>'Growth by Tax'!E58</f>
        <v/>
      </c>
      <c r="F13" s="101">
        <f>'Growth by Tax'!F58</f>
        <v/>
      </c>
    </row>
    <row r="14" ht="16" customHeight="1" s="84">
      <c r="B14" s="59" t="inlineStr">
        <is>
          <t>Real Estate Transfer</t>
        </is>
      </c>
      <c r="C14" s="100">
        <f>'Growth by Tax'!C30</f>
        <v/>
      </c>
      <c r="D14" s="77">
        <f>'Growth by Tax'!D30</f>
        <v/>
      </c>
      <c r="E14" s="65">
        <f>'Growth by Tax'!E30</f>
        <v/>
      </c>
      <c r="F14" s="101">
        <f>'Growth by Tax'!F30</f>
        <v/>
      </c>
    </row>
    <row r="15" ht="16" customHeight="1" s="84">
      <c r="B15" s="59" t="inlineStr">
        <is>
          <t>Sales</t>
        </is>
      </c>
      <c r="C15" s="100">
        <f>'Growth by Tax'!C23</f>
        <v/>
      </c>
      <c r="D15" s="77">
        <f>'Growth by Tax'!D23</f>
        <v/>
      </c>
      <c r="E15" s="65">
        <f>'Growth by Tax'!E23</f>
        <v/>
      </c>
      <c r="F15" s="101">
        <f>'Growth by Tax'!F23</f>
        <v/>
      </c>
    </row>
    <row r="16" ht="16" customHeight="1" s="84" thickBot="1">
      <c r="B16" s="57" t="inlineStr">
        <is>
          <t>Wage</t>
        </is>
      </c>
      <c r="C16" s="102">
        <f>'Growth by Tax'!C9</f>
        <v/>
      </c>
      <c r="D16" s="64">
        <f>'Growth by Tax'!D9</f>
        <v/>
      </c>
      <c r="E16" s="63">
        <f>'Growth by Tax'!E9</f>
        <v/>
      </c>
      <c r="F16" s="103">
        <f>'Growth by Tax'!F9</f>
        <v/>
      </c>
    </row>
    <row r="17" ht="16" customHeight="1" s="84">
      <c r="B17" s="140" t="inlineStr">
        <is>
          <t>FY 2024</t>
        </is>
      </c>
      <c r="C17" s="179" t="n"/>
      <c r="D17" s="180" t="n"/>
      <c r="E17" s="181" t="n"/>
      <c r="F17" s="182" t="n"/>
    </row>
    <row r="18" ht="16" customHeight="1" s="84">
      <c r="B18" s="141" t="n"/>
      <c r="C18" s="179" t="n"/>
      <c r="D18" s="180" t="n"/>
      <c r="E18" s="183" t="n"/>
      <c r="F18" s="184" t="n"/>
    </row>
    <row r="19" ht="16" customHeight="1" s="84">
      <c r="B19" s="59" t="inlineStr">
        <is>
          <t>BIRT</t>
        </is>
      </c>
      <c r="C19" s="100">
        <f>'Growth by Tax'!C17</f>
        <v/>
      </c>
      <c r="D19" s="79">
        <f>'Growth by Tax'!D17</f>
        <v/>
      </c>
      <c r="E19" s="58">
        <f>'Growth by Tax'!E17</f>
        <v/>
      </c>
      <c r="F19" s="107">
        <f>'Growth by Tax'!F17</f>
        <v/>
      </c>
    </row>
    <row r="20" ht="16" customHeight="1" s="84">
      <c r="B20" s="59" t="inlineStr">
        <is>
          <t>NPT</t>
        </is>
      </c>
      <c r="C20" s="100">
        <f>'Growth by Tax'!C52</f>
        <v/>
      </c>
      <c r="D20" s="79">
        <f>'Growth by Tax'!D52</f>
        <v/>
      </c>
      <c r="E20" s="58">
        <f>'Growth by Tax'!E52</f>
        <v/>
      </c>
      <c r="F20" s="107">
        <f>'Growth by Tax'!F52</f>
        <v/>
      </c>
    </row>
    <row r="21" ht="16" customHeight="1" s="84">
      <c r="B21" s="74" t="inlineStr">
        <is>
          <t>Soda</t>
        </is>
      </c>
      <c r="C21" s="100">
        <f>'Growth by Tax'!C45</f>
        <v/>
      </c>
      <c r="D21" s="79">
        <f>'Growth by Tax'!D45</f>
        <v/>
      </c>
      <c r="E21" s="65">
        <f>'Growth by Tax'!E45</f>
        <v/>
      </c>
      <c r="F21" s="107">
        <f>'Growth by Tax'!F45</f>
        <v/>
      </c>
    </row>
    <row r="22" ht="16" customHeight="1" s="84">
      <c r="B22" s="59" t="inlineStr">
        <is>
          <t>Parking</t>
        </is>
      </c>
      <c r="C22" s="100">
        <f>'Growth by Tax'!C38</f>
        <v/>
      </c>
      <c r="D22" s="79">
        <f>'Growth by Tax'!D38</f>
        <v/>
      </c>
      <c r="E22" s="58">
        <f>'Growth by Tax'!E38</f>
        <v/>
      </c>
      <c r="F22" s="107">
        <f>'Growth by Tax'!F38</f>
        <v/>
      </c>
    </row>
    <row r="23" ht="16" customHeight="1" s="84">
      <c r="B23" s="148" t="inlineStr">
        <is>
          <t>Amusement</t>
        </is>
      </c>
      <c r="C23" s="100">
        <f>'Growth by Tax'!C59</f>
        <v/>
      </c>
      <c r="D23" s="79">
        <f>'Growth by Tax'!D59</f>
        <v/>
      </c>
      <c r="E23" s="58">
        <f>'Growth by Tax'!E59</f>
        <v/>
      </c>
      <c r="F23" s="107">
        <f>'Growth by Tax'!F59</f>
        <v/>
      </c>
    </row>
    <row r="24" ht="16" customHeight="1" s="84">
      <c r="B24" s="59" t="inlineStr">
        <is>
          <t>Real Estate Transfer</t>
        </is>
      </c>
      <c r="C24" s="100">
        <f>'Growth by Tax'!C31</f>
        <v/>
      </c>
      <c r="D24" s="79">
        <f>'Growth by Tax'!D31</f>
        <v/>
      </c>
      <c r="E24" s="58">
        <f>'Growth by Tax'!E31</f>
        <v/>
      </c>
      <c r="F24" s="107">
        <f>'Growth by Tax'!F31</f>
        <v/>
      </c>
    </row>
    <row r="25" ht="16" customHeight="1" s="84">
      <c r="B25" s="59" t="inlineStr">
        <is>
          <t>Sales</t>
        </is>
      </c>
      <c r="C25" s="100">
        <f>'Growth by Tax'!C24</f>
        <v/>
      </c>
      <c r="D25" s="79">
        <f>'Growth by Tax'!D24</f>
        <v/>
      </c>
      <c r="E25" s="58">
        <f>'Growth by Tax'!E24</f>
        <v/>
      </c>
      <c r="F25" s="107">
        <f>'Growth by Tax'!F24</f>
        <v/>
      </c>
    </row>
    <row r="26" ht="16" customHeight="1" s="84" thickBot="1">
      <c r="B26" s="57" t="inlineStr">
        <is>
          <t>Wage</t>
        </is>
      </c>
      <c r="C26" s="102">
        <f>'Growth by Tax'!C10</f>
        <v/>
      </c>
      <c r="D26" s="56">
        <f>'Growth by Tax'!D10</f>
        <v/>
      </c>
      <c r="E26" s="55">
        <f>'Growth by Tax'!E10</f>
        <v/>
      </c>
      <c r="F26" s="108">
        <f>'Growth by Tax'!F10</f>
        <v/>
      </c>
    </row>
    <row r="27" ht="16" customHeight="1" s="84">
      <c r="B27" s="138" t="inlineStr">
        <is>
          <t>FY 2025</t>
        </is>
      </c>
      <c r="C27" s="179" t="n"/>
      <c r="D27" s="180" t="n"/>
      <c r="E27" s="181" t="n"/>
      <c r="F27" s="182" t="n"/>
    </row>
    <row r="28" ht="16" customHeight="1" s="84">
      <c r="B28" s="141" t="n"/>
      <c r="C28" s="179" t="n"/>
      <c r="D28" s="180" t="n"/>
      <c r="E28" s="183" t="n"/>
      <c r="F28" s="184" t="n"/>
    </row>
    <row r="29" ht="16" customHeight="1" s="84">
      <c r="B29" s="59" t="inlineStr">
        <is>
          <t>BIRT</t>
        </is>
      </c>
      <c r="C29" s="100">
        <f>'Growth by Tax'!C18</f>
        <v/>
      </c>
      <c r="D29" s="79">
        <f>'Growth by Tax'!D18</f>
        <v/>
      </c>
      <c r="E29" s="58">
        <f>'Growth by Tax'!E18</f>
        <v/>
      </c>
      <c r="F29" s="107">
        <f>'Growth by Tax'!F18</f>
        <v/>
      </c>
    </row>
    <row r="30" ht="16" customHeight="1" s="84">
      <c r="B30" s="59" t="inlineStr">
        <is>
          <t>NPT</t>
        </is>
      </c>
      <c r="C30" s="100">
        <f>'Growth by Tax'!C53</f>
        <v/>
      </c>
      <c r="D30" s="79">
        <f>'Growth by Tax'!D53</f>
        <v/>
      </c>
      <c r="E30" s="58">
        <f>'Growth by Tax'!E53</f>
        <v/>
      </c>
      <c r="F30" s="107">
        <f>'Growth by Tax'!F53</f>
        <v/>
      </c>
    </row>
    <row r="31" ht="16" customHeight="1" s="84">
      <c r="B31" s="74" t="inlineStr">
        <is>
          <t>Soda</t>
        </is>
      </c>
      <c r="C31" s="100">
        <f>'Growth by Tax'!C46</f>
        <v/>
      </c>
      <c r="D31" s="79">
        <f>'Growth by Tax'!D46</f>
        <v/>
      </c>
      <c r="E31" s="65">
        <f>'Growth by Tax'!E46</f>
        <v/>
      </c>
      <c r="F31" s="107">
        <f>'Growth by Tax'!F46</f>
        <v/>
      </c>
    </row>
    <row r="32" ht="16" customHeight="1" s="84">
      <c r="B32" s="59" t="inlineStr">
        <is>
          <t>Parking</t>
        </is>
      </c>
      <c r="C32" s="100">
        <f>'Growth by Tax'!C39</f>
        <v/>
      </c>
      <c r="D32" s="79">
        <f>'Growth by Tax'!D39</f>
        <v/>
      </c>
      <c r="E32" s="58">
        <f>'Growth by Tax'!E39</f>
        <v/>
      </c>
      <c r="F32" s="107">
        <f>'Growth by Tax'!F39</f>
        <v/>
      </c>
    </row>
    <row r="33" ht="16" customHeight="1" s="84">
      <c r="B33" s="148" t="inlineStr">
        <is>
          <t>Amusement</t>
        </is>
      </c>
      <c r="C33" s="100">
        <f>'Growth by Tax'!C60</f>
        <v/>
      </c>
      <c r="D33" s="79">
        <f>'Growth by Tax'!D60</f>
        <v/>
      </c>
      <c r="E33" s="58">
        <f>'Growth by Tax'!E60</f>
        <v/>
      </c>
      <c r="F33" s="107">
        <f>'Growth by Tax'!F60</f>
        <v/>
      </c>
    </row>
    <row r="34" ht="16" customHeight="1" s="84">
      <c r="B34" s="59" t="inlineStr">
        <is>
          <t>Real Estate Transfer</t>
        </is>
      </c>
      <c r="C34" s="100">
        <f>'Growth by Tax'!C32</f>
        <v/>
      </c>
      <c r="D34" s="79">
        <f>'Growth by Tax'!D32</f>
        <v/>
      </c>
      <c r="E34" s="58">
        <f>'Growth by Tax'!E32</f>
        <v/>
      </c>
      <c r="F34" s="107">
        <f>'Growth by Tax'!F32</f>
        <v/>
      </c>
    </row>
    <row r="35" ht="16" customHeight="1" s="84">
      <c r="B35" s="59" t="inlineStr">
        <is>
          <t>Sales</t>
        </is>
      </c>
      <c r="C35" s="100">
        <f>'Growth by Tax'!C25</f>
        <v/>
      </c>
      <c r="D35" s="79">
        <f>'Growth by Tax'!D25</f>
        <v/>
      </c>
      <c r="E35" s="58">
        <f>'Growth by Tax'!E25</f>
        <v/>
      </c>
      <c r="F35" s="107">
        <f>'Growth by Tax'!F25</f>
        <v/>
      </c>
    </row>
    <row r="36" ht="16" customHeight="1" s="84" thickBot="1">
      <c r="B36" s="59" t="inlineStr">
        <is>
          <t>Wage</t>
        </is>
      </c>
      <c r="C36" s="102">
        <f>'Growth by Tax'!C11</f>
        <v/>
      </c>
      <c r="D36" s="79">
        <f>'Growth by Tax'!D11</f>
        <v/>
      </c>
      <c r="E36" s="55">
        <f>'Growth by Tax'!E11</f>
        <v/>
      </c>
      <c r="F36" s="108">
        <f>'Growth by Tax'!F11</f>
        <v/>
      </c>
    </row>
    <row r="37" ht="16" customHeight="1" s="84">
      <c r="B37" s="138" t="inlineStr">
        <is>
          <t>FY 2026</t>
        </is>
      </c>
      <c r="C37" s="185" t="n"/>
      <c r="D37" s="186" t="n"/>
      <c r="E37" s="181" t="n"/>
      <c r="F37" s="182" t="n"/>
    </row>
    <row r="38" ht="16" customHeight="1" s="84">
      <c r="B38" s="141" t="n"/>
      <c r="C38" s="179" t="n"/>
      <c r="D38" s="180" t="n"/>
      <c r="E38" s="183" t="n"/>
      <c r="F38" s="184" t="n"/>
    </row>
    <row r="39" ht="16" customHeight="1" s="84">
      <c r="B39" s="59" t="inlineStr">
        <is>
          <t>BIRT</t>
        </is>
      </c>
      <c r="C39" s="100">
        <f>'Growth by Tax'!C19</f>
        <v/>
      </c>
      <c r="D39" s="79">
        <f>'Growth by Tax'!D19</f>
        <v/>
      </c>
      <c r="E39" s="58">
        <f>'Growth by Tax'!E19</f>
        <v/>
      </c>
      <c r="F39" s="107">
        <f>'Growth by Tax'!F19</f>
        <v/>
      </c>
    </row>
    <row r="40" ht="16" customHeight="1" s="84">
      <c r="B40" s="59" t="inlineStr">
        <is>
          <t>NPT</t>
        </is>
      </c>
      <c r="C40" s="100">
        <f>'Growth by Tax'!C54</f>
        <v/>
      </c>
      <c r="D40" s="79">
        <f>'Growth by Tax'!D54</f>
        <v/>
      </c>
      <c r="E40" s="58">
        <f>'Growth by Tax'!E54</f>
        <v/>
      </c>
      <c r="F40" s="107">
        <f>'Growth by Tax'!F54</f>
        <v/>
      </c>
    </row>
    <row r="41" ht="16" customHeight="1" s="84">
      <c r="B41" s="74" t="inlineStr">
        <is>
          <t>Soda</t>
        </is>
      </c>
      <c r="C41" s="100">
        <f>'Growth by Tax'!C47</f>
        <v/>
      </c>
      <c r="D41" s="79">
        <f>'Growth by Tax'!D47</f>
        <v/>
      </c>
      <c r="E41" s="65">
        <f>'Growth by Tax'!E47</f>
        <v/>
      </c>
      <c r="F41" s="107">
        <f>'Growth by Tax'!F47</f>
        <v/>
      </c>
    </row>
    <row r="42" ht="16" customHeight="1" s="84">
      <c r="B42" s="59" t="inlineStr">
        <is>
          <t>Parking</t>
        </is>
      </c>
      <c r="C42" s="100">
        <f>'Growth by Tax'!C40</f>
        <v/>
      </c>
      <c r="D42" s="79">
        <f>'Growth by Tax'!D40</f>
        <v/>
      </c>
      <c r="E42" s="58">
        <f>'Growth by Tax'!E40</f>
        <v/>
      </c>
      <c r="F42" s="107">
        <f>'Growth by Tax'!F40</f>
        <v/>
      </c>
    </row>
    <row r="43" ht="16" customHeight="1" s="84">
      <c r="B43" s="148" t="inlineStr">
        <is>
          <t>Amusement</t>
        </is>
      </c>
      <c r="C43" s="100">
        <f>'Growth by Tax'!C61</f>
        <v/>
      </c>
      <c r="D43" s="79">
        <f>'Growth by Tax'!D61</f>
        <v/>
      </c>
      <c r="E43" s="58">
        <f>'Growth by Tax'!E61</f>
        <v/>
      </c>
      <c r="F43" s="107">
        <f>'Growth by Tax'!F61</f>
        <v/>
      </c>
    </row>
    <row r="44" ht="16" customHeight="1" s="84">
      <c r="B44" s="59" t="inlineStr">
        <is>
          <t>Real Estate Transfer</t>
        </is>
      </c>
      <c r="C44" s="100">
        <f>'Growth by Tax'!C33</f>
        <v/>
      </c>
      <c r="D44" s="79">
        <f>'Growth by Tax'!D33</f>
        <v/>
      </c>
      <c r="E44" s="58">
        <f>'Growth by Tax'!E33</f>
        <v/>
      </c>
      <c r="F44" s="107">
        <f>'Growth by Tax'!F33</f>
        <v/>
      </c>
    </row>
    <row r="45" ht="16" customHeight="1" s="84">
      <c r="B45" s="59" t="inlineStr">
        <is>
          <t>Sales</t>
        </is>
      </c>
      <c r="C45" s="100">
        <f>'Growth by Tax'!C26</f>
        <v/>
      </c>
      <c r="D45" s="79">
        <f>'Growth by Tax'!D26</f>
        <v/>
      </c>
      <c r="E45" s="58">
        <f>'Growth by Tax'!E26</f>
        <v/>
      </c>
      <c r="F45" s="107">
        <f>'Growth by Tax'!F26</f>
        <v/>
      </c>
    </row>
    <row r="46" ht="16" customHeight="1" s="84" thickBot="1">
      <c r="B46" s="57" t="inlineStr">
        <is>
          <t>Wage</t>
        </is>
      </c>
      <c r="C46" s="102">
        <f>'Growth by Tax'!C12</f>
        <v/>
      </c>
      <c r="D46" s="56">
        <f>'Growth by Tax'!D12</f>
        <v/>
      </c>
      <c r="E46" s="55">
        <f>'Growth by Tax'!E12</f>
        <v/>
      </c>
      <c r="F46" s="108">
        <f>'Growth by Tax'!F12</f>
        <v/>
      </c>
    </row>
    <row r="47" ht="16" customHeight="1" s="84">
      <c r="B47" s="138" t="inlineStr">
        <is>
          <t>FY 2027</t>
        </is>
      </c>
      <c r="C47" s="110" t="n"/>
      <c r="D47" s="79" t="n"/>
      <c r="E47" s="58" t="n"/>
      <c r="F47" s="107" t="n"/>
    </row>
    <row r="48" ht="16" customHeight="1" s="84">
      <c r="B48" s="141" t="n"/>
      <c r="C48" s="110" t="n"/>
      <c r="D48" s="79" t="n"/>
      <c r="E48" s="58" t="n"/>
      <c r="F48" s="107" t="n"/>
    </row>
    <row r="49" ht="16" customHeight="1" s="84">
      <c r="B49" s="59" t="inlineStr">
        <is>
          <t>BIRT</t>
        </is>
      </c>
      <c r="C49" s="100">
        <f>'Growth by Tax'!C20</f>
        <v/>
      </c>
      <c r="D49" s="79">
        <f>'Growth by Tax'!D20</f>
        <v/>
      </c>
      <c r="E49" s="58">
        <f>'Growth by Tax'!E20</f>
        <v/>
      </c>
      <c r="F49" s="107">
        <f>'Growth by Tax'!F20</f>
        <v/>
      </c>
    </row>
    <row r="50" ht="16" customHeight="1" s="84">
      <c r="B50" s="59" t="inlineStr">
        <is>
          <t>NPT</t>
        </is>
      </c>
      <c r="C50" s="100">
        <f>'Growth by Tax'!C55</f>
        <v/>
      </c>
      <c r="D50" s="79">
        <f>'Growth by Tax'!D55</f>
        <v/>
      </c>
      <c r="E50" s="58">
        <f>'Growth by Tax'!E55</f>
        <v/>
      </c>
      <c r="F50" s="107">
        <f>'Growth by Tax'!F55</f>
        <v/>
      </c>
    </row>
    <row r="51" ht="16" customHeight="1" s="84">
      <c r="B51" s="74" t="inlineStr">
        <is>
          <t>Soda</t>
        </is>
      </c>
      <c r="C51" s="100">
        <f>'Growth by Tax'!C48</f>
        <v/>
      </c>
      <c r="D51" s="79">
        <f>'Growth by Tax'!D48</f>
        <v/>
      </c>
      <c r="E51" s="65">
        <f>'Growth by Tax'!E48</f>
        <v/>
      </c>
      <c r="F51" s="107">
        <f>'Growth by Tax'!F48</f>
        <v/>
      </c>
    </row>
    <row r="52" ht="16" customHeight="1" s="84">
      <c r="B52" s="59" t="inlineStr">
        <is>
          <t>Parking</t>
        </is>
      </c>
      <c r="C52" s="100">
        <f>'Growth by Tax'!C41</f>
        <v/>
      </c>
      <c r="D52" s="79">
        <f>'Growth by Tax'!D41</f>
        <v/>
      </c>
      <c r="E52" s="58">
        <f>'Growth by Tax'!E41</f>
        <v/>
      </c>
      <c r="F52" s="107">
        <f>'Growth by Tax'!F41</f>
        <v/>
      </c>
    </row>
    <row r="53" ht="16" customHeight="1" s="84">
      <c r="B53" s="148" t="inlineStr">
        <is>
          <t>Amusement</t>
        </is>
      </c>
      <c r="C53" s="100">
        <f>'Growth by Tax'!C62</f>
        <v/>
      </c>
      <c r="D53" s="79">
        <f>'Growth by Tax'!D62</f>
        <v/>
      </c>
      <c r="E53" s="58">
        <f>'Growth by Tax'!E62</f>
        <v/>
      </c>
      <c r="F53" s="107">
        <f>'Growth by Tax'!F62</f>
        <v/>
      </c>
    </row>
    <row r="54" ht="16" customHeight="1" s="84">
      <c r="B54" s="59" t="inlineStr">
        <is>
          <t>Real Estate Transfer</t>
        </is>
      </c>
      <c r="C54" s="100">
        <f>'Growth by Tax'!C34</f>
        <v/>
      </c>
      <c r="D54" s="79">
        <f>'Growth by Tax'!D34</f>
        <v/>
      </c>
      <c r="E54" s="58">
        <f>'Growth by Tax'!E34</f>
        <v/>
      </c>
      <c r="F54" s="107">
        <f>'Growth by Tax'!F34</f>
        <v/>
      </c>
    </row>
    <row r="55" ht="16" customHeight="1" s="84">
      <c r="B55" s="59" t="inlineStr">
        <is>
          <t>Sales</t>
        </is>
      </c>
      <c r="C55" s="100">
        <f>'Growth by Tax'!C27</f>
        <v/>
      </c>
      <c r="D55" s="79">
        <f>'Growth by Tax'!D27</f>
        <v/>
      </c>
      <c r="E55" s="58">
        <f>'Growth by Tax'!E27</f>
        <v/>
      </c>
      <c r="F55" s="107">
        <f>'Growth by Tax'!F27</f>
        <v/>
      </c>
    </row>
    <row r="56" ht="17" customHeight="1" s="84" thickBot="1">
      <c r="B56" s="57" t="inlineStr">
        <is>
          <t>Wage</t>
        </is>
      </c>
      <c r="C56" s="111">
        <f>'Growth by Tax'!C13</f>
        <v/>
      </c>
      <c r="D56" s="112">
        <f>'Growth by Tax'!D13</f>
        <v/>
      </c>
      <c r="E56" s="113">
        <f>'Growth by Tax'!E13</f>
        <v/>
      </c>
      <c r="F56" s="114">
        <f>'Growth by Tax'!F13</f>
        <v/>
      </c>
    </row>
    <row r="57">
      <c r="F57" s="54" t="n"/>
    </row>
    <row r="58">
      <c r="F58" s="54" t="n"/>
    </row>
    <row r="59">
      <c r="F59" s="54" t="n"/>
    </row>
    <row r="60">
      <c r="F60" s="54" t="n"/>
    </row>
    <row r="61">
      <c r="F61" s="54" t="n"/>
    </row>
    <row r="62">
      <c r="F62" s="54" t="n"/>
    </row>
    <row r="63">
      <c r="F63" s="54" t="n"/>
    </row>
  </sheetData>
  <mergeCells count="10">
    <mergeCell ref="B3:F3"/>
    <mergeCell ref="B1:F1"/>
    <mergeCell ref="B2:F2"/>
    <mergeCell ref="E5:F5"/>
    <mergeCell ref="B47:B48"/>
    <mergeCell ref="B37:B38"/>
    <mergeCell ref="B27:B28"/>
    <mergeCell ref="B17:B18"/>
    <mergeCell ref="B7:B8"/>
    <mergeCell ref="C5:D5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43"/>
  <sheetViews>
    <sheetView workbookViewId="0">
      <selection activeCell="A1" sqref="A1"/>
    </sheetView>
  </sheetViews>
  <sheetFormatPr baseColWidth="8" defaultRowHeight="15"/>
  <sheetData>
    <row r="1">
      <c r="A1" s="187" t="inlineStr">
        <is>
          <t>fiscal_year</t>
        </is>
      </c>
      <c r="B1" s="187" t="inlineStr">
        <is>
          <t>Five Year Plan</t>
        </is>
      </c>
      <c r="C1" s="187" t="inlineStr">
        <is>
          <t>Controller</t>
        </is>
      </c>
      <c r="D1" s="187" t="inlineStr">
        <is>
          <t>tax_name</t>
        </is>
      </c>
    </row>
    <row r="2">
      <c r="A2" t="n">
        <v>2022</v>
      </c>
      <c r="B2" t="n">
        <v>1538713000</v>
      </c>
      <c r="C2" t="n">
        <v>1538713000</v>
      </c>
      <c r="D2" t="inlineStr">
        <is>
          <t>Wage</t>
        </is>
      </c>
    </row>
    <row r="3">
      <c r="A3" t="n">
        <v>2023</v>
      </c>
      <c r="B3" t="n">
        <v>1639878000</v>
      </c>
      <c r="C3" t="n">
        <v>1614849683.236435</v>
      </c>
      <c r="D3" t="inlineStr">
        <is>
          <t>Wage</t>
        </is>
      </c>
    </row>
    <row r="4">
      <c r="A4" t="n">
        <v>2024</v>
      </c>
      <c r="B4" t="n">
        <v>1711213000</v>
      </c>
      <c r="C4" t="n">
        <v>1675102929.591333</v>
      </c>
      <c r="D4" t="inlineStr">
        <is>
          <t>Wage</t>
        </is>
      </c>
    </row>
    <row r="5">
      <c r="A5" t="n">
        <v>2025</v>
      </c>
      <c r="B5" t="n">
        <v>1786677000</v>
      </c>
      <c r="C5" t="n">
        <v>1748979471.934149</v>
      </c>
      <c r="D5" t="inlineStr">
        <is>
          <t>Wage</t>
        </is>
      </c>
    </row>
    <row r="6">
      <c r="A6" t="n">
        <v>2026</v>
      </c>
      <c r="B6" t="n">
        <v>1860646000</v>
      </c>
      <c r="C6" t="n">
        <v>1821577646.923966</v>
      </c>
      <c r="D6" t="inlineStr">
        <is>
          <t>Wage</t>
        </is>
      </c>
    </row>
    <row r="7">
      <c r="A7" t="n">
        <v>2027</v>
      </c>
      <c r="B7" t="n">
        <v>1936560000</v>
      </c>
      <c r="C7" t="n">
        <v>1896136850.325276</v>
      </c>
      <c r="D7" t="inlineStr">
        <is>
          <t>Wage</t>
        </is>
      </c>
    </row>
    <row r="8">
      <c r="A8" t="n">
        <v>2022</v>
      </c>
      <c r="B8" t="n">
        <v>389046376.5480998</v>
      </c>
      <c r="C8" t="n">
        <v>389046376.5480998</v>
      </c>
      <c r="D8" t="inlineStr">
        <is>
          <t>Sales</t>
        </is>
      </c>
    </row>
    <row r="9">
      <c r="A9" t="n">
        <v>2023</v>
      </c>
      <c r="B9" t="n">
        <v>398266776</v>
      </c>
      <c r="C9" t="n">
        <v>403417433.0675004</v>
      </c>
      <c r="D9" t="inlineStr">
        <is>
          <t>Sales</t>
        </is>
      </c>
    </row>
    <row r="10">
      <c r="A10" t="n">
        <v>2024</v>
      </c>
      <c r="B10" t="n">
        <v>409816512</v>
      </c>
      <c r="C10" t="n">
        <v>413625204.1699599</v>
      </c>
      <c r="D10" t="inlineStr">
        <is>
          <t>Sales</t>
        </is>
      </c>
    </row>
    <row r="11">
      <c r="A11" t="n">
        <v>2025</v>
      </c>
      <c r="B11" t="n">
        <v>422766714</v>
      </c>
      <c r="C11" t="n">
        <v>422199599.6194052</v>
      </c>
      <c r="D11" t="inlineStr">
        <is>
          <t>Sales</t>
        </is>
      </c>
    </row>
    <row r="12">
      <c r="A12" t="n">
        <v>2026</v>
      </c>
      <c r="B12" t="n">
        <v>436422079</v>
      </c>
      <c r="C12" t="n">
        <v>430986990.7740095</v>
      </c>
      <c r="D12" t="inlineStr">
        <is>
          <t>Sales</t>
        </is>
      </c>
    </row>
    <row r="13">
      <c r="A13" t="n">
        <v>2027</v>
      </c>
      <c r="B13" t="n">
        <v>449776594</v>
      </c>
      <c r="C13" t="n">
        <v>439579454.5670376</v>
      </c>
      <c r="D13" t="inlineStr">
        <is>
          <t>Sales</t>
        </is>
      </c>
    </row>
    <row r="14">
      <c r="A14" t="n">
        <v>2022</v>
      </c>
      <c r="B14" t="n">
        <v>634257000</v>
      </c>
      <c r="C14" t="n">
        <v>634257000</v>
      </c>
      <c r="D14" t="inlineStr">
        <is>
          <t>BIRT</t>
        </is>
      </c>
    </row>
    <row r="15">
      <c r="A15" t="n">
        <v>2023</v>
      </c>
      <c r="B15" t="n">
        <v>631530000</v>
      </c>
      <c r="C15" t="n">
        <v>638993318.6292732</v>
      </c>
      <c r="D15" t="inlineStr">
        <is>
          <t>BIRT</t>
        </is>
      </c>
    </row>
    <row r="16">
      <c r="A16" t="n">
        <v>2024</v>
      </c>
      <c r="B16" t="n">
        <v>647974000</v>
      </c>
      <c r="C16" t="n">
        <v>656815497.0385745</v>
      </c>
      <c r="D16" t="inlineStr">
        <is>
          <t>BIRT</t>
        </is>
      </c>
    </row>
    <row r="17">
      <c r="A17" t="n">
        <v>2025</v>
      </c>
      <c r="B17" t="n">
        <v>655712000</v>
      </c>
      <c r="C17" t="n">
        <v>674610205.5962369</v>
      </c>
      <c r="D17" t="inlineStr">
        <is>
          <t>BIRT</t>
        </is>
      </c>
    </row>
    <row r="18">
      <c r="A18" t="n">
        <v>2026</v>
      </c>
      <c r="B18" t="n">
        <v>677384000</v>
      </c>
      <c r="C18" t="n">
        <v>692404740.9302766</v>
      </c>
      <c r="D18" t="inlineStr">
        <is>
          <t>BIRT</t>
        </is>
      </c>
    </row>
    <row r="19">
      <c r="A19" t="n">
        <v>2027</v>
      </c>
      <c r="B19" t="n">
        <v>701331000</v>
      </c>
      <c r="C19" t="n">
        <v>710199275.8517219</v>
      </c>
      <c r="D19" t="inlineStr">
        <is>
          <t>BIRT</t>
        </is>
      </c>
    </row>
    <row r="20">
      <c r="A20" t="n">
        <v>2022</v>
      </c>
      <c r="B20" t="n">
        <v>572420007.3721925</v>
      </c>
      <c r="C20" t="n">
        <v>572420007.3721925</v>
      </c>
      <c r="D20" t="inlineStr">
        <is>
          <t>RTT</t>
        </is>
      </c>
    </row>
    <row r="21">
      <c r="A21" t="n">
        <v>2023</v>
      </c>
      <c r="B21" t="n">
        <v>418307000</v>
      </c>
      <c r="C21" t="n">
        <v>384203801.9803227</v>
      </c>
      <c r="D21" t="inlineStr">
        <is>
          <t>RTT</t>
        </is>
      </c>
    </row>
    <row r="22">
      <c r="A22" t="n">
        <v>2024</v>
      </c>
      <c r="B22" t="n">
        <v>418642000</v>
      </c>
      <c r="C22" t="n">
        <v>377029570.7340896</v>
      </c>
      <c r="D22" t="inlineStr">
        <is>
          <t>RTT</t>
        </is>
      </c>
    </row>
    <row r="23">
      <c r="A23" t="n">
        <v>2025</v>
      </c>
      <c r="B23" t="n">
        <v>421782000</v>
      </c>
      <c r="C23" t="n">
        <v>341259055.6704836</v>
      </c>
      <c r="D23" t="inlineStr">
        <is>
          <t>RTT</t>
        </is>
      </c>
    </row>
    <row r="24">
      <c r="A24" t="n">
        <v>2026</v>
      </c>
      <c r="B24" t="n">
        <v>427054000</v>
      </c>
      <c r="C24" t="n">
        <v>337827253.7509435</v>
      </c>
      <c r="D24" t="inlineStr">
        <is>
          <t>RTT</t>
        </is>
      </c>
    </row>
    <row r="25">
      <c r="A25" t="n">
        <v>2027</v>
      </c>
      <c r="B25" t="n">
        <v>434143000</v>
      </c>
      <c r="C25" t="n">
        <v>339946831.6794177</v>
      </c>
      <c r="D25" t="inlineStr">
        <is>
          <t>RTT</t>
        </is>
      </c>
    </row>
    <row r="26">
      <c r="A26" t="n">
        <v>2022</v>
      </c>
      <c r="B26" t="n">
        <v>88284000.00000004</v>
      </c>
      <c r="C26" t="n">
        <v>88284000.00000004</v>
      </c>
      <c r="D26" t="inlineStr">
        <is>
          <t>Parking</t>
        </is>
      </c>
    </row>
    <row r="27">
      <c r="A27" t="n">
        <v>2023</v>
      </c>
      <c r="B27" t="n">
        <v>93140000</v>
      </c>
      <c r="C27" t="n">
        <v>95261220.00572196</v>
      </c>
      <c r="D27" t="inlineStr">
        <is>
          <t>Parking</t>
        </is>
      </c>
    </row>
    <row r="28">
      <c r="A28" t="n">
        <v>2024</v>
      </c>
      <c r="B28" t="n">
        <v>95804000</v>
      </c>
      <c r="C28" t="n">
        <v>100227699.6389275</v>
      </c>
      <c r="D28" t="inlineStr">
        <is>
          <t>Parking</t>
        </is>
      </c>
    </row>
    <row r="29">
      <c r="A29" t="n">
        <v>2025</v>
      </c>
      <c r="B29" t="n">
        <v>98716000</v>
      </c>
      <c r="C29" t="n">
        <v>103687342.9624242</v>
      </c>
      <c r="D29" t="inlineStr">
        <is>
          <t>Parking</t>
        </is>
      </c>
    </row>
    <row r="30">
      <c r="A30" t="n">
        <v>2026</v>
      </c>
      <c r="B30" t="n">
        <v>101579000</v>
      </c>
      <c r="C30" t="n">
        <v>106829208.7861063</v>
      </c>
      <c r="D30" t="inlineStr">
        <is>
          <t>Parking</t>
        </is>
      </c>
    </row>
    <row r="31">
      <c r="A31" t="n">
        <v>2027</v>
      </c>
      <c r="B31" t="n">
        <v>104403000</v>
      </c>
      <c r="C31" t="n">
        <v>110091568.9779931</v>
      </c>
      <c r="D31" t="inlineStr">
        <is>
          <t>Parking</t>
        </is>
      </c>
    </row>
    <row r="32">
      <c r="A32" t="n">
        <v>2022</v>
      </c>
      <c r="B32" t="n">
        <v>21828000</v>
      </c>
      <c r="C32" t="n">
        <v>21828000</v>
      </c>
      <c r="D32" t="inlineStr">
        <is>
          <t>Amusement</t>
        </is>
      </c>
    </row>
    <row r="33">
      <c r="A33" t="n">
        <v>2023</v>
      </c>
      <c r="B33" t="n">
        <v>22701000</v>
      </c>
      <c r="C33" t="n">
        <v>22264752.23760852</v>
      </c>
      <c r="D33" t="inlineStr">
        <is>
          <t>Amusement</t>
        </is>
      </c>
    </row>
    <row r="34">
      <c r="A34" t="n">
        <v>2024</v>
      </c>
      <c r="B34" t="n">
        <v>23448000</v>
      </c>
      <c r="C34" t="n">
        <v>23739332.37084913</v>
      </c>
      <c r="D34" t="inlineStr">
        <is>
          <t>Amusement</t>
        </is>
      </c>
    </row>
    <row r="35">
      <c r="A35" t="n">
        <v>2025</v>
      </c>
      <c r="B35" t="n">
        <v>24255000</v>
      </c>
      <c r="C35" t="n">
        <v>25002694.18771732</v>
      </c>
      <c r="D35" t="inlineStr">
        <is>
          <t>Amusement</t>
        </is>
      </c>
    </row>
    <row r="36">
      <c r="A36" t="n">
        <v>2026</v>
      </c>
      <c r="B36" t="n">
        <v>25026000</v>
      </c>
      <c r="C36" t="n">
        <v>26270657.81741631</v>
      </c>
      <c r="D36" t="inlineStr">
        <is>
          <t>Amusement</t>
        </is>
      </c>
    </row>
    <row r="37">
      <c r="A37" t="n">
        <v>2027</v>
      </c>
      <c r="B37" t="n">
        <v>25782000</v>
      </c>
      <c r="C37" t="n">
        <v>27586933.45817689</v>
      </c>
      <c r="D37" t="inlineStr">
        <is>
          <t>Amusement</t>
        </is>
      </c>
    </row>
    <row r="38">
      <c r="A38" t="n">
        <v>2022</v>
      </c>
      <c r="B38" t="n">
        <v>25658000</v>
      </c>
      <c r="C38" t="n">
        <v>25658000</v>
      </c>
      <c r="D38" t="inlineStr">
        <is>
          <t>NPT</t>
        </is>
      </c>
    </row>
    <row r="39">
      <c r="A39" t="n">
        <v>2023</v>
      </c>
      <c r="B39" t="n">
        <v>31726000</v>
      </c>
      <c r="C39" t="n">
        <v>33611983.67133909</v>
      </c>
      <c r="D39" t="inlineStr">
        <is>
          <t>NPT</t>
        </is>
      </c>
    </row>
    <row r="40">
      <c r="A40" t="n">
        <v>2024</v>
      </c>
      <c r="B40" t="n">
        <v>33379000</v>
      </c>
      <c r="C40" t="n">
        <v>32024585.43860196</v>
      </c>
      <c r="D40" t="inlineStr">
        <is>
          <t>NPT</t>
        </is>
      </c>
    </row>
    <row r="41">
      <c r="A41" t="n">
        <v>2025</v>
      </c>
      <c r="B41" t="n">
        <v>35916000</v>
      </c>
      <c r="C41" t="n">
        <v>33441747.90452376</v>
      </c>
      <c r="D41" t="inlineStr">
        <is>
          <t>NPT</t>
        </is>
      </c>
    </row>
    <row r="42">
      <c r="A42" t="n">
        <v>2026</v>
      </c>
      <c r="B42" t="n">
        <v>38171000</v>
      </c>
      <c r="C42" t="n">
        <v>34514547.34986574</v>
      </c>
      <c r="D42" t="inlineStr">
        <is>
          <t>NPT</t>
        </is>
      </c>
    </row>
    <row r="43">
      <c r="A43" t="n">
        <v>2027</v>
      </c>
      <c r="B43" t="n">
        <v>40133000</v>
      </c>
      <c r="C43" t="n">
        <v>35156762.74384565</v>
      </c>
      <c r="D43" t="inlineStr">
        <is>
          <t>NPT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selection activeCell="A1" sqref="A1"/>
    </sheetView>
  </sheetViews>
  <sheetFormatPr baseColWidth="8" defaultRowHeight="15"/>
  <sheetData>
    <row r="1">
      <c r="A1" s="187" t="inlineStr">
        <is>
          <t>fiscal_year</t>
        </is>
      </c>
      <c r="B1" s="187" t="inlineStr">
        <is>
          <t>WageBase</t>
        </is>
      </c>
      <c r="C1" s="187" t="inlineStr">
        <is>
          <t>SalesBase</t>
        </is>
      </c>
      <c r="D1" s="187" t="inlineStr">
        <is>
          <t>BIRTBase</t>
        </is>
      </c>
      <c r="E1" s="187" t="inlineStr">
        <is>
          <t>GrossReceiptsBase</t>
        </is>
      </c>
      <c r="F1" s="187" t="inlineStr">
        <is>
          <t>NetIncomeBase</t>
        </is>
      </c>
      <c r="G1" s="187" t="inlineStr">
        <is>
          <t>RTTBase</t>
        </is>
      </c>
      <c r="H1" s="187" t="inlineStr">
        <is>
          <t>ParkingBase</t>
        </is>
      </c>
      <c r="I1" s="187" t="inlineStr">
        <is>
          <t>AmusementBase</t>
        </is>
      </c>
      <c r="J1" s="187" t="inlineStr">
        <is>
          <t>NPTBase</t>
        </is>
      </c>
    </row>
    <row r="2">
      <c r="A2" s="189" t="n">
        <v>44562</v>
      </c>
      <c r="B2" t="n">
        <v>56182260182.24119</v>
      </c>
      <c r="C2" t="n">
        <v>19452318827.40499</v>
      </c>
      <c r="D2" t="n">
        <v>19570295066.11193</v>
      </c>
      <c r="E2" t="n">
        <v>12102430388.69258</v>
      </c>
      <c r="F2" t="n">
        <v>7467864677.419355</v>
      </c>
      <c r="G2" t="n">
        <v>17462477345.09434</v>
      </c>
      <c r="H2" t="n">
        <v>392373333.3333335</v>
      </c>
      <c r="I2" t="n">
        <v>436560000</v>
      </c>
      <c r="J2" t="n">
        <v>954189956.7658008</v>
      </c>
    </row>
    <row r="3">
      <c r="A3" s="189" t="n">
        <v>44927</v>
      </c>
      <c r="B3" t="n">
        <v>59720772309.03976</v>
      </c>
      <c r="C3" t="n">
        <v>20170871653.37502</v>
      </c>
      <c r="D3" t="n">
        <v>20260831716.41102</v>
      </c>
      <c r="E3" t="n">
        <v>12560229534.07098</v>
      </c>
      <c r="F3" t="n">
        <v>7700602182.340047</v>
      </c>
      <c r="G3" t="n">
        <v>11720677302.63339</v>
      </c>
      <c r="H3" t="n">
        <v>423383200.0254309</v>
      </c>
      <c r="I3" t="n">
        <v>445295044.7521703</v>
      </c>
      <c r="J3" t="n">
        <v>1263038616.839737</v>
      </c>
    </row>
    <row r="4">
      <c r="A4" s="189" t="n">
        <v>45292</v>
      </c>
      <c r="B4" t="n">
        <v>61949072839.91616</v>
      </c>
      <c r="C4" t="n">
        <v>20681260208.498</v>
      </c>
      <c r="D4" t="n">
        <v>20858335293.48096</v>
      </c>
      <c r="E4" t="n">
        <v>12952978951.71442</v>
      </c>
      <c r="F4" t="n">
        <v>7905356341.766534</v>
      </c>
      <c r="G4" t="n">
        <v>11501817289.02042</v>
      </c>
      <c r="H4" t="n">
        <v>445456442.8396778</v>
      </c>
      <c r="I4" t="n">
        <v>474786647.4169827</v>
      </c>
      <c r="J4" t="n">
        <v>1203388901.195023</v>
      </c>
    </row>
    <row r="5">
      <c r="A5" s="189" t="n">
        <v>45658</v>
      </c>
      <c r="B5" t="n">
        <v>64681193488.68895</v>
      </c>
      <c r="C5" t="n">
        <v>21109979980.97026</v>
      </c>
      <c r="D5" t="n">
        <v>21455054496.46941</v>
      </c>
      <c r="E5" t="n">
        <v>13345301830.43236</v>
      </c>
      <c r="F5" t="n">
        <v>8109752666.037045</v>
      </c>
      <c r="G5" t="n">
        <v>10410587421.30823</v>
      </c>
      <c r="H5" t="n">
        <v>460832635.3885521</v>
      </c>
      <c r="I5" t="n">
        <v>500053883.7543464</v>
      </c>
      <c r="J5" t="n">
        <v>1256641661.826385</v>
      </c>
    </row>
    <row r="6">
      <c r="A6" s="189" t="n">
        <v>46023</v>
      </c>
      <c r="B6" t="n">
        <v>67366037238.31236</v>
      </c>
      <c r="C6" t="n">
        <v>21549349538.70048</v>
      </c>
      <c r="D6" t="n">
        <v>22051770174.39204</v>
      </c>
      <c r="E6" t="n">
        <v>13737623880.12693</v>
      </c>
      <c r="F6" t="n">
        <v>8314146294.265119</v>
      </c>
      <c r="G6" t="n">
        <v>10305895477.45404</v>
      </c>
      <c r="H6" t="n">
        <v>474796483.4938059</v>
      </c>
      <c r="I6" t="n">
        <v>525413156.3483262</v>
      </c>
      <c r="J6" t="n">
        <v>1296954281.897856</v>
      </c>
    </row>
    <row r="7">
      <c r="A7" s="189" t="n">
        <v>46388</v>
      </c>
      <c r="B7" t="n">
        <v>70123404228.00577</v>
      </c>
      <c r="C7" t="n">
        <v>21978972728.35188</v>
      </c>
      <c r="D7" t="n">
        <v>22648485841.54984</v>
      </c>
      <c r="E7" t="n">
        <v>14129945924.74565</v>
      </c>
      <c r="F7" t="n">
        <v>8518539916.804188</v>
      </c>
      <c r="G7" t="n">
        <v>10370556183.02067</v>
      </c>
      <c r="H7" t="n">
        <v>489295862.1244138</v>
      </c>
      <c r="I7" t="n">
        <v>551738669.1635377</v>
      </c>
      <c r="J7" t="n">
        <v>1321086830.897552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2018-06-28T21:05:22Z</dcterms:created>
  <dcterms:modified xsi:type="dcterms:W3CDTF">2021-07-06T22:12:20Z</dcterms:modified>
  <cp:lastModifiedBy>Nick Hand</cp:lastModifiedBy>
  <cp:lastPrinted>2020-07-09T13:14:11Z</cp:lastPrinted>
</cp:coreProperties>
</file>