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anorwich-my.sharepoint.com/personal/hpd08ucu_uea_ac_uk/Documents/Manuscripts/Anopheles_stephensi_Pol3/data/"/>
    </mc:Choice>
  </mc:AlternateContent>
  <xr:revisionPtr revIDLastSave="10" documentId="13_ncr:1_{0FCDD930-636C-42A2-AD49-753938A66854}" xr6:coauthVersionLast="47" xr6:coauthVersionMax="47" xr10:uidLastSave="{19F5D41A-3F4B-4B92-8D6C-DFDEAC40D687}"/>
  <bookViews>
    <workbookView xWindow="-110" yWindow="-110" windowWidth="19420" windowHeight="10300" firstSheet="5" activeTab="5" xr2:uid="{2DDCC5C9-7DC5-4997-81E6-E03B3576CDAD}"/>
  </bookViews>
  <sheets>
    <sheet name="F1" sheetId="5" r:id="rId1"/>
    <sheet name="Homing assay" sheetId="1" r:id="rId2"/>
    <sheet name="Homing additional data" sheetId="6" r:id="rId3"/>
    <sheet name="Cutting assay" sheetId="2" r:id="rId4"/>
    <sheet name="Cutting additional data" sheetId="7" r:id="rId5"/>
    <sheet name="Embryonic assay" sheetId="3" r:id="rId6"/>
    <sheet name="embryonic additional data" sheetId="8" r:id="rId7"/>
  </sheets>
  <definedNames>
    <definedName name="A">'Homing assay'!$C:$C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1" i="8" l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U95" i="1" l="1"/>
  <c r="U96" i="1"/>
  <c r="H191" i="3" l="1"/>
  <c r="H189" i="3"/>
  <c r="H188" i="3"/>
  <c r="H187" i="3"/>
  <c r="H186" i="3"/>
  <c r="H185" i="3"/>
  <c r="H184" i="3"/>
  <c r="H182" i="3"/>
  <c r="H181" i="3"/>
  <c r="H180" i="3"/>
  <c r="H179" i="3"/>
  <c r="H178" i="3"/>
  <c r="H177" i="3"/>
  <c r="H176" i="3"/>
  <c r="H174" i="3"/>
  <c r="H173" i="3"/>
  <c r="H172" i="3"/>
  <c r="H171" i="3"/>
  <c r="H170" i="3"/>
  <c r="H168" i="3"/>
  <c r="H167" i="3"/>
  <c r="H163" i="3"/>
  <c r="H161" i="3"/>
  <c r="H160" i="3"/>
  <c r="H159" i="3"/>
  <c r="H158" i="3"/>
  <c r="H156" i="3"/>
  <c r="H155" i="3"/>
  <c r="H154" i="3"/>
  <c r="H153" i="3"/>
  <c r="H152" i="3"/>
  <c r="H151" i="3"/>
  <c r="H150" i="3"/>
  <c r="H149" i="3"/>
  <c r="H148" i="3"/>
  <c r="H146" i="3"/>
  <c r="H145" i="3"/>
  <c r="H144" i="3"/>
  <c r="H143" i="3"/>
  <c r="H142" i="3"/>
  <c r="H141" i="3"/>
  <c r="H138" i="3"/>
  <c r="H137" i="3"/>
  <c r="H136" i="3"/>
  <c r="H135" i="3"/>
  <c r="H134" i="3"/>
  <c r="H133" i="3"/>
  <c r="H132" i="3"/>
  <c r="H131" i="3"/>
  <c r="H130" i="3"/>
  <c r="H129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1" i="3"/>
  <c r="H110" i="3"/>
  <c r="H104" i="3"/>
  <c r="H106" i="3"/>
  <c r="H107" i="3"/>
  <c r="H108" i="3"/>
  <c r="H102" i="3"/>
  <c r="H100" i="3"/>
  <c r="H99" i="3"/>
  <c r="H95" i="3"/>
  <c r="H94" i="3"/>
  <c r="H91" i="3"/>
  <c r="H90" i="3"/>
  <c r="H84" i="3"/>
  <c r="H81" i="3"/>
  <c r="H79" i="3"/>
  <c r="G79" i="3" s="1"/>
  <c r="H78" i="3"/>
  <c r="H77" i="3"/>
  <c r="H76" i="3"/>
  <c r="H74" i="3"/>
  <c r="H73" i="3"/>
  <c r="H72" i="3"/>
  <c r="H70" i="3"/>
  <c r="H69" i="3"/>
  <c r="H68" i="3"/>
  <c r="H67" i="3"/>
  <c r="H65" i="3"/>
  <c r="H64" i="3"/>
  <c r="H62" i="3"/>
  <c r="H61" i="3"/>
  <c r="H60" i="3"/>
  <c r="H57" i="3"/>
  <c r="H56" i="3"/>
  <c r="H53" i="3"/>
  <c r="H52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7" i="3"/>
  <c r="H26" i="3"/>
  <c r="H24" i="3"/>
  <c r="H23" i="3"/>
  <c r="H22" i="3"/>
  <c r="H21" i="3"/>
  <c r="H20" i="3"/>
  <c r="H12" i="3"/>
  <c r="H13" i="3"/>
  <c r="H14" i="3"/>
  <c r="H15" i="3"/>
  <c r="H16" i="3"/>
  <c r="H17" i="3"/>
  <c r="H18" i="3"/>
  <c r="H11" i="3"/>
  <c r="H10" i="3"/>
  <c r="H8" i="3"/>
  <c r="H6" i="3"/>
  <c r="H5" i="3"/>
  <c r="H3" i="3"/>
  <c r="N146" i="3"/>
  <c r="N148" i="3"/>
  <c r="N149" i="3"/>
  <c r="N150" i="3"/>
  <c r="N151" i="3"/>
  <c r="N152" i="3"/>
  <c r="N153" i="3"/>
  <c r="N154" i="3"/>
  <c r="N155" i="3"/>
  <c r="N156" i="3"/>
  <c r="N158" i="3"/>
  <c r="N159" i="3"/>
  <c r="N160" i="3"/>
  <c r="N161" i="3"/>
  <c r="N163" i="3"/>
  <c r="N167" i="3"/>
  <c r="N168" i="3"/>
  <c r="N170" i="3"/>
  <c r="N171" i="3"/>
  <c r="N172" i="3"/>
  <c r="N173" i="3"/>
  <c r="N174" i="3"/>
  <c r="N176" i="3"/>
  <c r="N177" i="3"/>
  <c r="N178" i="3"/>
  <c r="N179" i="3"/>
  <c r="N180" i="3"/>
  <c r="N181" i="3"/>
  <c r="N182" i="3"/>
  <c r="N184" i="3"/>
  <c r="N185" i="3"/>
  <c r="N186" i="3"/>
  <c r="N187" i="3"/>
  <c r="N188" i="3"/>
  <c r="N189" i="3"/>
  <c r="N191" i="3"/>
  <c r="N145" i="3"/>
  <c r="N137" i="3"/>
  <c r="N138" i="3"/>
  <c r="N141" i="3"/>
  <c r="N142" i="3"/>
  <c r="N143" i="3"/>
  <c r="N144" i="3"/>
  <c r="N102" i="3"/>
  <c r="N104" i="3"/>
  <c r="N105" i="3"/>
  <c r="N106" i="3"/>
  <c r="N107" i="3"/>
  <c r="N108" i="3"/>
  <c r="N110" i="3"/>
  <c r="N111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9" i="3"/>
  <c r="N130" i="3"/>
  <c r="N131" i="3"/>
  <c r="N132" i="3"/>
  <c r="N133" i="3"/>
  <c r="N134" i="3"/>
  <c r="N135" i="3"/>
  <c r="N136" i="3"/>
  <c r="N99" i="3"/>
  <c r="N100" i="3"/>
  <c r="N53" i="3"/>
  <c r="N56" i="3"/>
  <c r="N57" i="3"/>
  <c r="N60" i="3"/>
  <c r="N61" i="3"/>
  <c r="N62" i="3"/>
  <c r="N64" i="3"/>
  <c r="N65" i="3"/>
  <c r="N67" i="3"/>
  <c r="N68" i="3"/>
  <c r="N69" i="3"/>
  <c r="N70" i="3"/>
  <c r="N72" i="3"/>
  <c r="N73" i="3"/>
  <c r="N74" i="3"/>
  <c r="N76" i="3"/>
  <c r="N77" i="3"/>
  <c r="N78" i="3"/>
  <c r="N79" i="3"/>
  <c r="N81" i="3"/>
  <c r="N84" i="3"/>
  <c r="N90" i="3"/>
  <c r="N91" i="3"/>
  <c r="N94" i="3"/>
  <c r="N95" i="3"/>
  <c r="N52" i="3"/>
  <c r="N5" i="3"/>
  <c r="N6" i="3"/>
  <c r="N8" i="3"/>
  <c r="N10" i="3"/>
  <c r="N11" i="3"/>
  <c r="N12" i="3"/>
  <c r="N13" i="3"/>
  <c r="N14" i="3"/>
  <c r="N15" i="3"/>
  <c r="N16" i="3"/>
  <c r="N17" i="3"/>
  <c r="N18" i="3"/>
  <c r="N20" i="3"/>
  <c r="N21" i="3"/>
  <c r="N22" i="3"/>
  <c r="N23" i="3"/>
  <c r="N24" i="3"/>
  <c r="N26" i="3"/>
  <c r="N27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3" i="3"/>
  <c r="M147" i="2"/>
  <c r="M148" i="2"/>
  <c r="M150" i="2"/>
  <c r="M153" i="2"/>
  <c r="M154" i="2"/>
  <c r="M155" i="2"/>
  <c r="M160" i="2"/>
  <c r="M161" i="2"/>
  <c r="M162" i="2"/>
  <c r="M165" i="2"/>
  <c r="M166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2" i="2"/>
  <c r="M183" i="2"/>
  <c r="M184" i="2"/>
  <c r="M185" i="2"/>
  <c r="M186" i="2"/>
  <c r="M188" i="2"/>
  <c r="M189" i="2"/>
  <c r="M191" i="2"/>
  <c r="M146" i="2"/>
  <c r="M99" i="2"/>
  <c r="M100" i="2"/>
  <c r="M102" i="2"/>
  <c r="M103" i="2"/>
  <c r="M105" i="2"/>
  <c r="M106" i="2"/>
  <c r="M107" i="2"/>
  <c r="M108" i="2"/>
  <c r="M109" i="2"/>
  <c r="M110" i="2"/>
  <c r="M111" i="2"/>
  <c r="M112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97" i="2"/>
  <c r="M46" i="2"/>
  <c r="M47" i="2"/>
  <c r="M48" i="2"/>
  <c r="M52" i="2"/>
  <c r="M53" i="2"/>
  <c r="M55" i="2"/>
  <c r="M58" i="2"/>
  <c r="M60" i="2"/>
  <c r="M62" i="2"/>
  <c r="M63" i="2"/>
  <c r="M64" i="2"/>
  <c r="M65" i="2"/>
  <c r="M67" i="2"/>
  <c r="M69" i="2"/>
  <c r="M70" i="2"/>
  <c r="M72" i="2"/>
  <c r="M73" i="2"/>
  <c r="M74" i="2"/>
  <c r="M75" i="2"/>
  <c r="M78" i="2"/>
  <c r="M79" i="2"/>
  <c r="M80" i="2"/>
  <c r="M82" i="2"/>
  <c r="M87" i="2"/>
  <c r="M88" i="2"/>
  <c r="M89" i="2"/>
  <c r="M93" i="2"/>
  <c r="M96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30" i="2"/>
  <c r="M33" i="2"/>
  <c r="M34" i="2"/>
  <c r="M36" i="2"/>
  <c r="M37" i="2"/>
  <c r="M38" i="2"/>
  <c r="M40" i="2"/>
  <c r="M3" i="2"/>
  <c r="M122" i="1"/>
  <c r="M124" i="1"/>
  <c r="M125" i="1"/>
  <c r="M126" i="1"/>
  <c r="M127" i="1"/>
  <c r="M129" i="1"/>
  <c r="M131" i="1"/>
  <c r="M132" i="1"/>
  <c r="M133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21" i="1"/>
  <c r="M83" i="1"/>
  <c r="M84" i="1"/>
  <c r="M93" i="1"/>
  <c r="M95" i="1"/>
  <c r="M96" i="1"/>
  <c r="M97" i="1"/>
  <c r="M98" i="1"/>
  <c r="M99" i="1"/>
  <c r="M100" i="1"/>
  <c r="M102" i="1"/>
  <c r="M103" i="1"/>
  <c r="M104" i="1"/>
  <c r="M105" i="1"/>
  <c r="M106" i="1"/>
  <c r="M107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82" i="1"/>
  <c r="M45" i="1"/>
  <c r="M46" i="1"/>
  <c r="M47" i="1"/>
  <c r="M48" i="1"/>
  <c r="M49" i="1"/>
  <c r="M50" i="1"/>
  <c r="M51" i="1"/>
  <c r="M52" i="1"/>
  <c r="M53" i="1"/>
  <c r="M54" i="1"/>
  <c r="M55" i="1"/>
  <c r="M56" i="1"/>
  <c r="M58" i="1"/>
  <c r="M59" i="1"/>
  <c r="M61" i="1"/>
  <c r="M62" i="1"/>
  <c r="M63" i="1"/>
  <c r="M64" i="1"/>
  <c r="M65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4" i="1"/>
  <c r="M6" i="1"/>
  <c r="M7" i="1"/>
  <c r="M11" i="1"/>
  <c r="M13" i="1"/>
  <c r="M14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S93" i="2" l="1"/>
  <c r="S80" i="2"/>
  <c r="R79" i="2"/>
  <c r="S79" i="2"/>
  <c r="S78" i="2"/>
  <c r="R75" i="2"/>
  <c r="P80" i="2"/>
  <c r="Q80" i="2"/>
  <c r="P87" i="2"/>
  <c r="Q87" i="2"/>
  <c r="P88" i="2"/>
  <c r="Q88" i="2"/>
  <c r="P89" i="2"/>
  <c r="Q89" i="2"/>
  <c r="P93" i="2"/>
  <c r="Q93" i="2"/>
  <c r="P96" i="2"/>
  <c r="Q96" i="2"/>
  <c r="P78" i="2"/>
  <c r="Q78" i="2"/>
  <c r="P79" i="2"/>
  <c r="Q79" i="2"/>
  <c r="P82" i="2"/>
  <c r="Q82" i="2"/>
  <c r="Q75" i="2"/>
  <c r="P75" i="2"/>
  <c r="I93" i="2"/>
  <c r="K93" i="2"/>
  <c r="N93" i="2"/>
  <c r="M104" i="7" s="1"/>
  <c r="I96" i="2"/>
  <c r="K96" i="2"/>
  <c r="N96" i="2"/>
  <c r="M107" i="7" s="1"/>
  <c r="L93" i="2" l="1"/>
  <c r="L96" i="2"/>
  <c r="J96" i="2"/>
  <c r="J93" i="2"/>
  <c r="N75" i="2" l="1"/>
  <c r="M86" i="7" s="1"/>
  <c r="N78" i="2"/>
  <c r="M89" i="7" s="1"/>
  <c r="N79" i="2"/>
  <c r="M90" i="7" s="1"/>
  <c r="N80" i="2"/>
  <c r="M91" i="7" s="1"/>
  <c r="N82" i="2"/>
  <c r="M93" i="7" s="1"/>
  <c r="K75" i="2"/>
  <c r="K78" i="2"/>
  <c r="K79" i="2"/>
  <c r="K80" i="2"/>
  <c r="K82" i="2"/>
  <c r="I75" i="2"/>
  <c r="I78" i="2"/>
  <c r="I79" i="2"/>
  <c r="I80" i="2"/>
  <c r="I82" i="2"/>
  <c r="J82" i="2" l="1"/>
  <c r="L82" i="2"/>
  <c r="J79" i="2"/>
  <c r="L79" i="2"/>
  <c r="L75" i="2"/>
  <c r="J80" i="2"/>
  <c r="L80" i="2"/>
  <c r="L78" i="2"/>
  <c r="J78" i="2"/>
  <c r="J75" i="2"/>
  <c r="N11" i="2"/>
  <c r="M13" i="7" s="1"/>
  <c r="I69" i="2" l="1"/>
  <c r="K69" i="2"/>
  <c r="N69" i="2"/>
  <c r="M80" i="7" s="1"/>
  <c r="I70" i="2"/>
  <c r="K70" i="2"/>
  <c r="N70" i="2"/>
  <c r="M81" i="7" s="1"/>
  <c r="I74" i="2"/>
  <c r="K74" i="2"/>
  <c r="N74" i="2"/>
  <c r="M85" i="7" s="1"/>
  <c r="L70" i="2" l="1"/>
  <c r="J70" i="2"/>
  <c r="J74" i="2"/>
  <c r="L69" i="2"/>
  <c r="J69" i="2"/>
  <c r="L74" i="2"/>
  <c r="P99" i="2"/>
  <c r="Q99" i="2"/>
  <c r="P100" i="2"/>
  <c r="Q100" i="2"/>
  <c r="P102" i="2"/>
  <c r="Q102" i="2"/>
  <c r="P103" i="2"/>
  <c r="Q103" i="2"/>
  <c r="P105" i="2"/>
  <c r="Q105" i="2"/>
  <c r="P106" i="2"/>
  <c r="Q106" i="2"/>
  <c r="P107" i="2"/>
  <c r="Q107" i="2"/>
  <c r="P108" i="2"/>
  <c r="Q108" i="2"/>
  <c r="P109" i="2"/>
  <c r="Q109" i="2"/>
  <c r="P110" i="2"/>
  <c r="Q110" i="2"/>
  <c r="P111" i="2"/>
  <c r="Q111" i="2"/>
  <c r="P112" i="2"/>
  <c r="Q112" i="2"/>
  <c r="P115" i="2"/>
  <c r="Q115" i="2"/>
  <c r="P116" i="2"/>
  <c r="Q116" i="2"/>
  <c r="P117" i="2"/>
  <c r="Q117" i="2"/>
  <c r="P118" i="2"/>
  <c r="Q118" i="2"/>
  <c r="P119" i="2"/>
  <c r="Q119" i="2"/>
  <c r="P120" i="2"/>
  <c r="Q120" i="2"/>
  <c r="P121" i="2"/>
  <c r="Q121" i="2"/>
  <c r="P122" i="2"/>
  <c r="Q122" i="2"/>
  <c r="P123" i="2"/>
  <c r="Q123" i="2"/>
  <c r="P124" i="2"/>
  <c r="Q124" i="2"/>
  <c r="P125" i="2"/>
  <c r="Q125" i="2"/>
  <c r="P126" i="2"/>
  <c r="Q126" i="2"/>
  <c r="Q97" i="2"/>
  <c r="P97" i="2"/>
  <c r="G78" i="3" l="1"/>
  <c r="N30" i="2" l="1"/>
  <c r="M35" i="7" s="1"/>
  <c r="N33" i="2"/>
  <c r="M38" i="7" s="1"/>
  <c r="N34" i="2"/>
  <c r="M39" i="7" s="1"/>
  <c r="N36" i="2"/>
  <c r="M41" i="7" s="1"/>
  <c r="N37" i="2"/>
  <c r="M42" i="7" s="1"/>
  <c r="N38" i="2"/>
  <c r="M43" i="7" s="1"/>
  <c r="N40" i="2"/>
  <c r="M45" i="7" s="1"/>
  <c r="K30" i="2"/>
  <c r="K33" i="2"/>
  <c r="K34" i="2"/>
  <c r="K36" i="2"/>
  <c r="K37" i="2"/>
  <c r="K38" i="2"/>
  <c r="K40" i="2"/>
  <c r="I30" i="2"/>
  <c r="I33" i="2"/>
  <c r="I34" i="2"/>
  <c r="I36" i="2"/>
  <c r="I37" i="2"/>
  <c r="I38" i="2"/>
  <c r="I40" i="2"/>
  <c r="G72" i="3"/>
  <c r="G73" i="3"/>
  <c r="G74" i="3"/>
  <c r="G76" i="3"/>
  <c r="G77" i="3"/>
  <c r="G81" i="3"/>
  <c r="G84" i="3"/>
  <c r="G90" i="3"/>
  <c r="G91" i="3"/>
  <c r="G94" i="3"/>
  <c r="G95" i="3"/>
  <c r="L30" i="2" l="1"/>
  <c r="L40" i="2"/>
  <c r="L33" i="2"/>
  <c r="J36" i="2"/>
  <c r="L34" i="2"/>
  <c r="J34" i="2"/>
  <c r="J40" i="2"/>
  <c r="J33" i="2"/>
  <c r="J30" i="2"/>
  <c r="L36" i="2"/>
  <c r="L37" i="2"/>
  <c r="J38" i="2"/>
  <c r="J37" i="2"/>
  <c r="L38" i="2"/>
  <c r="G52" i="3"/>
  <c r="G53" i="3"/>
  <c r="G56" i="3"/>
  <c r="G57" i="3"/>
  <c r="G60" i="3"/>
  <c r="G61" i="3"/>
  <c r="G62" i="3"/>
  <c r="G64" i="3"/>
  <c r="G65" i="3"/>
  <c r="G67" i="3"/>
  <c r="G68" i="3"/>
  <c r="G69" i="3"/>
  <c r="G70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3" i="3"/>
  <c r="G6" i="3"/>
  <c r="G8" i="3"/>
  <c r="G10" i="3"/>
  <c r="G11" i="3"/>
  <c r="G12" i="3"/>
  <c r="G13" i="3"/>
  <c r="G14" i="3"/>
  <c r="G15" i="3"/>
  <c r="G16" i="3"/>
  <c r="G17" i="3"/>
  <c r="G18" i="3"/>
  <c r="G20" i="3"/>
  <c r="G21" i="3"/>
  <c r="G22" i="3"/>
  <c r="G23" i="3"/>
  <c r="G24" i="3"/>
  <c r="G26" i="3"/>
  <c r="G27" i="3"/>
  <c r="G29" i="3"/>
  <c r="G30" i="3"/>
  <c r="G31" i="3"/>
  <c r="G5" i="3" l="1"/>
  <c r="I4" i="2"/>
  <c r="K4" i="2"/>
  <c r="N4" i="2"/>
  <c r="M5" i="7" s="1"/>
  <c r="I5" i="2"/>
  <c r="K5" i="2"/>
  <c r="N5" i="2"/>
  <c r="M6" i="7" s="1"/>
  <c r="I6" i="2"/>
  <c r="K6" i="2"/>
  <c r="N6" i="2"/>
  <c r="M7" i="7" s="1"/>
  <c r="I7" i="2"/>
  <c r="K7" i="2"/>
  <c r="N7" i="2"/>
  <c r="M8" i="7" s="1"/>
  <c r="I8" i="2"/>
  <c r="K8" i="2"/>
  <c r="N8" i="2"/>
  <c r="M9" i="7" s="1"/>
  <c r="I9" i="2"/>
  <c r="K9" i="2"/>
  <c r="N9" i="2"/>
  <c r="M10" i="7" s="1"/>
  <c r="I10" i="2"/>
  <c r="K10" i="2"/>
  <c r="N10" i="2"/>
  <c r="M11" i="7" s="1"/>
  <c r="I11" i="2"/>
  <c r="K11" i="2"/>
  <c r="I12" i="2"/>
  <c r="K12" i="2"/>
  <c r="N12" i="2"/>
  <c r="M14" i="7" s="1"/>
  <c r="I13" i="2"/>
  <c r="K13" i="2"/>
  <c r="N13" i="2"/>
  <c r="M16" i="7" s="1"/>
  <c r="I14" i="2"/>
  <c r="K14" i="2"/>
  <c r="N14" i="2"/>
  <c r="M17" i="7" s="1"/>
  <c r="I15" i="2"/>
  <c r="K15" i="2"/>
  <c r="N15" i="2"/>
  <c r="M18" i="7" s="1"/>
  <c r="I16" i="2"/>
  <c r="K16" i="2"/>
  <c r="N16" i="2"/>
  <c r="M19" i="7" s="1"/>
  <c r="I17" i="2"/>
  <c r="K17" i="2"/>
  <c r="N17" i="2"/>
  <c r="M20" i="7" s="1"/>
  <c r="I18" i="2"/>
  <c r="K18" i="2"/>
  <c r="N18" i="2"/>
  <c r="M21" i="7" s="1"/>
  <c r="I19" i="2"/>
  <c r="K19" i="2"/>
  <c r="N19" i="2"/>
  <c r="M22" i="7" s="1"/>
  <c r="I20" i="2"/>
  <c r="K20" i="2"/>
  <c r="N20" i="2"/>
  <c r="M23" i="7" s="1"/>
  <c r="I21" i="2"/>
  <c r="K21" i="2"/>
  <c r="N21" i="2"/>
  <c r="M24" i="7" s="1"/>
  <c r="I22" i="2"/>
  <c r="K22" i="2"/>
  <c r="N22" i="2"/>
  <c r="M25" i="7" s="1"/>
  <c r="I23" i="2"/>
  <c r="K23" i="2"/>
  <c r="N23" i="2"/>
  <c r="M26" i="7" s="1"/>
  <c r="I24" i="2"/>
  <c r="K24" i="2"/>
  <c r="N24" i="2"/>
  <c r="M27" i="7" s="1"/>
  <c r="I25" i="2"/>
  <c r="K25" i="2"/>
  <c r="N25" i="2"/>
  <c r="M29" i="7" s="1"/>
  <c r="I26" i="2"/>
  <c r="K26" i="2"/>
  <c r="N26" i="2"/>
  <c r="M30" i="7" s="1"/>
  <c r="I27" i="2"/>
  <c r="K27" i="2"/>
  <c r="N27" i="2"/>
  <c r="M32" i="7" s="1"/>
  <c r="I28" i="2"/>
  <c r="K28" i="2"/>
  <c r="N28" i="2"/>
  <c r="M33" i="7" s="1"/>
  <c r="N3" i="2"/>
  <c r="M4" i="7" s="1"/>
  <c r="K3" i="2"/>
  <c r="I3" i="2"/>
  <c r="I97" i="2"/>
  <c r="K97" i="2"/>
  <c r="I99" i="2"/>
  <c r="K99" i="2"/>
  <c r="I100" i="2"/>
  <c r="K100" i="2"/>
  <c r="I102" i="2"/>
  <c r="K102" i="2"/>
  <c r="I103" i="2"/>
  <c r="K103" i="2"/>
  <c r="I105" i="2"/>
  <c r="K105" i="2"/>
  <c r="I106" i="2"/>
  <c r="K106" i="2"/>
  <c r="I107" i="2"/>
  <c r="K107" i="2"/>
  <c r="I108" i="2"/>
  <c r="K108" i="2"/>
  <c r="I109" i="2"/>
  <c r="K109" i="2"/>
  <c r="I110" i="2"/>
  <c r="K110" i="2"/>
  <c r="I111" i="2"/>
  <c r="K111" i="2"/>
  <c r="I112" i="2"/>
  <c r="K112" i="2"/>
  <c r="I115" i="2"/>
  <c r="K115" i="2"/>
  <c r="I116" i="2"/>
  <c r="K116" i="2"/>
  <c r="I117" i="2"/>
  <c r="K117" i="2"/>
  <c r="I118" i="2"/>
  <c r="K118" i="2"/>
  <c r="I119" i="2"/>
  <c r="K119" i="2"/>
  <c r="I120" i="2"/>
  <c r="K120" i="2"/>
  <c r="I121" i="2"/>
  <c r="K121" i="2"/>
  <c r="I122" i="2"/>
  <c r="K122" i="2"/>
  <c r="I123" i="2"/>
  <c r="K123" i="2"/>
  <c r="I124" i="2"/>
  <c r="K124" i="2"/>
  <c r="I125" i="2"/>
  <c r="K125" i="2"/>
  <c r="I126" i="2"/>
  <c r="K126" i="2"/>
  <c r="I127" i="2"/>
  <c r="K127" i="2"/>
  <c r="I128" i="2"/>
  <c r="K128" i="2"/>
  <c r="I129" i="2"/>
  <c r="K129" i="2"/>
  <c r="I130" i="2"/>
  <c r="K130" i="2"/>
  <c r="I131" i="2"/>
  <c r="K131" i="2"/>
  <c r="I132" i="2"/>
  <c r="K132" i="2"/>
  <c r="I133" i="2"/>
  <c r="K133" i="2"/>
  <c r="I134" i="2"/>
  <c r="K134" i="2"/>
  <c r="I135" i="2"/>
  <c r="K135" i="2"/>
  <c r="I136" i="2"/>
  <c r="K136" i="2"/>
  <c r="I137" i="2"/>
  <c r="K137" i="2"/>
  <c r="I138" i="2"/>
  <c r="K138" i="2"/>
  <c r="I139" i="2"/>
  <c r="K139" i="2"/>
  <c r="I140" i="2"/>
  <c r="K140" i="2"/>
  <c r="I141" i="2"/>
  <c r="K141" i="2"/>
  <c r="I142" i="2"/>
  <c r="K142" i="2"/>
  <c r="I143" i="2"/>
  <c r="K143" i="2"/>
  <c r="I144" i="2"/>
  <c r="K144" i="2"/>
  <c r="K145" i="2"/>
  <c r="I145" i="2"/>
  <c r="N97" i="2"/>
  <c r="M117" i="7" s="1"/>
  <c r="N99" i="2"/>
  <c r="M119" i="7" s="1"/>
  <c r="N100" i="2"/>
  <c r="M120" i="7" s="1"/>
  <c r="N102" i="2"/>
  <c r="M122" i="7" s="1"/>
  <c r="N103" i="2"/>
  <c r="M123" i="7" s="1"/>
  <c r="N105" i="2"/>
  <c r="M125" i="7" s="1"/>
  <c r="N106" i="2"/>
  <c r="M126" i="7" s="1"/>
  <c r="N107" i="2"/>
  <c r="M127" i="7" s="1"/>
  <c r="N108" i="2"/>
  <c r="M128" i="7" s="1"/>
  <c r="N109" i="2"/>
  <c r="M129" i="7" s="1"/>
  <c r="N110" i="2"/>
  <c r="M130" i="7" s="1"/>
  <c r="N111" i="2"/>
  <c r="M131" i="7" s="1"/>
  <c r="N112" i="2"/>
  <c r="M132" i="7" s="1"/>
  <c r="N115" i="2"/>
  <c r="M135" i="7" s="1"/>
  <c r="N116" i="2"/>
  <c r="M136" i="7" s="1"/>
  <c r="N117" i="2"/>
  <c r="M137" i="7" s="1"/>
  <c r="N118" i="2"/>
  <c r="M138" i="7" s="1"/>
  <c r="N119" i="2"/>
  <c r="M139" i="7" s="1"/>
  <c r="N120" i="2"/>
  <c r="M140" i="7" s="1"/>
  <c r="N121" i="2"/>
  <c r="M141" i="7" s="1"/>
  <c r="N122" i="2"/>
  <c r="M142" i="7" s="1"/>
  <c r="N123" i="2"/>
  <c r="M143" i="7" s="1"/>
  <c r="N124" i="2"/>
  <c r="M144" i="7" s="1"/>
  <c r="N125" i="2"/>
  <c r="M145" i="7" s="1"/>
  <c r="N126" i="2"/>
  <c r="M146" i="7" s="1"/>
  <c r="N127" i="2"/>
  <c r="M147" i="7" s="1"/>
  <c r="N128" i="2"/>
  <c r="M148" i="7" s="1"/>
  <c r="N129" i="2"/>
  <c r="M149" i="7" s="1"/>
  <c r="N130" i="2"/>
  <c r="M150" i="7" s="1"/>
  <c r="N131" i="2"/>
  <c r="M151" i="7" s="1"/>
  <c r="N132" i="2"/>
  <c r="M152" i="7" s="1"/>
  <c r="N133" i="2"/>
  <c r="M153" i="7" s="1"/>
  <c r="N134" i="2"/>
  <c r="M154" i="7" s="1"/>
  <c r="N135" i="2"/>
  <c r="M155" i="7" s="1"/>
  <c r="N136" i="2"/>
  <c r="M156" i="7" s="1"/>
  <c r="N137" i="2"/>
  <c r="M157" i="7" s="1"/>
  <c r="N138" i="2"/>
  <c r="M158" i="7" s="1"/>
  <c r="N139" i="2"/>
  <c r="M159" i="7" s="1"/>
  <c r="N140" i="2"/>
  <c r="M160" i="7" s="1"/>
  <c r="N141" i="2"/>
  <c r="M161" i="7" s="1"/>
  <c r="N143" i="2"/>
  <c r="M165" i="7" s="1"/>
  <c r="N144" i="2"/>
  <c r="M166" i="7" s="1"/>
  <c r="N145" i="2"/>
  <c r="M167" i="7" s="1"/>
  <c r="N142" i="2"/>
  <c r="M164" i="7" s="1"/>
  <c r="L145" i="2" l="1"/>
  <c r="J123" i="2"/>
  <c r="L4" i="2"/>
  <c r="J145" i="2"/>
  <c r="L10" i="2"/>
  <c r="L130" i="2"/>
  <c r="L138" i="2"/>
  <c r="L142" i="2"/>
  <c r="L6" i="2"/>
  <c r="J144" i="2"/>
  <c r="L99" i="2"/>
  <c r="L8" i="2"/>
  <c r="J117" i="2"/>
  <c r="J110" i="2"/>
  <c r="J133" i="2"/>
  <c r="J143" i="2"/>
  <c r="L123" i="2"/>
  <c r="J22" i="2"/>
  <c r="L100" i="2"/>
  <c r="L144" i="2"/>
  <c r="M168" i="7"/>
  <c r="L143" i="2"/>
  <c r="J102" i="2"/>
  <c r="J125" i="2"/>
  <c r="L126" i="2"/>
  <c r="J126" i="2"/>
  <c r="L124" i="2"/>
  <c r="J121" i="2"/>
  <c r="L112" i="2"/>
  <c r="L125" i="2"/>
  <c r="J3" i="2"/>
  <c r="J142" i="2"/>
  <c r="L3" i="2"/>
  <c r="J135" i="2"/>
  <c r="L16" i="2"/>
  <c r="L103" i="2"/>
  <c r="L97" i="2"/>
  <c r="J122" i="2"/>
  <c r="M50" i="7"/>
  <c r="L11" i="2"/>
  <c r="L105" i="2"/>
  <c r="L134" i="2"/>
  <c r="L121" i="2"/>
  <c r="J115" i="2"/>
  <c r="L120" i="2"/>
  <c r="L108" i="2"/>
  <c r="L122" i="2"/>
  <c r="J120" i="2"/>
  <c r="L137" i="2"/>
  <c r="J124" i="2"/>
  <c r="J119" i="2"/>
  <c r="L119" i="2"/>
  <c r="L118" i="2"/>
  <c r="J118" i="2"/>
  <c r="L117" i="2"/>
  <c r="J116" i="2"/>
  <c r="L116" i="2"/>
  <c r="L115" i="2"/>
  <c r="J112" i="2"/>
  <c r="J111" i="2"/>
  <c r="L111" i="2"/>
  <c r="L110" i="2"/>
  <c r="L109" i="2"/>
  <c r="J109" i="2"/>
  <c r="J108" i="2"/>
  <c r="J107" i="2"/>
  <c r="L107" i="2"/>
  <c r="L106" i="2"/>
  <c r="J106" i="2"/>
  <c r="J105" i="2"/>
  <c r="J103" i="2"/>
  <c r="L102" i="2"/>
  <c r="J100" i="2"/>
  <c r="J99" i="2"/>
  <c r="J132" i="2"/>
  <c r="L132" i="2"/>
  <c r="J134" i="2"/>
  <c r="L135" i="2"/>
  <c r="J136" i="2"/>
  <c r="J137" i="2"/>
  <c r="L28" i="2"/>
  <c r="J28" i="2"/>
  <c r="J27" i="2"/>
  <c r="L25" i="2"/>
  <c r="J25" i="2"/>
  <c r="L24" i="2"/>
  <c r="J24" i="2"/>
  <c r="J23" i="2"/>
  <c r="L22" i="2"/>
  <c r="L20" i="2"/>
  <c r="J20" i="2"/>
  <c r="L19" i="2"/>
  <c r="J19" i="2"/>
  <c r="L18" i="2"/>
  <c r="J18" i="2"/>
  <c r="J17" i="2"/>
  <c r="J16" i="2"/>
  <c r="L14" i="2"/>
  <c r="J14" i="2"/>
  <c r="J13" i="2"/>
  <c r="L13" i="2"/>
  <c r="J12" i="2"/>
  <c r="J11" i="2"/>
  <c r="L136" i="2"/>
  <c r="L133" i="2"/>
  <c r="L26" i="2"/>
  <c r="L21" i="2"/>
  <c r="L15" i="2"/>
  <c r="L7" i="2"/>
  <c r="J26" i="2"/>
  <c r="J21" i="2"/>
  <c r="J15" i="2"/>
  <c r="J7" i="2"/>
  <c r="L129" i="2"/>
  <c r="L141" i="2"/>
  <c r="J140" i="2"/>
  <c r="J97" i="2"/>
  <c r="L27" i="2"/>
  <c r="L23" i="2"/>
  <c r="L17" i="2"/>
  <c r="L12" i="2"/>
  <c r="L131" i="2"/>
  <c r="J129" i="2"/>
  <c r="J131" i="2"/>
  <c r="L128" i="2"/>
  <c r="L127" i="2"/>
  <c r="J130" i="2"/>
  <c r="J128" i="2"/>
  <c r="J127" i="2"/>
  <c r="J10" i="2"/>
  <c r="L9" i="2"/>
  <c r="J9" i="2"/>
  <c r="J8" i="2"/>
  <c r="J6" i="2"/>
  <c r="L5" i="2"/>
  <c r="J5" i="2"/>
  <c r="J4" i="2"/>
  <c r="J138" i="2"/>
  <c r="J139" i="2"/>
  <c r="L139" i="2"/>
  <c r="L140" i="2"/>
  <c r="J141" i="2"/>
  <c r="G152" i="3"/>
  <c r="G159" i="3"/>
  <c r="G163" i="3"/>
  <c r="G177" i="3"/>
  <c r="G184" i="3"/>
  <c r="G187" i="3"/>
  <c r="G148" i="3"/>
  <c r="G149" i="3"/>
  <c r="G150" i="3"/>
  <c r="G153" i="3"/>
  <c r="G154" i="3"/>
  <c r="G155" i="3"/>
  <c r="G156" i="3"/>
  <c r="G158" i="3"/>
  <c r="G160" i="3"/>
  <c r="G161" i="3"/>
  <c r="G167" i="3"/>
  <c r="G168" i="3"/>
  <c r="G170" i="3"/>
  <c r="G171" i="3"/>
  <c r="G172" i="3"/>
  <c r="G173" i="3"/>
  <c r="G174" i="3"/>
  <c r="G176" i="3"/>
  <c r="G178" i="3"/>
  <c r="G179" i="3"/>
  <c r="G180" i="3"/>
  <c r="G181" i="3"/>
  <c r="G182" i="3"/>
  <c r="G185" i="3"/>
  <c r="G186" i="3"/>
  <c r="G188" i="3"/>
  <c r="G189" i="3"/>
  <c r="G191" i="3"/>
  <c r="N147" i="2"/>
  <c r="M174" i="7" s="1"/>
  <c r="N148" i="2"/>
  <c r="M175" i="7" s="1"/>
  <c r="N150" i="2"/>
  <c r="M177" i="7" s="1"/>
  <c r="N153" i="2"/>
  <c r="M181" i="7" s="1"/>
  <c r="N154" i="2"/>
  <c r="M182" i="7" s="1"/>
  <c r="N155" i="2"/>
  <c r="M183" i="7" s="1"/>
  <c r="N160" i="2"/>
  <c r="M188" i="7" s="1"/>
  <c r="N161" i="2"/>
  <c r="M189" i="7" s="1"/>
  <c r="N162" i="2"/>
  <c r="M190" i="7" s="1"/>
  <c r="N165" i="2"/>
  <c r="M193" i="7" s="1"/>
  <c r="N166" i="2"/>
  <c r="M194" i="7" s="1"/>
  <c r="N168" i="2"/>
  <c r="M197" i="7" s="1"/>
  <c r="N169" i="2"/>
  <c r="M198" i="7" s="1"/>
  <c r="N170" i="2"/>
  <c r="M199" i="7" s="1"/>
  <c r="N171" i="2"/>
  <c r="M200" i="7" s="1"/>
  <c r="N172" i="2"/>
  <c r="M201" i="7" s="1"/>
  <c r="N173" i="2"/>
  <c r="M202" i="7" s="1"/>
  <c r="N174" i="2"/>
  <c r="M204" i="7" s="1"/>
  <c r="N175" i="2"/>
  <c r="M205" i="7" s="1"/>
  <c r="N176" i="2"/>
  <c r="M206" i="7" s="1"/>
  <c r="N177" i="2"/>
  <c r="M207" i="7" s="1"/>
  <c r="N178" i="2"/>
  <c r="M208" i="7" s="1"/>
  <c r="N179" i="2"/>
  <c r="M209" i="7" s="1"/>
  <c r="N182" i="2"/>
  <c r="M212" i="7" s="1"/>
  <c r="N183" i="2"/>
  <c r="M213" i="7" s="1"/>
  <c r="N184" i="2"/>
  <c r="M214" i="7" s="1"/>
  <c r="N185" i="2"/>
  <c r="M215" i="7" s="1"/>
  <c r="N186" i="2"/>
  <c r="M216" i="7" s="1"/>
  <c r="N188" i="2"/>
  <c r="M218" i="7" s="1"/>
  <c r="N189" i="2"/>
  <c r="M219" i="7" s="1"/>
  <c r="N191" i="2"/>
  <c r="M221" i="7" s="1"/>
  <c r="N146" i="2"/>
  <c r="M173" i="7" s="1"/>
  <c r="K147" i="2"/>
  <c r="K148" i="2"/>
  <c r="K150" i="2"/>
  <c r="K153" i="2"/>
  <c r="K154" i="2"/>
  <c r="K155" i="2"/>
  <c r="K160" i="2"/>
  <c r="K161" i="2"/>
  <c r="K162" i="2"/>
  <c r="K165" i="2"/>
  <c r="K166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2" i="2"/>
  <c r="K183" i="2"/>
  <c r="K184" i="2"/>
  <c r="K185" i="2"/>
  <c r="K186" i="2"/>
  <c r="K188" i="2"/>
  <c r="L188" i="2" s="1"/>
  <c r="K189" i="2"/>
  <c r="K191" i="2"/>
  <c r="K146" i="2"/>
  <c r="I147" i="2"/>
  <c r="I148" i="2"/>
  <c r="I150" i="2"/>
  <c r="I153" i="2"/>
  <c r="I154" i="2"/>
  <c r="I155" i="2"/>
  <c r="I160" i="2"/>
  <c r="I161" i="2"/>
  <c r="I162" i="2"/>
  <c r="I165" i="2"/>
  <c r="I166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2" i="2"/>
  <c r="I183" i="2"/>
  <c r="I184" i="2"/>
  <c r="I185" i="2"/>
  <c r="I186" i="2"/>
  <c r="I188" i="2"/>
  <c r="I189" i="2"/>
  <c r="I191" i="2"/>
  <c r="I146" i="2"/>
  <c r="K47" i="2"/>
  <c r="K48" i="2"/>
  <c r="K52" i="2"/>
  <c r="K53" i="2"/>
  <c r="K55" i="2"/>
  <c r="K58" i="2"/>
  <c r="K60" i="2"/>
  <c r="K62" i="2"/>
  <c r="K63" i="2"/>
  <c r="K64" i="2"/>
  <c r="K65" i="2"/>
  <c r="K67" i="2"/>
  <c r="K72" i="2"/>
  <c r="K73" i="2"/>
  <c r="K87" i="2"/>
  <c r="K88" i="2"/>
  <c r="K89" i="2"/>
  <c r="I47" i="2"/>
  <c r="I48" i="2"/>
  <c r="I52" i="2"/>
  <c r="I53" i="2"/>
  <c r="I55" i="2"/>
  <c r="I58" i="2"/>
  <c r="I60" i="2"/>
  <c r="I62" i="2"/>
  <c r="I63" i="2"/>
  <c r="I64" i="2"/>
  <c r="I65" i="2"/>
  <c r="I67" i="2"/>
  <c r="I72" i="2"/>
  <c r="I73" i="2"/>
  <c r="I87" i="2"/>
  <c r="I88" i="2"/>
  <c r="I89" i="2"/>
  <c r="K46" i="2"/>
  <c r="I46" i="2"/>
  <c r="N47" i="2"/>
  <c r="M58" i="7" s="1"/>
  <c r="N48" i="2"/>
  <c r="M59" i="7" s="1"/>
  <c r="N52" i="2"/>
  <c r="M63" i="7" s="1"/>
  <c r="N53" i="2"/>
  <c r="M64" i="7" s="1"/>
  <c r="N55" i="2"/>
  <c r="M66" i="7" s="1"/>
  <c r="N58" i="2"/>
  <c r="M69" i="7" s="1"/>
  <c r="N60" i="2"/>
  <c r="M71" i="7" s="1"/>
  <c r="N62" i="2"/>
  <c r="M73" i="7" s="1"/>
  <c r="N63" i="2"/>
  <c r="M74" i="7" s="1"/>
  <c r="N64" i="2"/>
  <c r="M75" i="7" s="1"/>
  <c r="N65" i="2"/>
  <c r="M76" i="7" s="1"/>
  <c r="N67" i="2"/>
  <c r="M78" i="7" s="1"/>
  <c r="N72" i="2"/>
  <c r="M83" i="7" s="1"/>
  <c r="N73" i="2"/>
  <c r="M84" i="7" s="1"/>
  <c r="N87" i="2"/>
  <c r="M98" i="7" s="1"/>
  <c r="N88" i="2"/>
  <c r="M99" i="7" s="1"/>
  <c r="N89" i="2"/>
  <c r="M100" i="7" s="1"/>
  <c r="N46" i="2"/>
  <c r="M57" i="7" s="1"/>
  <c r="M108" i="7" l="1"/>
  <c r="G151" i="3"/>
  <c r="J182" i="2"/>
  <c r="J46" i="2"/>
  <c r="J188" i="2"/>
  <c r="J173" i="2"/>
  <c r="J154" i="2"/>
  <c r="L183" i="2"/>
  <c r="J186" i="2"/>
  <c r="M223" i="7"/>
  <c r="J73" i="2"/>
  <c r="J146" i="2"/>
  <c r="J183" i="2"/>
  <c r="J147" i="2"/>
  <c r="L146" i="2"/>
  <c r="J64" i="2"/>
  <c r="L168" i="2"/>
  <c r="J48" i="2"/>
  <c r="L182" i="2"/>
  <c r="L147" i="2"/>
  <c r="L153" i="2"/>
  <c r="L46" i="2"/>
  <c r="J58" i="2"/>
  <c r="L186" i="2"/>
  <c r="L148" i="2"/>
  <c r="J189" i="2"/>
  <c r="J184" i="2"/>
  <c r="J178" i="2"/>
  <c r="J166" i="2"/>
  <c r="J55" i="2"/>
  <c r="J89" i="2"/>
  <c r="J72" i="2"/>
  <c r="J63" i="2"/>
  <c r="J47" i="2"/>
  <c r="J87" i="2"/>
  <c r="J65" i="2"/>
  <c r="J60" i="2"/>
  <c r="J52" i="2"/>
  <c r="L62" i="2"/>
  <c r="L87" i="2"/>
  <c r="L65" i="2"/>
  <c r="L60" i="2"/>
  <c r="L52" i="2"/>
  <c r="L73" i="2"/>
  <c r="L64" i="2"/>
  <c r="L58" i="2"/>
  <c r="L48" i="2"/>
  <c r="L88" i="2"/>
  <c r="L67" i="2"/>
  <c r="L53" i="2"/>
  <c r="J88" i="2"/>
  <c r="J67" i="2"/>
  <c r="J62" i="2"/>
  <c r="J53" i="2"/>
  <c r="L89" i="2"/>
  <c r="L72" i="2"/>
  <c r="L63" i="2"/>
  <c r="L55" i="2"/>
  <c r="L47" i="2"/>
  <c r="J148" i="2"/>
  <c r="L189" i="2"/>
  <c r="L184" i="2"/>
  <c r="J191" i="2"/>
  <c r="J185" i="2"/>
  <c r="J179" i="2"/>
  <c r="L191" i="2"/>
  <c r="L185" i="2"/>
  <c r="J168" i="2"/>
  <c r="L150" i="2"/>
  <c r="J172" i="2"/>
  <c r="J170" i="2"/>
  <c r="L165" i="2"/>
  <c r="J171" i="2"/>
  <c r="J160" i="2"/>
  <c r="L176" i="2"/>
  <c r="L169" i="2"/>
  <c r="L162" i="2"/>
  <c r="L161" i="2"/>
  <c r="J161" i="2"/>
  <c r="J150" i="2"/>
  <c r="J162" i="2"/>
  <c r="L166" i="2"/>
  <c r="J169" i="2"/>
  <c r="L179" i="2"/>
  <c r="L178" i="2"/>
  <c r="J175" i="2"/>
  <c r="L175" i="2"/>
  <c r="J174" i="2"/>
  <c r="L174" i="2"/>
  <c r="L177" i="2"/>
  <c r="J177" i="2"/>
  <c r="J176" i="2"/>
  <c r="L173" i="2"/>
  <c r="L172" i="2"/>
  <c r="L171" i="2"/>
  <c r="L170" i="2"/>
  <c r="J165" i="2"/>
  <c r="L160" i="2"/>
  <c r="J155" i="2"/>
  <c r="L155" i="2"/>
  <c r="L154" i="2"/>
  <c r="J153" i="2"/>
  <c r="G99" i="3"/>
  <c r="G100" i="3"/>
  <c r="G102" i="3"/>
  <c r="G104" i="3"/>
  <c r="G106" i="3"/>
  <c r="G107" i="3"/>
  <c r="G108" i="3"/>
  <c r="G110" i="3"/>
  <c r="G111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9" i="3"/>
  <c r="G130" i="3"/>
  <c r="G131" i="3"/>
  <c r="G132" i="3"/>
  <c r="G135" i="3"/>
  <c r="G137" i="3"/>
  <c r="D99" i="3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I109" i="1" l="1"/>
  <c r="I110" i="1"/>
  <c r="I111" i="1"/>
  <c r="I112" i="1"/>
  <c r="I113" i="1"/>
  <c r="I114" i="1"/>
  <c r="I115" i="1"/>
  <c r="I116" i="1"/>
  <c r="I117" i="1"/>
  <c r="I118" i="1"/>
  <c r="I119" i="1"/>
  <c r="I120" i="1"/>
  <c r="T107" i="1"/>
  <c r="U107" i="1"/>
  <c r="V107" i="1"/>
  <c r="T109" i="1"/>
  <c r="U109" i="1"/>
  <c r="V109" i="1"/>
  <c r="W109" i="1"/>
  <c r="T110" i="1"/>
  <c r="U110" i="1"/>
  <c r="T111" i="1"/>
  <c r="U111" i="1"/>
  <c r="V111" i="1"/>
  <c r="W111" i="1"/>
  <c r="T112" i="1"/>
  <c r="U112" i="1"/>
  <c r="V112" i="1"/>
  <c r="T113" i="1"/>
  <c r="U113" i="1"/>
  <c r="T114" i="1"/>
  <c r="U114" i="1"/>
  <c r="V114" i="1"/>
  <c r="W114" i="1"/>
  <c r="T115" i="1"/>
  <c r="U115" i="1"/>
  <c r="T116" i="1"/>
  <c r="U116" i="1"/>
  <c r="V116" i="1"/>
  <c r="T117" i="1"/>
  <c r="U117" i="1"/>
  <c r="V117" i="1"/>
  <c r="T118" i="1"/>
  <c r="U118" i="1"/>
  <c r="V118" i="1"/>
  <c r="W118" i="1"/>
  <c r="T119" i="1"/>
  <c r="U119" i="1"/>
  <c r="V119" i="1"/>
  <c r="T120" i="1"/>
  <c r="U120" i="1"/>
  <c r="K109" i="1"/>
  <c r="N109" i="1"/>
  <c r="K110" i="1"/>
  <c r="N110" i="1"/>
  <c r="K111" i="1"/>
  <c r="N111" i="1"/>
  <c r="K112" i="1"/>
  <c r="N112" i="1"/>
  <c r="K113" i="1"/>
  <c r="N113" i="1"/>
  <c r="J113" i="1" s="1"/>
  <c r="K114" i="1"/>
  <c r="N114" i="1"/>
  <c r="K115" i="1"/>
  <c r="N115" i="1"/>
  <c r="K116" i="1"/>
  <c r="N116" i="1"/>
  <c r="K117" i="1"/>
  <c r="N117" i="1"/>
  <c r="K118" i="1"/>
  <c r="N118" i="1"/>
  <c r="K119" i="1"/>
  <c r="N119" i="1"/>
  <c r="K120" i="1"/>
  <c r="N120" i="1"/>
  <c r="N107" i="1"/>
  <c r="K107" i="1"/>
  <c r="I107" i="1"/>
  <c r="T4" i="1"/>
  <c r="U4" i="1"/>
  <c r="V4" i="1"/>
  <c r="W4" i="1"/>
  <c r="T6" i="1"/>
  <c r="U6" i="1"/>
  <c r="V6" i="1"/>
  <c r="W6" i="1"/>
  <c r="T7" i="1"/>
  <c r="U7" i="1"/>
  <c r="V7" i="1"/>
  <c r="W7" i="1"/>
  <c r="T11" i="1"/>
  <c r="U11" i="1"/>
  <c r="V11" i="1"/>
  <c r="W11" i="1"/>
  <c r="T13" i="1"/>
  <c r="U13" i="1"/>
  <c r="V13" i="1"/>
  <c r="W13" i="1"/>
  <c r="T14" i="1"/>
  <c r="U14" i="1"/>
  <c r="V14" i="1"/>
  <c r="I4" i="1"/>
  <c r="K4" i="1"/>
  <c r="N4" i="1"/>
  <c r="I6" i="1"/>
  <c r="K6" i="1"/>
  <c r="N6" i="1"/>
  <c r="I7" i="1"/>
  <c r="K7" i="1"/>
  <c r="N7" i="1"/>
  <c r="I11" i="1"/>
  <c r="K11" i="1"/>
  <c r="N11" i="1"/>
  <c r="I13" i="1"/>
  <c r="K13" i="1"/>
  <c r="N13" i="1"/>
  <c r="I14" i="1"/>
  <c r="K14" i="1"/>
  <c r="N14" i="1"/>
  <c r="T80" i="1"/>
  <c r="U80" i="1"/>
  <c r="T81" i="1"/>
  <c r="U81" i="1"/>
  <c r="V81" i="1"/>
  <c r="W81" i="1"/>
  <c r="T77" i="1"/>
  <c r="U77" i="1"/>
  <c r="T78" i="1"/>
  <c r="U78" i="1"/>
  <c r="T79" i="1"/>
  <c r="U79" i="1"/>
  <c r="V79" i="1"/>
  <c r="W79" i="1"/>
  <c r="U76" i="1"/>
  <c r="V76" i="1"/>
  <c r="T76" i="1"/>
  <c r="T71" i="1"/>
  <c r="U71" i="1"/>
  <c r="T72" i="1"/>
  <c r="U72" i="1"/>
  <c r="V72" i="1"/>
  <c r="W72" i="1"/>
  <c r="T73" i="1"/>
  <c r="U73" i="1"/>
  <c r="V73" i="1"/>
  <c r="U70" i="1"/>
  <c r="V70" i="1"/>
  <c r="W70" i="1"/>
  <c r="T70" i="1"/>
  <c r="T64" i="1"/>
  <c r="U64" i="1"/>
  <c r="W64" i="1"/>
  <c r="T65" i="1"/>
  <c r="U65" i="1"/>
  <c r="U63" i="1"/>
  <c r="V63" i="1"/>
  <c r="W63" i="1"/>
  <c r="T63" i="1"/>
  <c r="T51" i="1"/>
  <c r="U51" i="1"/>
  <c r="W51" i="1"/>
  <c r="U50" i="1"/>
  <c r="T50" i="1"/>
  <c r="K50" i="1"/>
  <c r="N50" i="1"/>
  <c r="K51" i="1"/>
  <c r="N51" i="1"/>
  <c r="I50" i="1"/>
  <c r="I51" i="1"/>
  <c r="N81" i="1"/>
  <c r="K81" i="1"/>
  <c r="I81" i="1"/>
  <c r="J110" i="1" l="1"/>
  <c r="J119" i="1"/>
  <c r="J11" i="1"/>
  <c r="J115" i="1"/>
  <c r="J109" i="1"/>
  <c r="J51" i="1"/>
  <c r="J13" i="1"/>
  <c r="L7" i="1"/>
  <c r="L4" i="1"/>
  <c r="J6" i="1"/>
  <c r="J4" i="1"/>
  <c r="J117" i="1"/>
  <c r="J114" i="1"/>
  <c r="J111" i="1"/>
  <c r="J118" i="1"/>
  <c r="J120" i="1"/>
  <c r="J116" i="1"/>
  <c r="J112" i="1"/>
  <c r="L107" i="1"/>
  <c r="L120" i="1"/>
  <c r="L118" i="1"/>
  <c r="L116" i="1"/>
  <c r="L115" i="1"/>
  <c r="L113" i="1"/>
  <c r="L111" i="1"/>
  <c r="L110" i="1"/>
  <c r="L119" i="1"/>
  <c r="L117" i="1"/>
  <c r="L114" i="1"/>
  <c r="L112" i="1"/>
  <c r="L109" i="1"/>
  <c r="J107" i="1"/>
  <c r="J14" i="1"/>
  <c r="L14" i="1"/>
  <c r="L13" i="1"/>
  <c r="L11" i="1"/>
  <c r="J7" i="1"/>
  <c r="L6" i="1"/>
  <c r="J50" i="1"/>
  <c r="L50" i="1"/>
  <c r="L81" i="1"/>
  <c r="J81" i="1"/>
  <c r="L51" i="1"/>
  <c r="W83" i="1" l="1"/>
  <c r="W84" i="1"/>
  <c r="W93" i="1"/>
  <c r="W95" i="1"/>
  <c r="W96" i="1"/>
  <c r="W97" i="1"/>
  <c r="W99" i="1"/>
  <c r="W103" i="1"/>
  <c r="W104" i="1"/>
  <c r="W106" i="1"/>
  <c r="W82" i="1"/>
  <c r="V83" i="1"/>
  <c r="V84" i="1"/>
  <c r="V93" i="1"/>
  <c r="V95" i="1"/>
  <c r="V96" i="1"/>
  <c r="V97" i="1"/>
  <c r="V102" i="1"/>
  <c r="V103" i="1"/>
  <c r="V104" i="1"/>
  <c r="V106" i="1"/>
  <c r="V82" i="1"/>
  <c r="U83" i="1"/>
  <c r="U84" i="1"/>
  <c r="U93" i="1"/>
  <c r="U97" i="1"/>
  <c r="U98" i="1"/>
  <c r="U99" i="1"/>
  <c r="U100" i="1"/>
  <c r="U102" i="1"/>
  <c r="U103" i="1"/>
  <c r="U104" i="1"/>
  <c r="U105" i="1"/>
  <c r="U106" i="1"/>
  <c r="U82" i="1"/>
  <c r="T83" i="1"/>
  <c r="T84" i="1"/>
  <c r="T93" i="1"/>
  <c r="T95" i="1"/>
  <c r="T96" i="1"/>
  <c r="T97" i="1"/>
  <c r="T98" i="1"/>
  <c r="T99" i="1"/>
  <c r="T100" i="1"/>
  <c r="T102" i="1"/>
  <c r="T103" i="1"/>
  <c r="T104" i="1"/>
  <c r="T105" i="1"/>
  <c r="T106" i="1"/>
  <c r="T82" i="1"/>
  <c r="N83" i="1"/>
  <c r="N84" i="1"/>
  <c r="N93" i="1"/>
  <c r="N95" i="1"/>
  <c r="N96" i="1"/>
  <c r="N97" i="1"/>
  <c r="N98" i="1"/>
  <c r="N99" i="1"/>
  <c r="N100" i="1"/>
  <c r="N102" i="1"/>
  <c r="N103" i="1"/>
  <c r="N104" i="1"/>
  <c r="N105" i="1"/>
  <c r="N106" i="1"/>
  <c r="N82" i="1"/>
  <c r="K83" i="1"/>
  <c r="K84" i="1"/>
  <c r="K93" i="1"/>
  <c r="K95" i="1"/>
  <c r="K96" i="1"/>
  <c r="K97" i="1"/>
  <c r="K98" i="1"/>
  <c r="K99" i="1"/>
  <c r="K100" i="1"/>
  <c r="K102" i="1"/>
  <c r="K103" i="1"/>
  <c r="K104" i="1"/>
  <c r="K105" i="1"/>
  <c r="K106" i="1"/>
  <c r="K82" i="1"/>
  <c r="I96" i="1"/>
  <c r="I97" i="1"/>
  <c r="I98" i="1"/>
  <c r="I99" i="1"/>
  <c r="I100" i="1"/>
  <c r="I102" i="1"/>
  <c r="I103" i="1"/>
  <c r="I104" i="1"/>
  <c r="I105" i="1"/>
  <c r="I106" i="1"/>
  <c r="I95" i="1"/>
  <c r="I93" i="1"/>
  <c r="I83" i="1"/>
  <c r="I84" i="1"/>
  <c r="I8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4" i="1"/>
  <c r="W35" i="1"/>
  <c r="W36" i="1"/>
  <c r="W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4" i="1"/>
  <c r="V35" i="1"/>
  <c r="V36" i="1"/>
  <c r="V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19" i="1"/>
  <c r="N53" i="1"/>
  <c r="N54" i="1"/>
  <c r="N55" i="1"/>
  <c r="N56" i="1"/>
  <c r="N58" i="1"/>
  <c r="N59" i="1"/>
  <c r="N61" i="1"/>
  <c r="N62" i="1"/>
  <c r="N63" i="1"/>
  <c r="N64" i="1"/>
  <c r="N65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52" i="1"/>
  <c r="K53" i="1"/>
  <c r="K54" i="1"/>
  <c r="K55" i="1"/>
  <c r="K56" i="1"/>
  <c r="K58" i="1"/>
  <c r="K59" i="1"/>
  <c r="K61" i="1"/>
  <c r="K62" i="1"/>
  <c r="K63" i="1"/>
  <c r="K64" i="1"/>
  <c r="K65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52" i="1"/>
  <c r="I53" i="1"/>
  <c r="I54" i="1"/>
  <c r="I55" i="1"/>
  <c r="I56" i="1"/>
  <c r="I58" i="1"/>
  <c r="I59" i="1"/>
  <c r="I61" i="1"/>
  <c r="I62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2" i="1"/>
  <c r="N46" i="1"/>
  <c r="N47" i="1"/>
  <c r="N48" i="1"/>
  <c r="N49" i="1"/>
  <c r="N45" i="1"/>
  <c r="K46" i="1"/>
  <c r="K47" i="1"/>
  <c r="K48" i="1"/>
  <c r="K49" i="1"/>
  <c r="K45" i="1"/>
  <c r="I46" i="1"/>
  <c r="I47" i="1"/>
  <c r="I48" i="1"/>
  <c r="I49" i="1"/>
  <c r="I45" i="1"/>
  <c r="N122" i="1"/>
  <c r="N124" i="1"/>
  <c r="N125" i="1"/>
  <c r="N126" i="1"/>
  <c r="N127" i="1"/>
  <c r="N129" i="1"/>
  <c r="N131" i="1"/>
  <c r="N132" i="1"/>
  <c r="N133" i="1"/>
  <c r="N136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21" i="1"/>
  <c r="K122" i="1"/>
  <c r="K124" i="1"/>
  <c r="K125" i="1"/>
  <c r="K126" i="1"/>
  <c r="K127" i="1"/>
  <c r="K129" i="1"/>
  <c r="K131" i="1"/>
  <c r="K132" i="1"/>
  <c r="K133" i="1"/>
  <c r="K136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21" i="1"/>
  <c r="I122" i="1"/>
  <c r="I124" i="1"/>
  <c r="I125" i="1"/>
  <c r="I126" i="1"/>
  <c r="I127" i="1"/>
  <c r="I129" i="1"/>
  <c r="I131" i="1"/>
  <c r="I132" i="1"/>
  <c r="I133" i="1"/>
  <c r="I136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21" i="1"/>
  <c r="J32" i="1" l="1"/>
  <c r="J24" i="1"/>
  <c r="J31" i="1"/>
  <c r="J23" i="1"/>
  <c r="J80" i="1"/>
  <c r="J34" i="1"/>
  <c r="J26" i="1"/>
  <c r="J33" i="1"/>
  <c r="J25" i="1"/>
  <c r="J36" i="1"/>
  <c r="J28" i="1"/>
  <c r="J20" i="1"/>
  <c r="J35" i="1"/>
  <c r="J27" i="1"/>
  <c r="J68" i="1"/>
  <c r="J30" i="1"/>
  <c r="J22" i="1"/>
  <c r="J19" i="1"/>
  <c r="J29" i="1"/>
  <c r="J21" i="1"/>
  <c r="L45" i="1"/>
  <c r="J95" i="1"/>
  <c r="L80" i="1"/>
  <c r="L68" i="1"/>
  <c r="L54" i="1"/>
  <c r="L59" i="1"/>
  <c r="L104" i="1"/>
  <c r="J49" i="1"/>
  <c r="J139" i="1"/>
  <c r="L121" i="1"/>
  <c r="J45" i="1"/>
  <c r="L82" i="1"/>
  <c r="L103" i="1"/>
  <c r="L98" i="1"/>
  <c r="L93" i="1"/>
  <c r="L74" i="1"/>
  <c r="J82" i="1"/>
  <c r="J103" i="1"/>
  <c r="J98" i="1"/>
  <c r="L49" i="1"/>
  <c r="L52" i="1"/>
  <c r="L69" i="1"/>
  <c r="L61" i="1"/>
  <c r="L55" i="1"/>
  <c r="J52" i="1"/>
  <c r="J69" i="1"/>
  <c r="J61" i="1"/>
  <c r="J55" i="1"/>
  <c r="J71" i="1"/>
  <c r="J63" i="1"/>
  <c r="J58" i="1"/>
  <c r="J53" i="1"/>
  <c r="L19" i="1"/>
  <c r="L106" i="1"/>
  <c r="L102" i="1"/>
  <c r="L97" i="1"/>
  <c r="L84" i="1"/>
  <c r="J148" i="1"/>
  <c r="L140" i="1"/>
  <c r="L122" i="1"/>
  <c r="L151" i="1"/>
  <c r="J147" i="1"/>
  <c r="L143" i="1"/>
  <c r="L139" i="1"/>
  <c r="J132" i="1"/>
  <c r="J126" i="1"/>
  <c r="J121" i="1"/>
  <c r="L75" i="1"/>
  <c r="L67" i="1"/>
  <c r="L99" i="1"/>
  <c r="L95" i="1"/>
  <c r="J93" i="1"/>
  <c r="J133" i="1"/>
  <c r="J154" i="1"/>
  <c r="J150" i="1"/>
  <c r="L146" i="1"/>
  <c r="J142" i="1"/>
  <c r="L138" i="1"/>
  <c r="L131" i="1"/>
  <c r="J125" i="1"/>
  <c r="J46" i="1"/>
  <c r="L47" i="1"/>
  <c r="J48" i="1"/>
  <c r="L34" i="1"/>
  <c r="L30" i="1"/>
  <c r="L26" i="1"/>
  <c r="L22" i="1"/>
  <c r="L36" i="1"/>
  <c r="L32" i="1"/>
  <c r="L28" i="1"/>
  <c r="L24" i="1"/>
  <c r="L20" i="1"/>
  <c r="L152" i="1"/>
  <c r="L144" i="1"/>
  <c r="J127" i="1"/>
  <c r="J153" i="1"/>
  <c r="J149" i="1"/>
  <c r="L145" i="1"/>
  <c r="J141" i="1"/>
  <c r="L136" i="1"/>
  <c r="L129" i="1"/>
  <c r="J124" i="1"/>
  <c r="L46" i="1"/>
  <c r="L58" i="1"/>
  <c r="L105" i="1"/>
  <c r="L83" i="1"/>
  <c r="J75" i="1"/>
  <c r="J67" i="1"/>
  <c r="L62" i="1"/>
  <c r="L56" i="1"/>
  <c r="L33" i="1"/>
  <c r="L29" i="1"/>
  <c r="L25" i="1"/>
  <c r="L21" i="1"/>
  <c r="L35" i="1"/>
  <c r="L31" i="1"/>
  <c r="L27" i="1"/>
  <c r="L23" i="1"/>
  <c r="L53" i="1"/>
  <c r="L100" i="1"/>
  <c r="L96" i="1"/>
  <c r="J47" i="1"/>
  <c r="L48" i="1"/>
  <c r="J78" i="1"/>
  <c r="J74" i="1"/>
  <c r="J62" i="1"/>
  <c r="J56" i="1"/>
  <c r="L76" i="1"/>
  <c r="J59" i="1"/>
  <c r="J54" i="1"/>
  <c r="J104" i="1"/>
  <c r="J99" i="1"/>
  <c r="L70" i="1"/>
  <c r="J84" i="1"/>
  <c r="J106" i="1"/>
  <c r="J102" i="1"/>
  <c r="J97" i="1"/>
  <c r="L77" i="1"/>
  <c r="J83" i="1"/>
  <c r="J105" i="1"/>
  <c r="J100" i="1"/>
  <c r="J96" i="1"/>
  <c r="J73" i="1"/>
  <c r="L73" i="1"/>
  <c r="J79" i="1"/>
  <c r="L79" i="1"/>
  <c r="J65" i="1"/>
  <c r="L65" i="1"/>
  <c r="J72" i="1"/>
  <c r="L72" i="1"/>
  <c r="L78" i="1"/>
  <c r="J77" i="1"/>
  <c r="L71" i="1"/>
  <c r="L64" i="1"/>
  <c r="J64" i="1"/>
  <c r="J76" i="1"/>
  <c r="L63" i="1"/>
  <c r="J70" i="1"/>
  <c r="J131" i="1"/>
  <c r="J129" i="1"/>
  <c r="J151" i="1"/>
  <c r="J140" i="1"/>
  <c r="J152" i="1"/>
  <c r="L127" i="1"/>
  <c r="J144" i="1"/>
  <c r="L150" i="1"/>
  <c r="J143" i="1"/>
  <c r="L149" i="1"/>
  <c r="L126" i="1"/>
  <c r="J146" i="1"/>
  <c r="J138" i="1"/>
  <c r="J122" i="1"/>
  <c r="J145" i="1"/>
  <c r="J136" i="1"/>
  <c r="L154" i="1"/>
  <c r="L148" i="1"/>
  <c r="L142" i="1"/>
  <c r="L133" i="1"/>
  <c r="L125" i="1"/>
  <c r="L153" i="1"/>
  <c r="L147" i="1"/>
  <c r="L141" i="1"/>
  <c r="L132" i="1"/>
  <c r="L124" i="1"/>
  <c r="U9" i="5"/>
  <c r="T9" i="5"/>
  <c r="S9" i="5"/>
  <c r="R9" i="5"/>
  <c r="K9" i="5"/>
  <c r="I9" i="5"/>
  <c r="G9" i="5"/>
  <c r="H9" i="5" s="1"/>
  <c r="U5" i="5"/>
  <c r="T5" i="5"/>
  <c r="S5" i="5"/>
  <c r="R5" i="5"/>
  <c r="K5" i="5"/>
  <c r="J5" i="5"/>
  <c r="I5" i="5"/>
  <c r="G5" i="5"/>
  <c r="J9" i="5" l="1"/>
  <c r="H5" i="5"/>
  <c r="G138" i="3"/>
  <c r="G133" i="3"/>
  <c r="G136" i="3"/>
  <c r="G134" i="3"/>
  <c r="G144" i="3"/>
  <c r="G143" i="3"/>
  <c r="G142" i="3"/>
  <c r="G141" i="3"/>
  <c r="G145" i="3"/>
  <c r="G146" i="3"/>
  <c r="G1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Estela Gonzalez</author>
  </authors>
  <commentList>
    <comment ref="B3" authorId="0" shapeId="0" xr:uid="{D8DFAAFA-253B-47AC-A3C4-CAFB906C4369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dark eyes
</t>
        </r>
      </text>
    </comment>
    <comment ref="B42" authorId="0" shapeId="0" xr:uid="{B7423F2D-788F-4D1A-A400-8559F87A866A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has dark eyes</t>
        </r>
      </text>
    </comment>
    <comment ref="B82" authorId="0" shapeId="0" xr:uid="{24069A3A-8207-40A9-B77A-B47747550E53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</t>
        </r>
      </text>
    </comment>
    <comment ref="B121" authorId="0" shapeId="0" xr:uid="{A443452C-E338-4FBD-B11C-4591134F983C}">
      <text>
        <r>
          <rPr>
            <b/>
            <sz val="9"/>
            <color indexed="81"/>
            <rFont val="Tahoma"/>
            <charset val="1"/>
          </rPr>
          <t>Estela Gonzalez:</t>
        </r>
        <r>
          <rPr>
            <sz val="9"/>
            <color indexed="81"/>
            <rFont val="Tahoma"/>
            <charset val="1"/>
          </rPr>
          <t xml:space="preserve">
double hets had mosaic eyes</t>
        </r>
      </text>
    </comment>
  </commentList>
</comments>
</file>

<file path=xl/sharedStrings.xml><?xml version="1.0" encoding="utf-8"?>
<sst xmlns="http://schemas.openxmlformats.org/spreadsheetml/2006/main" count="417" uniqueCount="96">
  <si>
    <t>F0 cross</t>
  </si>
  <si>
    <t>A</t>
  </si>
  <si>
    <t>AB</t>
  </si>
  <si>
    <t>B</t>
  </si>
  <si>
    <t>WT</t>
  </si>
  <si>
    <t>All A</t>
  </si>
  <si>
    <t>A %</t>
  </si>
  <si>
    <t>All B</t>
  </si>
  <si>
    <t>B %</t>
  </si>
  <si>
    <t>Total</t>
  </si>
  <si>
    <t>Genotype count/percentage</t>
  </si>
  <si>
    <t>Mosaic count</t>
  </si>
  <si>
    <t>Mosaic percentage</t>
  </si>
  <si>
    <t>F1 cross</t>
  </si>
  <si>
    <t>Ref.</t>
  </si>
  <si>
    <t>Parental cross</t>
  </si>
  <si>
    <t>Female no.</t>
  </si>
  <si>
    <t>No. of embryos</t>
  </si>
  <si>
    <t>1590B X 1757C</t>
  </si>
  <si>
    <t>1757C X 1590B</t>
  </si>
  <si>
    <t>(1590B:1757C) X WT</t>
  </si>
  <si>
    <t xml:space="preserve">WT X (1590B:1757C) </t>
  </si>
  <si>
    <t xml:space="preserve">(1757C:1590B) X WT </t>
  </si>
  <si>
    <t>WT X (1757C:1590B)</t>
  </si>
  <si>
    <t>(1590B:1757C) X Cd KO</t>
  </si>
  <si>
    <t xml:space="preserve">(1757C:1590B) X Cd KO </t>
  </si>
  <si>
    <t>Cd KO X (1757C:1590B)</t>
  </si>
  <si>
    <t>1757C X Cd KO</t>
  </si>
  <si>
    <t>Cd KO X 1757C</t>
  </si>
  <si>
    <t>EG1</t>
  </si>
  <si>
    <t>EG2</t>
  </si>
  <si>
    <t>EG3</t>
  </si>
  <si>
    <t>EG4</t>
  </si>
  <si>
    <t>EG5</t>
  </si>
  <si>
    <t>EG6</t>
  </si>
  <si>
    <t>EG7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</si>
  <si>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</si>
  <si>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</si>
  <si>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</si>
  <si>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</si>
  <si>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</si>
  <si>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</si>
  <si>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</si>
  <si>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</si>
  <si>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</si>
  <si>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</si>
  <si>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</si>
  <si>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</si>
  <si>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-</t>
  </si>
  <si>
    <t>EG20</t>
  </si>
  <si>
    <t>EG21</t>
  </si>
  <si>
    <t>EG22</t>
  </si>
  <si>
    <t>EG23</t>
  </si>
  <si>
    <t>EG24</t>
  </si>
  <si>
    <t>EG25</t>
  </si>
  <si>
    <t>EG26</t>
  </si>
  <si>
    <t>EG27</t>
  </si>
  <si>
    <t>EG28</t>
  </si>
  <si>
    <t>EG29</t>
  </si>
  <si>
    <t>EG30</t>
  </si>
  <si>
    <t>EG31</t>
  </si>
  <si>
    <t>EG32</t>
  </si>
  <si>
    <t>EG33</t>
  </si>
  <si>
    <t>EG34</t>
  </si>
  <si>
    <t>EG35</t>
  </si>
  <si>
    <t>EG36</t>
  </si>
  <si>
    <t>EG37</t>
  </si>
  <si>
    <t>EG38</t>
  </si>
  <si>
    <t>EG39</t>
  </si>
  <si>
    <t>EG40</t>
  </si>
  <si>
    <t>EG41</t>
  </si>
  <si>
    <t>EG42</t>
  </si>
  <si>
    <t>EG43</t>
  </si>
  <si>
    <t>EG44</t>
  </si>
  <si>
    <t>EG45</t>
  </si>
  <si>
    <t>EG46</t>
  </si>
  <si>
    <t>EG47</t>
  </si>
  <si>
    <t>EG48</t>
  </si>
  <si>
    <t>EG49</t>
  </si>
  <si>
    <t>EG50</t>
  </si>
  <si>
    <t>no eggs</t>
  </si>
  <si>
    <t xml:space="preserve">1st batch </t>
  </si>
  <si>
    <t>1st batch</t>
  </si>
  <si>
    <t>EG51</t>
  </si>
  <si>
    <t>15.10.20MG</t>
  </si>
  <si>
    <t>tons of dead larvae</t>
  </si>
  <si>
    <t>lots of dead larvae</t>
  </si>
  <si>
    <t>did not hatch</t>
  </si>
  <si>
    <t>lots od dead larvae</t>
  </si>
  <si>
    <t>dead</t>
  </si>
  <si>
    <t>B+WT</t>
  </si>
  <si>
    <t>B + WT</t>
  </si>
  <si>
    <t>Expected 50%</t>
  </si>
  <si>
    <t>Mosaic/KO count</t>
  </si>
  <si>
    <t>Cd KO X (1590B:1757C)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</si>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</sst>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CE4C-268A-40C2-978B-D52AFD726065}">
  <dimension ref="B3:U34"/>
  <sheetViews>
    <sheetView zoomScale="90" zoomScaleNormal="90" workbookViewId="0">
      <selection activeCell="C1" sqref="C1:C1048576"/>
    </sheetView>
  </sheetViews>
  <sheetFormatPr defaultColWidth="8.81640625" defaultRowHeight="14.5" x14ac:dyDescent="0.35"/>
  <cols>
    <col min="1" max="1" width="8.81640625" style="1"/>
    <col min="2" max="2" width="14.54296875" style="1" bestFit="1" customWidth="1"/>
    <col min="3" max="16384" width="8.81640625" style="1"/>
  </cols>
  <sheetData>
    <row r="3" spans="2:21" x14ac:dyDescent="0.35">
      <c r="C3" s="43" t="s">
        <v>10</v>
      </c>
      <c r="D3" s="43"/>
      <c r="E3" s="43"/>
      <c r="F3" s="43"/>
      <c r="G3" s="43"/>
      <c r="H3" s="43"/>
      <c r="I3" s="43"/>
      <c r="J3" s="43"/>
      <c r="K3" s="43"/>
      <c r="N3" s="43" t="s">
        <v>11</v>
      </c>
      <c r="O3" s="43"/>
      <c r="P3" s="43"/>
      <c r="Q3" s="43"/>
      <c r="R3" s="43" t="s">
        <v>12</v>
      </c>
      <c r="S3" s="43"/>
      <c r="T3" s="43"/>
      <c r="U3" s="43"/>
    </row>
    <row r="4" spans="2:21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N4" s="1" t="s">
        <v>1</v>
      </c>
      <c r="O4" s="1" t="s">
        <v>2</v>
      </c>
      <c r="P4" s="1" t="s">
        <v>3</v>
      </c>
      <c r="Q4" s="1" t="s">
        <v>4</v>
      </c>
      <c r="R4" s="1" t="s">
        <v>1</v>
      </c>
      <c r="S4" s="1" t="s">
        <v>2</v>
      </c>
      <c r="T4" s="1" t="s">
        <v>3</v>
      </c>
      <c r="U4" s="1" t="s">
        <v>4</v>
      </c>
    </row>
    <row r="5" spans="2:21" x14ac:dyDescent="0.35">
      <c r="B5" s="7" t="s">
        <v>18</v>
      </c>
      <c r="C5" s="7">
        <v>119</v>
      </c>
      <c r="D5" s="7">
        <v>90</v>
      </c>
      <c r="E5" s="7">
        <v>74</v>
      </c>
      <c r="F5" s="7">
        <v>95</v>
      </c>
      <c r="G5" s="7">
        <f t="shared" ref="G5" si="0">SUM(C5:D5)</f>
        <v>209</v>
      </c>
      <c r="H5" s="4">
        <f t="shared" ref="H5" si="1">G5/K5*100</f>
        <v>55.291005291005291</v>
      </c>
      <c r="I5" s="7">
        <f t="shared" ref="I5" si="2">SUM(D5:E5)</f>
        <v>164</v>
      </c>
      <c r="J5" s="4">
        <f t="shared" ref="J5" si="3">I5/K5*100</f>
        <v>43.386243386243386</v>
      </c>
      <c r="K5" s="7">
        <f t="shared" ref="K5" si="4">SUM(C5:F5)</f>
        <v>378</v>
      </c>
      <c r="L5" s="7"/>
      <c r="M5" s="7"/>
      <c r="N5" s="7">
        <v>0</v>
      </c>
      <c r="O5" s="7">
        <v>0</v>
      </c>
      <c r="P5" s="7">
        <v>0</v>
      </c>
      <c r="Q5" s="7">
        <v>0</v>
      </c>
      <c r="R5" s="4">
        <f t="shared" ref="R5:U5" si="5">N5/C5*100</f>
        <v>0</v>
      </c>
      <c r="S5" s="4">
        <f t="shared" si="5"/>
        <v>0</v>
      </c>
      <c r="T5" s="4">
        <f t="shared" si="5"/>
        <v>0</v>
      </c>
      <c r="U5" s="4">
        <f t="shared" si="5"/>
        <v>0</v>
      </c>
    </row>
    <row r="6" spans="2:21" x14ac:dyDescent="0.35">
      <c r="B6" s="7"/>
      <c r="C6" s="7"/>
      <c r="D6" s="7"/>
      <c r="E6" s="7"/>
      <c r="F6" s="7"/>
      <c r="G6" s="7"/>
      <c r="H6" s="4"/>
      <c r="I6" s="7"/>
      <c r="J6" s="4"/>
      <c r="K6" s="7"/>
      <c r="L6" s="7"/>
      <c r="M6" s="7"/>
      <c r="N6" s="7"/>
      <c r="O6" s="7"/>
      <c r="P6" s="7"/>
      <c r="Q6" s="7"/>
      <c r="R6" s="4"/>
      <c r="S6" s="4"/>
      <c r="T6" s="4"/>
      <c r="U6" s="4"/>
    </row>
    <row r="7" spans="2:21" x14ac:dyDescent="0.35">
      <c r="B7" s="7"/>
      <c r="C7" s="7"/>
      <c r="D7" s="7"/>
      <c r="E7" s="7"/>
      <c r="F7" s="7"/>
      <c r="G7" s="7"/>
      <c r="H7" s="4"/>
      <c r="I7" s="7"/>
      <c r="J7" s="4"/>
      <c r="K7" s="7"/>
      <c r="L7" s="7"/>
      <c r="M7" s="7"/>
      <c r="N7" s="7"/>
      <c r="O7" s="7"/>
      <c r="P7" s="7"/>
      <c r="Q7" s="7"/>
      <c r="R7" s="4"/>
      <c r="S7" s="4"/>
      <c r="T7" s="4"/>
      <c r="U7" s="4"/>
    </row>
    <row r="8" spans="2:21" x14ac:dyDescent="0.35">
      <c r="B8" s="7"/>
      <c r="C8" s="7"/>
      <c r="D8" s="7"/>
      <c r="E8" s="7"/>
      <c r="F8" s="7"/>
      <c r="G8" s="7"/>
      <c r="H8" s="4"/>
      <c r="I8" s="7"/>
      <c r="J8" s="4"/>
      <c r="K8" s="7"/>
      <c r="L8" s="7"/>
      <c r="M8" s="7"/>
      <c r="N8" s="7"/>
      <c r="O8" s="7"/>
      <c r="P8" s="7"/>
      <c r="Q8" s="7"/>
      <c r="R8" s="4"/>
      <c r="S8" s="4"/>
      <c r="T8" s="4"/>
      <c r="U8" s="4"/>
    </row>
    <row r="9" spans="2:21" x14ac:dyDescent="0.35">
      <c r="B9" s="7" t="s">
        <v>19</v>
      </c>
      <c r="C9" s="7">
        <v>98</v>
      </c>
      <c r="D9" s="7">
        <v>94</v>
      </c>
      <c r="E9" s="7">
        <v>101</v>
      </c>
      <c r="F9" s="7">
        <v>85</v>
      </c>
      <c r="G9" s="7">
        <f t="shared" ref="G9" si="6">SUM(C9:D9)</f>
        <v>192</v>
      </c>
      <c r="H9" s="4">
        <f t="shared" ref="H9" si="7">G9/K9*100</f>
        <v>50.793650793650791</v>
      </c>
      <c r="I9" s="7">
        <f t="shared" ref="I9" si="8">SUM(D9:E9)</f>
        <v>195</v>
      </c>
      <c r="J9" s="4">
        <f t="shared" ref="J9" si="9">I9/K9*100</f>
        <v>51.587301587301596</v>
      </c>
      <c r="K9" s="7">
        <f t="shared" ref="K9" si="10">SUM(C9:F9)</f>
        <v>378</v>
      </c>
      <c r="L9" s="7"/>
      <c r="M9" s="7"/>
      <c r="N9" s="7">
        <v>98</v>
      </c>
      <c r="O9" s="7">
        <v>94</v>
      </c>
      <c r="P9" s="7">
        <v>0</v>
      </c>
      <c r="Q9" s="7">
        <v>0</v>
      </c>
      <c r="R9" s="4">
        <f t="shared" ref="R9:U9" si="11">N9/C9*100</f>
        <v>100</v>
      </c>
      <c r="S9" s="4">
        <f t="shared" si="11"/>
        <v>100</v>
      </c>
      <c r="T9" s="4">
        <f t="shared" si="11"/>
        <v>0</v>
      </c>
      <c r="U9" s="4">
        <f t="shared" si="11"/>
        <v>0</v>
      </c>
    </row>
    <row r="10" spans="2:21" x14ac:dyDescent="0.35">
      <c r="G10" s="2"/>
      <c r="H10" s="4"/>
      <c r="I10" s="2"/>
      <c r="J10" s="4"/>
      <c r="K10" s="2"/>
      <c r="R10" s="4"/>
      <c r="S10" s="4"/>
      <c r="T10" s="4"/>
      <c r="U10" s="4"/>
    </row>
    <row r="11" spans="2:21" x14ac:dyDescent="0.35">
      <c r="G11" s="5"/>
      <c r="H11" s="4"/>
      <c r="I11" s="5"/>
      <c r="J11" s="4"/>
      <c r="K11" s="5"/>
      <c r="R11" s="4"/>
      <c r="S11" s="4"/>
      <c r="T11" s="4"/>
      <c r="U11" s="4"/>
    </row>
    <row r="12" spans="2:21" x14ac:dyDescent="0.35">
      <c r="G12" s="5"/>
      <c r="H12" s="4"/>
      <c r="I12" s="5"/>
      <c r="J12" s="4"/>
      <c r="K12" s="5"/>
      <c r="R12" s="4"/>
      <c r="S12" s="4"/>
      <c r="T12" s="4"/>
      <c r="U12" s="4"/>
    </row>
    <row r="13" spans="2:21" x14ac:dyDescent="0.35">
      <c r="G13" s="5"/>
      <c r="H13" s="4"/>
      <c r="I13" s="5"/>
      <c r="J13" s="4"/>
      <c r="K13" s="5"/>
      <c r="R13" s="4"/>
      <c r="S13" s="4"/>
      <c r="T13" s="4"/>
      <c r="U13" s="4"/>
    </row>
    <row r="14" spans="2:21" x14ac:dyDescent="0.35">
      <c r="G14" s="5"/>
      <c r="H14" s="4"/>
      <c r="I14" s="5"/>
      <c r="J14" s="4"/>
      <c r="K14" s="5"/>
      <c r="R14" s="4"/>
      <c r="S14" s="4"/>
      <c r="T14" s="4"/>
      <c r="U14" s="4"/>
    </row>
    <row r="15" spans="2:21" x14ac:dyDescent="0.35">
      <c r="G15" s="5"/>
      <c r="H15" s="4"/>
      <c r="I15" s="5"/>
      <c r="J15" s="4"/>
      <c r="K15" s="5"/>
      <c r="R15" s="4"/>
      <c r="S15" s="4"/>
      <c r="T15" s="4"/>
      <c r="U15" s="4"/>
    </row>
    <row r="16" spans="2:21" x14ac:dyDescent="0.35">
      <c r="G16" s="5"/>
      <c r="H16" s="4"/>
      <c r="I16" s="5"/>
      <c r="J16" s="4"/>
      <c r="K16" s="5"/>
      <c r="R16" s="4"/>
      <c r="S16" s="4"/>
      <c r="T16" s="4"/>
      <c r="U16" s="4"/>
    </row>
    <row r="17" spans="7:21" x14ac:dyDescent="0.35">
      <c r="G17" s="5"/>
      <c r="H17" s="4"/>
      <c r="I17" s="5"/>
      <c r="J17" s="4"/>
      <c r="K17" s="5"/>
      <c r="R17" s="4"/>
      <c r="S17" s="4"/>
      <c r="T17" s="4"/>
      <c r="U17" s="4"/>
    </row>
    <row r="18" spans="7:21" x14ac:dyDescent="0.35">
      <c r="G18" s="2"/>
      <c r="H18" s="4"/>
      <c r="I18" s="2"/>
      <c r="J18" s="4"/>
      <c r="K18" s="2"/>
      <c r="R18" s="4"/>
      <c r="S18" s="4"/>
      <c r="T18" s="4"/>
      <c r="U18" s="4"/>
    </row>
    <row r="19" spans="7:21" x14ac:dyDescent="0.35">
      <c r="G19" s="2"/>
      <c r="H19" s="4"/>
      <c r="I19" s="2"/>
      <c r="J19" s="4"/>
      <c r="K19" s="2"/>
      <c r="R19" s="4"/>
      <c r="S19" s="4"/>
      <c r="T19" s="4"/>
      <c r="U19" s="4"/>
    </row>
    <row r="20" spans="7:21" x14ac:dyDescent="0.35">
      <c r="G20" s="2"/>
      <c r="H20" s="4"/>
      <c r="I20" s="2"/>
      <c r="J20" s="4"/>
      <c r="K20" s="2"/>
      <c r="R20" s="4"/>
      <c r="S20" s="4"/>
      <c r="T20" s="4"/>
      <c r="U20" s="4"/>
    </row>
    <row r="21" spans="7:21" x14ac:dyDescent="0.35">
      <c r="G21" s="2"/>
      <c r="H21" s="4"/>
      <c r="I21" s="2"/>
      <c r="J21" s="4"/>
      <c r="K21" s="2"/>
      <c r="R21" s="4"/>
      <c r="S21" s="4"/>
      <c r="T21" s="4"/>
      <c r="U21" s="4"/>
    </row>
    <row r="22" spans="7:21" x14ac:dyDescent="0.35">
      <c r="G22" s="2"/>
      <c r="H22" s="4"/>
      <c r="I22" s="2"/>
      <c r="J22" s="4"/>
      <c r="K22" s="2"/>
      <c r="R22" s="4"/>
      <c r="S22" s="4"/>
      <c r="T22" s="4"/>
      <c r="U22" s="4"/>
    </row>
    <row r="23" spans="7:21" x14ac:dyDescent="0.35">
      <c r="G23" s="2"/>
      <c r="H23" s="4"/>
      <c r="I23" s="2"/>
      <c r="J23" s="4"/>
      <c r="K23" s="2"/>
      <c r="R23" s="4"/>
      <c r="S23" s="4"/>
      <c r="T23" s="4"/>
      <c r="U23" s="4"/>
    </row>
    <row r="24" spans="7:21" x14ac:dyDescent="0.35">
      <c r="G24" s="2"/>
      <c r="H24" s="4"/>
      <c r="I24" s="2"/>
      <c r="J24" s="4"/>
      <c r="K24" s="2"/>
      <c r="R24" s="4"/>
      <c r="S24" s="4"/>
      <c r="T24" s="4"/>
      <c r="U24" s="4"/>
    </row>
    <row r="25" spans="7:21" x14ac:dyDescent="0.35">
      <c r="G25" s="2"/>
      <c r="H25" s="4"/>
      <c r="I25" s="2"/>
      <c r="J25" s="4"/>
      <c r="K25" s="2"/>
      <c r="R25" s="4"/>
      <c r="S25" s="4"/>
      <c r="T25" s="4"/>
      <c r="U25" s="4"/>
    </row>
    <row r="26" spans="7:21" x14ac:dyDescent="0.35">
      <c r="G26" s="2"/>
      <c r="H26" s="4"/>
      <c r="I26" s="2"/>
      <c r="J26" s="4"/>
      <c r="K26" s="2"/>
      <c r="R26" s="4"/>
      <c r="S26" s="4"/>
      <c r="T26" s="4"/>
      <c r="U26" s="4"/>
    </row>
    <row r="27" spans="7:21" x14ac:dyDescent="0.35">
      <c r="G27" s="2"/>
      <c r="H27" s="4"/>
      <c r="I27" s="2"/>
      <c r="J27" s="4"/>
      <c r="K27" s="2"/>
      <c r="R27" s="4"/>
      <c r="S27" s="4"/>
      <c r="T27" s="4"/>
      <c r="U27" s="4"/>
    </row>
    <row r="28" spans="7:21" x14ac:dyDescent="0.35">
      <c r="G28" s="2"/>
      <c r="H28" s="4"/>
      <c r="I28" s="2"/>
      <c r="J28" s="4"/>
      <c r="K28" s="2"/>
      <c r="R28" s="4"/>
      <c r="S28" s="4"/>
      <c r="T28" s="4"/>
      <c r="U28" s="4"/>
    </row>
    <row r="29" spans="7:21" x14ac:dyDescent="0.35">
      <c r="G29" s="2"/>
      <c r="H29" s="4"/>
      <c r="I29" s="2"/>
      <c r="J29" s="4"/>
      <c r="K29" s="2"/>
      <c r="R29" s="4"/>
      <c r="S29" s="4"/>
      <c r="T29" s="4"/>
      <c r="U29" s="4"/>
    </row>
    <row r="30" spans="7:21" x14ac:dyDescent="0.35">
      <c r="G30" s="2"/>
      <c r="H30" s="4"/>
      <c r="I30" s="2"/>
      <c r="J30" s="4"/>
      <c r="K30" s="2"/>
      <c r="R30" s="4"/>
      <c r="S30" s="4"/>
      <c r="T30" s="4"/>
      <c r="U30" s="4"/>
    </row>
    <row r="31" spans="7:21" x14ac:dyDescent="0.35">
      <c r="G31" s="2"/>
      <c r="H31" s="4"/>
      <c r="I31" s="2"/>
      <c r="J31" s="4"/>
      <c r="K31" s="2"/>
      <c r="R31" s="4"/>
      <c r="S31" s="4"/>
      <c r="T31" s="4"/>
      <c r="U31" s="4"/>
    </row>
    <row r="32" spans="7:21" x14ac:dyDescent="0.35">
      <c r="G32" s="2"/>
      <c r="H32" s="4"/>
      <c r="I32" s="2"/>
      <c r="J32" s="4"/>
      <c r="K32" s="2"/>
      <c r="R32" s="4"/>
      <c r="S32" s="4"/>
      <c r="T32" s="4"/>
      <c r="U32" s="4"/>
    </row>
    <row r="33" spans="7:21" x14ac:dyDescent="0.35">
      <c r="G33" s="2"/>
      <c r="H33" s="4"/>
      <c r="I33" s="2"/>
      <c r="J33" s="4"/>
      <c r="K33" s="2"/>
      <c r="R33" s="4"/>
      <c r="S33" s="4"/>
      <c r="T33" s="4"/>
      <c r="U33" s="4"/>
    </row>
    <row r="34" spans="7:21" x14ac:dyDescent="0.35">
      <c r="G34" s="2"/>
      <c r="H34" s="4"/>
      <c r="I34" s="2"/>
      <c r="J34" s="4"/>
      <c r="K34" s="2"/>
      <c r="R34" s="4"/>
      <c r="S34" s="4"/>
      <c r="T34" s="4"/>
      <c r="U34" s="4"/>
    </row>
  </sheetData>
  <mergeCells count="3">
    <mergeCell ref="N3:Q3"/>
    <mergeCell ref="R3:U3"/>
    <mergeCell ref="C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C03D-81C6-417A-A1E5-A00B40EB16DE}">
  <dimension ref="A1:W155"/>
  <sheetViews>
    <sheetView zoomScale="90" zoomScaleNormal="90" workbookViewId="0">
      <selection activeCell="A155" sqref="A155:XFD155"/>
    </sheetView>
  </sheetViews>
  <sheetFormatPr defaultColWidth="8.81640625" defaultRowHeight="14.5" x14ac:dyDescent="0.35"/>
  <cols>
    <col min="1" max="1" width="8.81640625" style="1"/>
    <col min="2" max="2" width="19.81640625" style="1" bestFit="1" customWidth="1"/>
    <col min="3" max="3" width="12.453125" style="1" customWidth="1"/>
    <col min="4" max="4" width="15.7265625" style="35" customWidth="1"/>
    <col min="5" max="9" width="8.81640625" style="1"/>
    <col min="10" max="10" width="10.54296875" style="1" bestFit="1" customWidth="1"/>
    <col min="11" max="11" width="8.81640625" style="1"/>
    <col min="12" max="12" width="10.7265625" style="1" customWidth="1"/>
    <col min="13" max="19" width="8.81640625" style="1"/>
    <col min="20" max="21" width="11.453125" style="1" bestFit="1" customWidth="1"/>
    <col min="22" max="22" width="10.26953125" style="1" bestFit="1" customWidth="1"/>
    <col min="23" max="23" width="11.453125" style="1" bestFit="1" customWidth="1"/>
    <col min="24" max="16384" width="8.81640625" style="1"/>
  </cols>
  <sheetData>
    <row r="1" spans="2:23" x14ac:dyDescent="0.35"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P1" s="43" t="s">
        <v>11</v>
      </c>
      <c r="Q1" s="43"/>
      <c r="R1" s="43"/>
      <c r="S1" s="43"/>
      <c r="T1" s="43" t="s">
        <v>12</v>
      </c>
      <c r="U1" s="43"/>
      <c r="V1" s="43"/>
      <c r="W1" s="43"/>
    </row>
    <row r="2" spans="2:23" x14ac:dyDescent="0.35">
      <c r="B2" s="1" t="s">
        <v>13</v>
      </c>
      <c r="C2" s="1" t="s">
        <v>16</v>
      </c>
      <c r="D2" s="35" t="s">
        <v>17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91</v>
      </c>
      <c r="N2" s="1" t="s">
        <v>9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1</v>
      </c>
      <c r="U2" s="1" t="s">
        <v>2</v>
      </c>
      <c r="V2" s="1" t="s">
        <v>3</v>
      </c>
      <c r="W2" s="1" t="s">
        <v>4</v>
      </c>
    </row>
    <row r="3" spans="2:23" x14ac:dyDescent="0.35">
      <c r="B3" s="1" t="s">
        <v>20</v>
      </c>
      <c r="C3" s="1">
        <v>1</v>
      </c>
      <c r="D3" s="35">
        <v>0</v>
      </c>
      <c r="F3" s="12"/>
      <c r="G3" s="12"/>
      <c r="H3" s="12"/>
      <c r="I3" s="31"/>
      <c r="J3" s="31"/>
      <c r="K3" s="31"/>
      <c r="L3" s="31"/>
      <c r="M3" s="31"/>
      <c r="N3" s="31"/>
      <c r="P3" s="12"/>
      <c r="Q3" s="12"/>
      <c r="R3" s="12"/>
      <c r="S3" s="12"/>
      <c r="T3" s="19"/>
      <c r="U3" s="19"/>
      <c r="V3" s="19"/>
      <c r="W3" s="19"/>
    </row>
    <row r="4" spans="2:23" x14ac:dyDescent="0.35">
      <c r="C4" s="1">
        <v>2</v>
      </c>
      <c r="D4" s="35">
        <v>46</v>
      </c>
      <c r="E4" s="2">
        <v>17</v>
      </c>
      <c r="F4" s="2">
        <v>26</v>
      </c>
      <c r="G4" s="2">
        <v>1</v>
      </c>
      <c r="H4" s="2">
        <v>1</v>
      </c>
      <c r="I4" s="12">
        <f t="shared" ref="I4:I14" si="0">E4+F4</f>
        <v>43</v>
      </c>
      <c r="J4" s="4">
        <f>(I4/N4)*100</f>
        <v>95.555555555555557</v>
      </c>
      <c r="K4" s="12">
        <f t="shared" ref="K4:K14" si="1">F4+G4</f>
        <v>27</v>
      </c>
      <c r="L4" s="4">
        <f>(K4/N4)*100</f>
        <v>60</v>
      </c>
      <c r="M4" s="31">
        <f t="shared" ref="M4:M36" si="2">SUM(G4:H4)</f>
        <v>2</v>
      </c>
      <c r="N4" s="12">
        <f>SUM(E4:H4)</f>
        <v>45</v>
      </c>
      <c r="P4" s="2">
        <v>0</v>
      </c>
      <c r="Q4" s="2">
        <v>6</v>
      </c>
      <c r="R4" s="2">
        <v>0</v>
      </c>
      <c r="S4" s="2">
        <v>0</v>
      </c>
      <c r="T4" s="4">
        <f>(P4/E4)*100</f>
        <v>0</v>
      </c>
      <c r="U4" s="4">
        <f>(Q4/F4)*100</f>
        <v>23.076923076923077</v>
      </c>
      <c r="V4" s="4">
        <f>(R4/G4)*100</f>
        <v>0</v>
      </c>
      <c r="W4" s="4">
        <f>(S4/H4)*100</f>
        <v>0</v>
      </c>
    </row>
    <row r="5" spans="2:23" x14ac:dyDescent="0.35">
      <c r="C5" s="1">
        <v>3</v>
      </c>
      <c r="D5" s="35">
        <v>0</v>
      </c>
      <c r="E5" s="31"/>
      <c r="F5" s="31"/>
      <c r="G5" s="31"/>
      <c r="H5" s="31"/>
      <c r="I5" s="31"/>
      <c r="J5" s="4"/>
      <c r="K5" s="31"/>
      <c r="L5" s="4"/>
      <c r="M5" s="31"/>
      <c r="N5" s="31"/>
      <c r="O5" s="31"/>
      <c r="P5" s="31"/>
      <c r="Q5" s="31"/>
      <c r="R5" s="31"/>
      <c r="S5" s="31"/>
      <c r="T5" s="4"/>
      <c r="U5" s="4"/>
      <c r="V5" s="4"/>
      <c r="W5" s="4"/>
    </row>
    <row r="6" spans="2:23" x14ac:dyDescent="0.35">
      <c r="C6" s="33">
        <v>4</v>
      </c>
      <c r="D6" s="35">
        <v>61</v>
      </c>
      <c r="E6" s="1">
        <v>25</v>
      </c>
      <c r="F6" s="1">
        <v>20</v>
      </c>
      <c r="G6" s="1">
        <v>2</v>
      </c>
      <c r="H6" s="2">
        <v>3</v>
      </c>
      <c r="I6" s="12">
        <f t="shared" si="0"/>
        <v>45</v>
      </c>
      <c r="J6" s="4">
        <f>(I6/N6)*100</f>
        <v>90</v>
      </c>
      <c r="K6" s="12">
        <f t="shared" si="1"/>
        <v>22</v>
      </c>
      <c r="L6" s="4">
        <f>(K6/N6)*100</f>
        <v>44</v>
      </c>
      <c r="M6" s="31">
        <f t="shared" si="2"/>
        <v>5</v>
      </c>
      <c r="N6" s="12">
        <f>SUM(E6:H6)</f>
        <v>50</v>
      </c>
      <c r="P6" s="1">
        <v>0</v>
      </c>
      <c r="Q6" s="1">
        <v>1</v>
      </c>
      <c r="R6" s="1">
        <v>0</v>
      </c>
      <c r="S6" s="1">
        <v>0</v>
      </c>
      <c r="T6" s="4">
        <f t="shared" ref="T6:W7" si="3">(P6/E6)*100</f>
        <v>0</v>
      </c>
      <c r="U6" s="4">
        <f t="shared" si="3"/>
        <v>5</v>
      </c>
      <c r="V6" s="4">
        <f t="shared" si="3"/>
        <v>0</v>
      </c>
      <c r="W6" s="4">
        <f t="shared" si="3"/>
        <v>0</v>
      </c>
    </row>
    <row r="7" spans="2:23" x14ac:dyDescent="0.35">
      <c r="C7" s="33">
        <v>5</v>
      </c>
      <c r="D7" s="35">
        <v>120</v>
      </c>
      <c r="E7" s="1">
        <v>47</v>
      </c>
      <c r="F7" s="1">
        <v>52</v>
      </c>
      <c r="G7" s="1">
        <v>6</v>
      </c>
      <c r="H7" s="2">
        <v>7</v>
      </c>
      <c r="I7" s="12">
        <f t="shared" si="0"/>
        <v>99</v>
      </c>
      <c r="J7" s="4">
        <f>(I7/N7)*100</f>
        <v>88.392857142857139</v>
      </c>
      <c r="K7" s="12">
        <f t="shared" si="1"/>
        <v>58</v>
      </c>
      <c r="L7" s="4">
        <f>(K7/N7)*100</f>
        <v>51.785714285714292</v>
      </c>
      <c r="M7" s="31">
        <f t="shared" si="2"/>
        <v>13</v>
      </c>
      <c r="N7" s="12">
        <f>SUM(E7:H7)</f>
        <v>112</v>
      </c>
      <c r="P7" s="1">
        <v>1</v>
      </c>
      <c r="Q7" s="1">
        <v>14</v>
      </c>
      <c r="R7" s="1">
        <v>0</v>
      </c>
      <c r="S7" s="4">
        <v>0</v>
      </c>
      <c r="T7" s="4">
        <f t="shared" si="3"/>
        <v>2.1276595744680851</v>
      </c>
      <c r="U7" s="4">
        <f t="shared" si="3"/>
        <v>26.923076923076923</v>
      </c>
      <c r="V7" s="4">
        <f t="shared" si="3"/>
        <v>0</v>
      </c>
      <c r="W7" s="4">
        <f t="shared" si="3"/>
        <v>0</v>
      </c>
    </row>
    <row r="8" spans="2:23" x14ac:dyDescent="0.35">
      <c r="C8" s="33">
        <v>6</v>
      </c>
      <c r="D8" s="35">
        <v>0</v>
      </c>
      <c r="E8" s="31"/>
      <c r="F8" s="31"/>
      <c r="G8" s="31"/>
      <c r="H8" s="31"/>
      <c r="I8" s="31"/>
      <c r="J8" s="4"/>
      <c r="K8" s="31"/>
      <c r="L8" s="4"/>
      <c r="M8" s="31"/>
      <c r="N8" s="31"/>
      <c r="O8" s="31"/>
      <c r="P8" s="31"/>
      <c r="Q8" s="31"/>
      <c r="R8" s="31"/>
      <c r="S8" s="31"/>
      <c r="T8" s="4"/>
      <c r="U8" s="4"/>
      <c r="V8" s="4"/>
      <c r="W8" s="4"/>
    </row>
    <row r="9" spans="2:23" x14ac:dyDescent="0.35">
      <c r="C9" s="33">
        <v>7</v>
      </c>
      <c r="D9" s="35">
        <v>0</v>
      </c>
      <c r="E9" s="31"/>
      <c r="F9" s="31"/>
      <c r="G9" s="31"/>
      <c r="H9" s="31"/>
      <c r="I9" s="31"/>
      <c r="J9" s="4"/>
      <c r="K9" s="31"/>
      <c r="L9" s="4"/>
      <c r="M9" s="31"/>
      <c r="N9" s="31"/>
      <c r="O9" s="31"/>
      <c r="P9" s="31"/>
      <c r="Q9" s="31"/>
      <c r="R9" s="31"/>
      <c r="S9" s="31"/>
      <c r="T9" s="4"/>
      <c r="U9" s="4"/>
      <c r="V9" s="4"/>
      <c r="W9" s="4"/>
    </row>
    <row r="10" spans="2:23" x14ac:dyDescent="0.35">
      <c r="C10" s="33">
        <v>8</v>
      </c>
      <c r="D10" s="35">
        <v>0</v>
      </c>
      <c r="E10" s="31"/>
      <c r="F10" s="31"/>
      <c r="G10" s="31"/>
      <c r="H10" s="31"/>
      <c r="I10" s="31"/>
      <c r="J10" s="4"/>
      <c r="K10" s="31"/>
      <c r="L10" s="4"/>
      <c r="M10" s="31"/>
      <c r="N10" s="31"/>
      <c r="O10" s="31"/>
      <c r="P10" s="31"/>
      <c r="Q10" s="31"/>
      <c r="R10" s="31"/>
      <c r="S10" s="31"/>
      <c r="T10" s="4"/>
      <c r="U10" s="4"/>
      <c r="V10" s="4"/>
      <c r="W10" s="4"/>
    </row>
    <row r="11" spans="2:23" x14ac:dyDescent="0.35">
      <c r="C11" s="10">
        <v>9</v>
      </c>
      <c r="D11" s="10">
        <v>110</v>
      </c>
      <c r="E11" s="10">
        <v>44</v>
      </c>
      <c r="F11" s="10">
        <v>50</v>
      </c>
      <c r="G11" s="10">
        <v>6</v>
      </c>
      <c r="H11" s="38">
        <v>10</v>
      </c>
      <c r="I11" s="10">
        <f t="shared" si="0"/>
        <v>94</v>
      </c>
      <c r="J11" s="37">
        <f>(I11/N11)*100</f>
        <v>85.454545454545453</v>
      </c>
      <c r="K11" s="10">
        <f t="shared" si="1"/>
        <v>56</v>
      </c>
      <c r="L11" s="37">
        <f>(K11/N11)*100</f>
        <v>50.909090909090907</v>
      </c>
      <c r="M11" s="10">
        <f t="shared" si="2"/>
        <v>16</v>
      </c>
      <c r="N11" s="10">
        <f>SUM(E11:H11)</f>
        <v>110</v>
      </c>
      <c r="P11" s="1">
        <v>0</v>
      </c>
      <c r="Q11" s="1">
        <v>31</v>
      </c>
      <c r="R11" s="18">
        <v>0</v>
      </c>
      <c r="S11" s="4">
        <v>0</v>
      </c>
      <c r="T11" s="4">
        <f>(P11/E11)*100</f>
        <v>0</v>
      </c>
      <c r="U11" s="4">
        <f>(Q11/F11)*100</f>
        <v>62</v>
      </c>
      <c r="V11" s="4">
        <f>(R11/G11)*100</f>
        <v>0</v>
      </c>
      <c r="W11" s="4">
        <f>(S11/H11)*100</f>
        <v>0</v>
      </c>
    </row>
    <row r="12" spans="2:23" x14ac:dyDescent="0.35">
      <c r="C12" s="33">
        <v>10</v>
      </c>
      <c r="D12" s="35">
        <v>0</v>
      </c>
      <c r="E12" s="31"/>
      <c r="F12" s="31"/>
      <c r="G12" s="31"/>
      <c r="H12" s="18"/>
      <c r="I12" s="31"/>
      <c r="J12" s="4"/>
      <c r="K12" s="31"/>
      <c r="L12" s="4"/>
      <c r="M12" s="31"/>
      <c r="N12" s="31"/>
      <c r="O12" s="31"/>
      <c r="P12" s="31"/>
      <c r="Q12" s="31"/>
      <c r="R12" s="18"/>
      <c r="S12" s="31"/>
      <c r="T12" s="4"/>
      <c r="U12" s="4"/>
      <c r="V12" s="4"/>
      <c r="W12" s="4"/>
    </row>
    <row r="13" spans="2:23" x14ac:dyDescent="0.35">
      <c r="C13" s="10">
        <v>11</v>
      </c>
      <c r="D13" s="10">
        <v>67</v>
      </c>
      <c r="E13" s="10">
        <v>24</v>
      </c>
      <c r="F13" s="10">
        <v>34</v>
      </c>
      <c r="G13" s="10">
        <v>5</v>
      </c>
      <c r="H13" s="38">
        <v>4</v>
      </c>
      <c r="I13" s="10">
        <f t="shared" si="0"/>
        <v>58</v>
      </c>
      <c r="J13" s="37">
        <f>(I13/N13)*100</f>
        <v>86.567164179104466</v>
      </c>
      <c r="K13" s="10">
        <f t="shared" si="1"/>
        <v>39</v>
      </c>
      <c r="L13" s="37">
        <f>(K13/N13)*100</f>
        <v>58.208955223880601</v>
      </c>
      <c r="M13" s="10">
        <f t="shared" si="2"/>
        <v>9</v>
      </c>
      <c r="N13" s="10">
        <f>SUM(E13:H13)</f>
        <v>67</v>
      </c>
      <c r="P13" s="1">
        <v>0</v>
      </c>
      <c r="Q13" s="1">
        <v>13</v>
      </c>
      <c r="R13" s="18">
        <v>0</v>
      </c>
      <c r="S13" s="4">
        <v>0</v>
      </c>
      <c r="T13" s="4">
        <f>(P13/E13)*100</f>
        <v>0</v>
      </c>
      <c r="U13" s="4">
        <f>(Q13/F13)*100</f>
        <v>38.235294117647058</v>
      </c>
      <c r="V13" s="4">
        <f>(R13/G13)*100</f>
        <v>0</v>
      </c>
      <c r="W13" s="4">
        <f>(S13/H13)*100</f>
        <v>0</v>
      </c>
    </row>
    <row r="14" spans="2:23" x14ac:dyDescent="0.35">
      <c r="C14" s="39">
        <v>12</v>
      </c>
      <c r="D14" s="39">
        <v>38</v>
      </c>
      <c r="E14" s="39">
        <v>23</v>
      </c>
      <c r="F14" s="39">
        <v>14</v>
      </c>
      <c r="G14" s="39">
        <v>1</v>
      </c>
      <c r="H14" s="40">
        <v>0</v>
      </c>
      <c r="I14" s="39">
        <f t="shared" si="0"/>
        <v>37</v>
      </c>
      <c r="J14" s="41">
        <f>(I14/N14)*100</f>
        <v>97.368421052631575</v>
      </c>
      <c r="K14" s="39">
        <f t="shared" si="1"/>
        <v>15</v>
      </c>
      <c r="L14" s="41">
        <f>(K14/N14)*100</f>
        <v>39.473684210526315</v>
      </c>
      <c r="M14" s="39">
        <f t="shared" si="2"/>
        <v>1</v>
      </c>
      <c r="N14" s="39">
        <f>SUM(E14:H14)</f>
        <v>38</v>
      </c>
      <c r="P14" s="1">
        <v>0</v>
      </c>
      <c r="Q14" s="1">
        <v>1</v>
      </c>
      <c r="R14" s="18">
        <v>0</v>
      </c>
      <c r="S14" s="4"/>
      <c r="T14" s="4">
        <f>(P14/E14)*100</f>
        <v>0</v>
      </c>
      <c r="U14" s="4">
        <f>(Q14/F14)*100</f>
        <v>7.1428571428571423</v>
      </c>
      <c r="V14" s="4">
        <f>(R14/G14)*100</f>
        <v>0</v>
      </c>
      <c r="W14" s="4"/>
    </row>
    <row r="15" spans="2:23" x14ac:dyDescent="0.35">
      <c r="C15" s="33">
        <v>13</v>
      </c>
      <c r="D15" s="35">
        <v>0</v>
      </c>
      <c r="E15" s="31"/>
      <c r="F15" s="31"/>
      <c r="G15" s="31"/>
      <c r="H15" s="31"/>
      <c r="I15" s="31"/>
      <c r="J15" s="4"/>
      <c r="K15" s="31"/>
      <c r="L15" s="4"/>
      <c r="M15" s="31"/>
      <c r="N15" s="31"/>
      <c r="O15" s="31"/>
      <c r="P15" s="31"/>
      <c r="Q15" s="31"/>
      <c r="R15" s="31"/>
      <c r="S15" s="31"/>
      <c r="T15" s="4"/>
      <c r="U15" s="4"/>
      <c r="V15" s="4"/>
      <c r="W15" s="4"/>
    </row>
    <row r="16" spans="2:23" x14ac:dyDescent="0.35">
      <c r="C16" s="33">
        <v>14</v>
      </c>
      <c r="D16" s="35">
        <v>0</v>
      </c>
      <c r="E16" s="31"/>
      <c r="F16" s="31"/>
      <c r="G16" s="31"/>
      <c r="H16" s="31"/>
      <c r="I16" s="31"/>
      <c r="J16" s="4"/>
      <c r="K16" s="31"/>
      <c r="L16" s="4"/>
      <c r="M16" s="31"/>
      <c r="N16" s="31"/>
      <c r="O16" s="31"/>
      <c r="P16" s="31"/>
      <c r="Q16" s="31"/>
      <c r="R16" s="31"/>
      <c r="S16" s="31"/>
      <c r="T16" s="4"/>
      <c r="U16" s="4"/>
      <c r="V16" s="4"/>
      <c r="W16" s="4"/>
    </row>
    <row r="17" spans="1:23" x14ac:dyDescent="0.35">
      <c r="C17" s="33">
        <v>15</v>
      </c>
      <c r="D17" s="35">
        <v>0</v>
      </c>
      <c r="E17" s="31"/>
      <c r="F17" s="31"/>
      <c r="G17" s="31"/>
      <c r="H17" s="31"/>
      <c r="I17" s="31"/>
      <c r="J17" s="4"/>
      <c r="K17" s="31"/>
      <c r="L17" s="4"/>
      <c r="M17" s="31"/>
      <c r="N17" s="31"/>
      <c r="O17" s="31"/>
      <c r="P17" s="31"/>
      <c r="Q17" s="31"/>
      <c r="R17" s="31"/>
      <c r="S17" s="31"/>
      <c r="T17" s="4"/>
      <c r="U17" s="4"/>
      <c r="V17" s="4"/>
      <c r="W17" s="4"/>
    </row>
    <row r="18" spans="1:23" x14ac:dyDescent="0.35">
      <c r="C18" s="33">
        <v>16</v>
      </c>
      <c r="D18" s="35">
        <v>0</v>
      </c>
      <c r="E18" s="31"/>
      <c r="F18" s="31"/>
      <c r="G18" s="31"/>
      <c r="H18" s="31"/>
      <c r="I18" s="31"/>
      <c r="J18" s="4"/>
      <c r="K18" s="31"/>
      <c r="L18" s="4"/>
      <c r="M18" s="31"/>
      <c r="N18" s="31"/>
      <c r="O18" s="31"/>
      <c r="P18" s="31"/>
      <c r="Q18" s="31"/>
      <c r="R18" s="31"/>
      <c r="S18" s="31"/>
      <c r="T18" s="4"/>
      <c r="U18" s="4"/>
      <c r="V18" s="4"/>
      <c r="W18" s="4"/>
    </row>
    <row r="19" spans="1:23" x14ac:dyDescent="0.35">
      <c r="A19" s="3"/>
      <c r="C19" s="33">
        <v>17</v>
      </c>
      <c r="E19" s="1">
        <v>51</v>
      </c>
      <c r="F19" s="1">
        <v>45</v>
      </c>
      <c r="G19" s="1">
        <v>5</v>
      </c>
      <c r="H19" s="1">
        <v>3</v>
      </c>
      <c r="I19" s="1">
        <f>E19+F19</f>
        <v>96</v>
      </c>
      <c r="J19" s="4">
        <f t="shared" ref="J19:J36" si="4">(I19/N19)*100</f>
        <v>92.307692307692307</v>
      </c>
      <c r="K19" s="1">
        <f>F19+G19</f>
        <v>50</v>
      </c>
      <c r="L19" s="4">
        <f t="shared" ref="L19:L36" si="5">(K19/N19)*100</f>
        <v>48.07692307692308</v>
      </c>
      <c r="M19" s="31">
        <f t="shared" si="2"/>
        <v>8</v>
      </c>
      <c r="N19" s="1">
        <f t="shared" ref="N19:N36" si="6">SUM(E19:H19)</f>
        <v>104</v>
      </c>
      <c r="P19" s="1">
        <v>3</v>
      </c>
      <c r="Q19" s="1">
        <v>9</v>
      </c>
      <c r="R19" s="1">
        <v>0</v>
      </c>
      <c r="S19" s="1">
        <v>0</v>
      </c>
      <c r="T19" s="4">
        <f t="shared" ref="T19:T32" si="7">(P19/E19)*100</f>
        <v>5.8823529411764701</v>
      </c>
      <c r="U19" s="4">
        <f t="shared" ref="U19:U32" si="8">(Q19/F19)*100</f>
        <v>20</v>
      </c>
      <c r="V19" s="4">
        <f t="shared" ref="V19:V32" si="9">(R19/G19)*100</f>
        <v>0</v>
      </c>
      <c r="W19" s="4">
        <f t="shared" ref="W19:W32" si="10">(S19/H19)*100</f>
        <v>0</v>
      </c>
    </row>
    <row r="20" spans="1:23" x14ac:dyDescent="0.35">
      <c r="A20" s="3"/>
      <c r="C20" s="33">
        <v>18</v>
      </c>
      <c r="E20" s="1">
        <v>44</v>
      </c>
      <c r="F20" s="1">
        <v>36</v>
      </c>
      <c r="G20" s="1">
        <v>1</v>
      </c>
      <c r="H20" s="1">
        <v>1</v>
      </c>
      <c r="I20" s="9">
        <f t="shared" ref="I20:I36" si="11">E20+F20</f>
        <v>80</v>
      </c>
      <c r="J20" s="4">
        <f t="shared" si="4"/>
        <v>97.560975609756099</v>
      </c>
      <c r="K20" s="9">
        <f t="shared" ref="K20:K36" si="12">F20+G20</f>
        <v>37</v>
      </c>
      <c r="L20" s="4">
        <f t="shared" si="5"/>
        <v>45.121951219512198</v>
      </c>
      <c r="M20" s="31">
        <f t="shared" si="2"/>
        <v>2</v>
      </c>
      <c r="N20" s="9">
        <f t="shared" si="6"/>
        <v>82</v>
      </c>
      <c r="P20" s="1">
        <v>1</v>
      </c>
      <c r="Q20" s="1">
        <v>4</v>
      </c>
      <c r="R20" s="1">
        <v>0</v>
      </c>
      <c r="S20" s="1">
        <v>0</v>
      </c>
      <c r="T20" s="4">
        <f t="shared" si="7"/>
        <v>2.2727272727272729</v>
      </c>
      <c r="U20" s="4">
        <f t="shared" si="8"/>
        <v>11.111111111111111</v>
      </c>
      <c r="V20" s="4">
        <f t="shared" si="9"/>
        <v>0</v>
      </c>
      <c r="W20" s="4">
        <f t="shared" si="10"/>
        <v>0</v>
      </c>
    </row>
    <row r="21" spans="1:23" x14ac:dyDescent="0.35">
      <c r="A21" s="3"/>
      <c r="C21" s="33">
        <v>19</v>
      </c>
      <c r="E21" s="1">
        <v>23</v>
      </c>
      <c r="F21" s="1">
        <v>22</v>
      </c>
      <c r="G21" s="1">
        <v>9</v>
      </c>
      <c r="H21" s="1">
        <v>6</v>
      </c>
      <c r="I21" s="9">
        <f t="shared" si="11"/>
        <v>45</v>
      </c>
      <c r="J21" s="4">
        <f t="shared" si="4"/>
        <v>75</v>
      </c>
      <c r="K21" s="9">
        <f t="shared" si="12"/>
        <v>31</v>
      </c>
      <c r="L21" s="4">
        <f t="shared" si="5"/>
        <v>51.666666666666671</v>
      </c>
      <c r="M21" s="31">
        <f t="shared" si="2"/>
        <v>15</v>
      </c>
      <c r="N21" s="9">
        <f t="shared" si="6"/>
        <v>60</v>
      </c>
      <c r="P21" s="1">
        <v>3</v>
      </c>
      <c r="Q21" s="1">
        <v>0</v>
      </c>
      <c r="R21" s="1">
        <v>0</v>
      </c>
      <c r="S21" s="1">
        <v>1</v>
      </c>
      <c r="T21" s="4">
        <f t="shared" si="7"/>
        <v>13.043478260869565</v>
      </c>
      <c r="U21" s="4">
        <f t="shared" si="8"/>
        <v>0</v>
      </c>
      <c r="V21" s="4">
        <f t="shared" si="9"/>
        <v>0</v>
      </c>
      <c r="W21" s="4">
        <f t="shared" si="10"/>
        <v>16.666666666666664</v>
      </c>
    </row>
    <row r="22" spans="1:23" x14ac:dyDescent="0.35">
      <c r="A22" s="3"/>
      <c r="C22" s="33">
        <v>20</v>
      </c>
      <c r="E22" s="1">
        <v>23</v>
      </c>
      <c r="F22" s="1">
        <v>30</v>
      </c>
      <c r="G22" s="1">
        <v>7</v>
      </c>
      <c r="H22" s="1">
        <v>9</v>
      </c>
      <c r="I22" s="9">
        <f t="shared" si="11"/>
        <v>53</v>
      </c>
      <c r="J22" s="4">
        <f t="shared" si="4"/>
        <v>76.811594202898547</v>
      </c>
      <c r="K22" s="9">
        <f t="shared" si="12"/>
        <v>37</v>
      </c>
      <c r="L22" s="4">
        <f t="shared" si="5"/>
        <v>53.623188405797109</v>
      </c>
      <c r="M22" s="31">
        <f t="shared" si="2"/>
        <v>16</v>
      </c>
      <c r="N22" s="9">
        <f t="shared" si="6"/>
        <v>69</v>
      </c>
      <c r="P22" s="1">
        <v>1</v>
      </c>
      <c r="Q22" s="1">
        <v>1</v>
      </c>
      <c r="R22" s="1">
        <v>0</v>
      </c>
      <c r="S22" s="1">
        <v>0</v>
      </c>
      <c r="T22" s="4">
        <f t="shared" si="7"/>
        <v>4.3478260869565215</v>
      </c>
      <c r="U22" s="4">
        <f t="shared" si="8"/>
        <v>3.3333333333333335</v>
      </c>
      <c r="V22" s="4">
        <f t="shared" si="9"/>
        <v>0</v>
      </c>
      <c r="W22" s="4">
        <f t="shared" si="10"/>
        <v>0</v>
      </c>
    </row>
    <row r="23" spans="1:23" x14ac:dyDescent="0.35">
      <c r="A23" s="3"/>
      <c r="C23" s="33">
        <v>21</v>
      </c>
      <c r="E23" s="1">
        <v>51</v>
      </c>
      <c r="F23" s="1">
        <v>42</v>
      </c>
      <c r="G23" s="1">
        <v>2</v>
      </c>
      <c r="H23" s="1">
        <v>2</v>
      </c>
      <c r="I23" s="9">
        <f t="shared" si="11"/>
        <v>93</v>
      </c>
      <c r="J23" s="4">
        <f t="shared" si="4"/>
        <v>95.876288659793815</v>
      </c>
      <c r="K23" s="9">
        <f t="shared" si="12"/>
        <v>44</v>
      </c>
      <c r="L23" s="4">
        <f t="shared" si="5"/>
        <v>45.360824742268044</v>
      </c>
      <c r="M23" s="31">
        <f t="shared" si="2"/>
        <v>4</v>
      </c>
      <c r="N23" s="9">
        <f t="shared" si="6"/>
        <v>97</v>
      </c>
      <c r="P23" s="1">
        <v>9</v>
      </c>
      <c r="Q23" s="1">
        <v>7</v>
      </c>
      <c r="R23" s="1">
        <v>0</v>
      </c>
      <c r="S23" s="1">
        <v>0</v>
      </c>
      <c r="T23" s="4">
        <f t="shared" si="7"/>
        <v>17.647058823529413</v>
      </c>
      <c r="U23" s="4">
        <f t="shared" si="8"/>
        <v>16.666666666666664</v>
      </c>
      <c r="V23" s="4">
        <f t="shared" si="9"/>
        <v>0</v>
      </c>
      <c r="W23" s="4">
        <f t="shared" si="10"/>
        <v>0</v>
      </c>
    </row>
    <row r="24" spans="1:23" x14ac:dyDescent="0.35">
      <c r="A24" s="3"/>
      <c r="C24" s="33">
        <v>22</v>
      </c>
      <c r="E24" s="1">
        <v>49</v>
      </c>
      <c r="F24" s="1">
        <v>55</v>
      </c>
      <c r="G24" s="1">
        <v>4</v>
      </c>
      <c r="H24" s="1">
        <v>5</v>
      </c>
      <c r="I24" s="9">
        <f t="shared" si="11"/>
        <v>104</v>
      </c>
      <c r="J24" s="4">
        <f t="shared" si="4"/>
        <v>92.035398230088489</v>
      </c>
      <c r="K24" s="9">
        <f t="shared" si="12"/>
        <v>59</v>
      </c>
      <c r="L24" s="4">
        <f t="shared" si="5"/>
        <v>52.212389380530979</v>
      </c>
      <c r="M24" s="31">
        <f t="shared" si="2"/>
        <v>9</v>
      </c>
      <c r="N24" s="9">
        <f t="shared" si="6"/>
        <v>113</v>
      </c>
      <c r="P24" s="1">
        <v>0</v>
      </c>
      <c r="Q24" s="1">
        <v>5</v>
      </c>
      <c r="R24" s="1">
        <v>0</v>
      </c>
      <c r="S24" s="1">
        <v>0</v>
      </c>
      <c r="T24" s="4">
        <f t="shared" si="7"/>
        <v>0</v>
      </c>
      <c r="U24" s="4">
        <f t="shared" si="8"/>
        <v>9.0909090909090917</v>
      </c>
      <c r="V24" s="4">
        <f t="shared" si="9"/>
        <v>0</v>
      </c>
      <c r="W24" s="4">
        <f t="shared" si="10"/>
        <v>0</v>
      </c>
    </row>
    <row r="25" spans="1:23" x14ac:dyDescent="0.35">
      <c r="A25" s="3"/>
      <c r="C25" s="33">
        <v>23</v>
      </c>
      <c r="E25" s="1">
        <v>52</v>
      </c>
      <c r="F25" s="1">
        <v>37</v>
      </c>
      <c r="G25" s="1">
        <v>9</v>
      </c>
      <c r="H25" s="1">
        <v>4</v>
      </c>
      <c r="I25" s="9">
        <f t="shared" si="11"/>
        <v>89</v>
      </c>
      <c r="J25" s="4">
        <f t="shared" si="4"/>
        <v>87.254901960784309</v>
      </c>
      <c r="K25" s="9">
        <f t="shared" si="12"/>
        <v>46</v>
      </c>
      <c r="L25" s="4">
        <f t="shared" si="5"/>
        <v>45.098039215686278</v>
      </c>
      <c r="M25" s="31">
        <f t="shared" si="2"/>
        <v>13</v>
      </c>
      <c r="N25" s="9">
        <f t="shared" si="6"/>
        <v>102</v>
      </c>
      <c r="P25" s="1">
        <v>4</v>
      </c>
      <c r="Q25" s="1">
        <v>0</v>
      </c>
      <c r="R25" s="1">
        <v>2</v>
      </c>
      <c r="S25" s="1">
        <v>0</v>
      </c>
      <c r="T25" s="4">
        <f t="shared" si="7"/>
        <v>7.6923076923076925</v>
      </c>
      <c r="U25" s="4">
        <f t="shared" si="8"/>
        <v>0</v>
      </c>
      <c r="V25" s="4">
        <f t="shared" si="9"/>
        <v>22.222222222222221</v>
      </c>
      <c r="W25" s="4">
        <f t="shared" si="10"/>
        <v>0</v>
      </c>
    </row>
    <row r="26" spans="1:23" x14ac:dyDescent="0.35">
      <c r="A26" s="3"/>
      <c r="C26" s="33">
        <v>24</v>
      </c>
      <c r="E26" s="1">
        <v>23</v>
      </c>
      <c r="F26" s="1">
        <v>24</v>
      </c>
      <c r="G26" s="1">
        <v>1</v>
      </c>
      <c r="H26" s="1">
        <v>2</v>
      </c>
      <c r="I26" s="9">
        <f t="shared" si="11"/>
        <v>47</v>
      </c>
      <c r="J26" s="4">
        <f t="shared" si="4"/>
        <v>94</v>
      </c>
      <c r="K26" s="9">
        <f t="shared" si="12"/>
        <v>25</v>
      </c>
      <c r="L26" s="4">
        <f t="shared" si="5"/>
        <v>50</v>
      </c>
      <c r="M26" s="31">
        <f t="shared" si="2"/>
        <v>3</v>
      </c>
      <c r="N26" s="9">
        <f t="shared" si="6"/>
        <v>50</v>
      </c>
      <c r="P26" s="1">
        <v>0</v>
      </c>
      <c r="Q26" s="1">
        <v>6</v>
      </c>
      <c r="R26" s="1">
        <v>0</v>
      </c>
      <c r="S26" s="1">
        <v>0</v>
      </c>
      <c r="T26" s="4">
        <f t="shared" si="7"/>
        <v>0</v>
      </c>
      <c r="U26" s="4">
        <f t="shared" si="8"/>
        <v>25</v>
      </c>
      <c r="V26" s="4">
        <f t="shared" si="9"/>
        <v>0</v>
      </c>
      <c r="W26" s="4">
        <f t="shared" si="10"/>
        <v>0</v>
      </c>
    </row>
    <row r="27" spans="1:23" x14ac:dyDescent="0.35">
      <c r="A27" s="3"/>
      <c r="C27" s="33">
        <v>25</v>
      </c>
      <c r="E27" s="1">
        <v>31</v>
      </c>
      <c r="F27" s="1">
        <v>31</v>
      </c>
      <c r="G27" s="1">
        <v>2</v>
      </c>
      <c r="H27" s="1">
        <v>1</v>
      </c>
      <c r="I27" s="9">
        <f t="shared" si="11"/>
        <v>62</v>
      </c>
      <c r="J27" s="4">
        <f t="shared" si="4"/>
        <v>95.384615384615387</v>
      </c>
      <c r="K27" s="9">
        <f t="shared" si="12"/>
        <v>33</v>
      </c>
      <c r="L27" s="4">
        <f t="shared" si="5"/>
        <v>50.769230769230766</v>
      </c>
      <c r="M27" s="31">
        <f t="shared" si="2"/>
        <v>3</v>
      </c>
      <c r="N27" s="9">
        <f t="shared" si="6"/>
        <v>65</v>
      </c>
      <c r="P27" s="1">
        <v>0</v>
      </c>
      <c r="Q27" s="1">
        <v>5</v>
      </c>
      <c r="R27" s="1">
        <v>0</v>
      </c>
      <c r="S27" s="1">
        <v>0</v>
      </c>
      <c r="T27" s="4">
        <f t="shared" si="7"/>
        <v>0</v>
      </c>
      <c r="U27" s="4">
        <f t="shared" si="8"/>
        <v>16.129032258064516</v>
      </c>
      <c r="V27" s="4">
        <f t="shared" si="9"/>
        <v>0</v>
      </c>
      <c r="W27" s="4">
        <f t="shared" si="10"/>
        <v>0</v>
      </c>
    </row>
    <row r="28" spans="1:23" x14ac:dyDescent="0.35">
      <c r="A28" s="3"/>
      <c r="C28" s="33">
        <v>26</v>
      </c>
      <c r="E28" s="1">
        <v>39</v>
      </c>
      <c r="F28" s="1">
        <v>32</v>
      </c>
      <c r="G28" s="1">
        <v>4</v>
      </c>
      <c r="H28" s="1">
        <v>2</v>
      </c>
      <c r="I28" s="9">
        <f t="shared" si="11"/>
        <v>71</v>
      </c>
      <c r="J28" s="4">
        <f t="shared" si="4"/>
        <v>92.20779220779221</v>
      </c>
      <c r="K28" s="9">
        <f t="shared" si="12"/>
        <v>36</v>
      </c>
      <c r="L28" s="4">
        <f t="shared" si="5"/>
        <v>46.753246753246749</v>
      </c>
      <c r="M28" s="31">
        <f t="shared" si="2"/>
        <v>6</v>
      </c>
      <c r="N28" s="9">
        <f t="shared" si="6"/>
        <v>77</v>
      </c>
      <c r="P28" s="1">
        <v>4</v>
      </c>
      <c r="Q28" s="1">
        <v>2</v>
      </c>
      <c r="R28" s="1">
        <v>1</v>
      </c>
      <c r="S28" s="1">
        <v>1</v>
      </c>
      <c r="T28" s="4">
        <f t="shared" si="7"/>
        <v>10.256410256410255</v>
      </c>
      <c r="U28" s="4">
        <f t="shared" si="8"/>
        <v>6.25</v>
      </c>
      <c r="V28" s="4">
        <f t="shared" si="9"/>
        <v>25</v>
      </c>
      <c r="W28" s="4">
        <f t="shared" si="10"/>
        <v>50</v>
      </c>
    </row>
    <row r="29" spans="1:23" x14ac:dyDescent="0.35">
      <c r="A29" s="3"/>
      <c r="C29" s="33">
        <v>27</v>
      </c>
      <c r="E29" s="1">
        <v>54</v>
      </c>
      <c r="F29" s="1">
        <v>62</v>
      </c>
      <c r="G29" s="1">
        <v>6</v>
      </c>
      <c r="H29" s="1">
        <v>2</v>
      </c>
      <c r="I29" s="9">
        <f t="shared" si="11"/>
        <v>116</v>
      </c>
      <c r="J29" s="4">
        <f t="shared" si="4"/>
        <v>93.548387096774192</v>
      </c>
      <c r="K29" s="9">
        <f t="shared" si="12"/>
        <v>68</v>
      </c>
      <c r="L29" s="4">
        <f t="shared" si="5"/>
        <v>54.838709677419352</v>
      </c>
      <c r="M29" s="31">
        <f t="shared" si="2"/>
        <v>8</v>
      </c>
      <c r="N29" s="9">
        <f t="shared" si="6"/>
        <v>124</v>
      </c>
      <c r="P29" s="1">
        <v>3</v>
      </c>
      <c r="Q29" s="1">
        <v>10</v>
      </c>
      <c r="R29" s="1">
        <v>3</v>
      </c>
      <c r="S29" s="1">
        <v>0</v>
      </c>
      <c r="T29" s="4">
        <f t="shared" si="7"/>
        <v>5.5555555555555554</v>
      </c>
      <c r="U29" s="4">
        <f t="shared" si="8"/>
        <v>16.129032258064516</v>
      </c>
      <c r="V29" s="4">
        <f t="shared" si="9"/>
        <v>50</v>
      </c>
      <c r="W29" s="4">
        <f t="shared" si="10"/>
        <v>0</v>
      </c>
    </row>
    <row r="30" spans="1:23" x14ac:dyDescent="0.35">
      <c r="A30" s="3"/>
      <c r="C30" s="33">
        <v>28</v>
      </c>
      <c r="E30" s="1">
        <v>40</v>
      </c>
      <c r="F30" s="1">
        <v>37</v>
      </c>
      <c r="G30" s="1">
        <v>1</v>
      </c>
      <c r="H30" s="1">
        <v>3</v>
      </c>
      <c r="I30" s="9">
        <f t="shared" si="11"/>
        <v>77</v>
      </c>
      <c r="J30" s="4">
        <f t="shared" si="4"/>
        <v>95.061728395061735</v>
      </c>
      <c r="K30" s="9">
        <f t="shared" si="12"/>
        <v>38</v>
      </c>
      <c r="L30" s="4">
        <f t="shared" si="5"/>
        <v>46.913580246913575</v>
      </c>
      <c r="M30" s="31">
        <f t="shared" si="2"/>
        <v>4</v>
      </c>
      <c r="N30" s="9">
        <f t="shared" si="6"/>
        <v>81</v>
      </c>
      <c r="P30" s="1">
        <v>0</v>
      </c>
      <c r="Q30" s="1">
        <v>5</v>
      </c>
      <c r="R30" s="1">
        <v>0</v>
      </c>
      <c r="S30" s="1">
        <v>0</v>
      </c>
      <c r="T30" s="4">
        <f t="shared" si="7"/>
        <v>0</v>
      </c>
      <c r="U30" s="4">
        <f t="shared" si="8"/>
        <v>13.513513513513514</v>
      </c>
      <c r="V30" s="4">
        <f t="shared" si="9"/>
        <v>0</v>
      </c>
      <c r="W30" s="4">
        <f t="shared" si="10"/>
        <v>0</v>
      </c>
    </row>
    <row r="31" spans="1:23" x14ac:dyDescent="0.35">
      <c r="A31" s="3"/>
      <c r="C31" s="33">
        <v>29</v>
      </c>
      <c r="E31" s="1">
        <v>18</v>
      </c>
      <c r="F31" s="1">
        <v>19</v>
      </c>
      <c r="G31" s="1">
        <v>3</v>
      </c>
      <c r="H31" s="1">
        <v>3</v>
      </c>
      <c r="I31" s="9">
        <f t="shared" si="11"/>
        <v>37</v>
      </c>
      <c r="J31" s="4">
        <f t="shared" si="4"/>
        <v>86.04651162790698</v>
      </c>
      <c r="K31" s="9">
        <f t="shared" si="12"/>
        <v>22</v>
      </c>
      <c r="L31" s="4">
        <f t="shared" si="5"/>
        <v>51.162790697674424</v>
      </c>
      <c r="M31" s="31">
        <f t="shared" si="2"/>
        <v>6</v>
      </c>
      <c r="N31" s="9">
        <f t="shared" si="6"/>
        <v>43</v>
      </c>
      <c r="P31" s="1">
        <v>0</v>
      </c>
      <c r="Q31" s="1">
        <v>1</v>
      </c>
      <c r="R31" s="1">
        <v>0</v>
      </c>
      <c r="S31" s="1">
        <v>0</v>
      </c>
      <c r="T31" s="4">
        <f t="shared" si="7"/>
        <v>0</v>
      </c>
      <c r="U31" s="4">
        <f t="shared" si="8"/>
        <v>5.2631578947368416</v>
      </c>
      <c r="V31" s="4">
        <f t="shared" si="9"/>
        <v>0</v>
      </c>
      <c r="W31" s="4">
        <f t="shared" si="10"/>
        <v>0</v>
      </c>
    </row>
    <row r="32" spans="1:23" x14ac:dyDescent="0.35">
      <c r="A32" s="3"/>
      <c r="C32" s="33">
        <v>30</v>
      </c>
      <c r="E32" s="1">
        <v>44</v>
      </c>
      <c r="F32" s="1">
        <v>47</v>
      </c>
      <c r="G32" s="1">
        <v>1</v>
      </c>
      <c r="H32" s="1">
        <v>2</v>
      </c>
      <c r="I32" s="9">
        <f t="shared" si="11"/>
        <v>91</v>
      </c>
      <c r="J32" s="4">
        <f t="shared" si="4"/>
        <v>96.808510638297875</v>
      </c>
      <c r="K32" s="9">
        <f t="shared" si="12"/>
        <v>48</v>
      </c>
      <c r="L32" s="4">
        <f t="shared" si="5"/>
        <v>51.063829787234042</v>
      </c>
      <c r="M32" s="31">
        <f t="shared" si="2"/>
        <v>3</v>
      </c>
      <c r="N32" s="9">
        <f t="shared" si="6"/>
        <v>94</v>
      </c>
      <c r="P32" s="1">
        <v>1</v>
      </c>
      <c r="Q32" s="1">
        <v>3</v>
      </c>
      <c r="R32" s="1">
        <v>0</v>
      </c>
      <c r="S32" s="1">
        <v>0</v>
      </c>
      <c r="T32" s="4">
        <f t="shared" si="7"/>
        <v>2.2727272727272729</v>
      </c>
      <c r="U32" s="4">
        <f t="shared" si="8"/>
        <v>6.3829787234042552</v>
      </c>
      <c r="V32" s="4">
        <f t="shared" si="9"/>
        <v>0</v>
      </c>
      <c r="W32" s="4">
        <f t="shared" si="10"/>
        <v>0</v>
      </c>
    </row>
    <row r="33" spans="1:23" x14ac:dyDescent="0.35">
      <c r="A33" s="3"/>
      <c r="C33" s="33">
        <v>31</v>
      </c>
      <c r="E33" s="1">
        <v>11</v>
      </c>
      <c r="F33" s="1">
        <v>11</v>
      </c>
      <c r="G33" s="1">
        <v>0</v>
      </c>
      <c r="H33" s="1">
        <v>0</v>
      </c>
      <c r="I33" s="9">
        <f t="shared" si="11"/>
        <v>22</v>
      </c>
      <c r="J33" s="4">
        <f t="shared" si="4"/>
        <v>100</v>
      </c>
      <c r="K33" s="9">
        <f t="shared" si="12"/>
        <v>11</v>
      </c>
      <c r="L33" s="4">
        <f t="shared" si="5"/>
        <v>50</v>
      </c>
      <c r="M33" s="31">
        <f t="shared" si="2"/>
        <v>0</v>
      </c>
      <c r="N33" s="9">
        <f t="shared" si="6"/>
        <v>22</v>
      </c>
      <c r="P33" s="1">
        <v>0</v>
      </c>
      <c r="Q33" s="1">
        <v>0</v>
      </c>
      <c r="T33" s="4">
        <f t="shared" ref="T33:U36" si="13">(P33/E33)*100</f>
        <v>0</v>
      </c>
      <c r="U33" s="4">
        <f t="shared" si="13"/>
        <v>0</v>
      </c>
      <c r="V33" s="4"/>
      <c r="W33" s="4"/>
    </row>
    <row r="34" spans="1:23" x14ac:dyDescent="0.35">
      <c r="A34" s="3"/>
      <c r="C34" s="33">
        <v>32</v>
      </c>
      <c r="E34" s="1">
        <v>33</v>
      </c>
      <c r="F34" s="1">
        <v>30</v>
      </c>
      <c r="G34" s="1">
        <v>7</v>
      </c>
      <c r="H34" s="1">
        <v>2</v>
      </c>
      <c r="I34" s="9">
        <f t="shared" si="11"/>
        <v>63</v>
      </c>
      <c r="J34" s="4">
        <f t="shared" si="4"/>
        <v>87.5</v>
      </c>
      <c r="K34" s="9">
        <f t="shared" si="12"/>
        <v>37</v>
      </c>
      <c r="L34" s="4">
        <f t="shared" si="5"/>
        <v>51.388888888888886</v>
      </c>
      <c r="M34" s="31">
        <f t="shared" si="2"/>
        <v>9</v>
      </c>
      <c r="N34" s="9">
        <f t="shared" si="6"/>
        <v>72</v>
      </c>
      <c r="P34" s="1">
        <v>0</v>
      </c>
      <c r="Q34" s="1">
        <v>5</v>
      </c>
      <c r="R34" s="1">
        <v>0</v>
      </c>
      <c r="S34" s="1">
        <v>0</v>
      </c>
      <c r="T34" s="4">
        <f t="shared" si="13"/>
        <v>0</v>
      </c>
      <c r="U34" s="4">
        <f t="shared" si="13"/>
        <v>16.666666666666664</v>
      </c>
      <c r="V34" s="4">
        <f t="shared" ref="V34:W36" si="14">(R34/G34)*100</f>
        <v>0</v>
      </c>
      <c r="W34" s="4">
        <f t="shared" si="14"/>
        <v>0</v>
      </c>
    </row>
    <row r="35" spans="1:23" x14ac:dyDescent="0.35">
      <c r="A35" s="3"/>
      <c r="C35" s="33">
        <v>33</v>
      </c>
      <c r="E35" s="1">
        <v>16</v>
      </c>
      <c r="F35" s="1">
        <v>22</v>
      </c>
      <c r="G35" s="1">
        <v>8</v>
      </c>
      <c r="H35" s="1">
        <v>7</v>
      </c>
      <c r="I35" s="9">
        <f t="shared" si="11"/>
        <v>38</v>
      </c>
      <c r="J35" s="4">
        <f t="shared" si="4"/>
        <v>71.698113207547166</v>
      </c>
      <c r="K35" s="9">
        <f t="shared" si="12"/>
        <v>30</v>
      </c>
      <c r="L35" s="4">
        <f t="shared" si="5"/>
        <v>56.60377358490566</v>
      </c>
      <c r="M35" s="31">
        <f t="shared" si="2"/>
        <v>15</v>
      </c>
      <c r="N35" s="9">
        <f t="shared" si="6"/>
        <v>53</v>
      </c>
      <c r="P35" s="1">
        <v>0</v>
      </c>
      <c r="Q35" s="1">
        <v>4</v>
      </c>
      <c r="R35" s="1">
        <v>0</v>
      </c>
      <c r="S35" s="1">
        <v>0</v>
      </c>
      <c r="T35" s="4">
        <f t="shared" si="13"/>
        <v>0</v>
      </c>
      <c r="U35" s="4">
        <f t="shared" si="13"/>
        <v>18.181818181818183</v>
      </c>
      <c r="V35" s="4">
        <f t="shared" si="14"/>
        <v>0</v>
      </c>
      <c r="W35" s="4">
        <f t="shared" si="14"/>
        <v>0</v>
      </c>
    </row>
    <row r="36" spans="1:23" x14ac:dyDescent="0.35">
      <c r="A36" s="3"/>
      <c r="C36" s="33">
        <v>34</v>
      </c>
      <c r="E36" s="1">
        <v>51</v>
      </c>
      <c r="F36" s="1">
        <v>52</v>
      </c>
      <c r="G36" s="1">
        <v>6</v>
      </c>
      <c r="H36" s="1">
        <v>10</v>
      </c>
      <c r="I36" s="9">
        <f t="shared" si="11"/>
        <v>103</v>
      </c>
      <c r="J36" s="4">
        <f t="shared" si="4"/>
        <v>86.554621848739501</v>
      </c>
      <c r="K36" s="9">
        <f t="shared" si="12"/>
        <v>58</v>
      </c>
      <c r="L36" s="4">
        <f t="shared" si="5"/>
        <v>48.739495798319325</v>
      </c>
      <c r="M36" s="31">
        <f t="shared" si="2"/>
        <v>16</v>
      </c>
      <c r="N36" s="9">
        <f t="shared" si="6"/>
        <v>119</v>
      </c>
      <c r="P36" s="1">
        <v>1</v>
      </c>
      <c r="Q36" s="1">
        <v>9</v>
      </c>
      <c r="R36" s="1">
        <v>0</v>
      </c>
      <c r="S36" s="1">
        <v>0</v>
      </c>
      <c r="T36" s="4">
        <f t="shared" si="13"/>
        <v>1.9607843137254901</v>
      </c>
      <c r="U36" s="4">
        <f t="shared" si="13"/>
        <v>17.307692307692307</v>
      </c>
      <c r="V36" s="4">
        <f t="shared" si="14"/>
        <v>0</v>
      </c>
      <c r="W36" s="4">
        <f t="shared" si="14"/>
        <v>0</v>
      </c>
    </row>
    <row r="37" spans="1:23" x14ac:dyDescent="0.35">
      <c r="A37" s="3"/>
      <c r="B37" s="36"/>
      <c r="C37" s="33">
        <v>35</v>
      </c>
      <c r="D37" s="35">
        <v>0</v>
      </c>
      <c r="E37" s="19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 x14ac:dyDescent="0.35">
      <c r="A38" s="3"/>
      <c r="B38" s="36"/>
      <c r="C38" s="33">
        <v>36</v>
      </c>
      <c r="D38" s="35">
        <v>0</v>
      </c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s="9" customFormat="1" x14ac:dyDescent="0.35">
      <c r="A39" s="3"/>
      <c r="B39" s="36"/>
      <c r="C39" s="33">
        <v>37</v>
      </c>
      <c r="D39" s="35">
        <v>0</v>
      </c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s="9" customFormat="1" x14ac:dyDescent="0.35">
      <c r="A40" s="3"/>
      <c r="B40" s="36"/>
      <c r="C40" s="33">
        <v>38</v>
      </c>
      <c r="D40" s="35">
        <v>0</v>
      </c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s="9" customFormat="1" x14ac:dyDescent="0.35">
      <c r="A41" s="3"/>
      <c r="B41" s="36"/>
      <c r="C41" s="33">
        <v>39</v>
      </c>
      <c r="D41" s="35">
        <v>0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x14ac:dyDescent="0.35">
      <c r="B42" s="1" t="s">
        <v>21</v>
      </c>
      <c r="C42" s="1">
        <v>1</v>
      </c>
      <c r="D42" s="35">
        <v>1</v>
      </c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x14ac:dyDescent="0.35">
      <c r="C43" s="1">
        <v>2</v>
      </c>
      <c r="D43" s="35">
        <v>0</v>
      </c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 x14ac:dyDescent="0.35">
      <c r="C44" s="1">
        <v>3</v>
      </c>
      <c r="D44" s="35">
        <v>0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x14ac:dyDescent="0.35">
      <c r="C45" s="33">
        <v>4</v>
      </c>
      <c r="D45" s="35">
        <v>67</v>
      </c>
      <c r="E45" s="1">
        <v>26</v>
      </c>
      <c r="F45" s="1">
        <v>24</v>
      </c>
      <c r="G45" s="1">
        <v>2</v>
      </c>
      <c r="H45" s="1">
        <v>0</v>
      </c>
      <c r="I45" s="1">
        <f>E45+F45</f>
        <v>50</v>
      </c>
      <c r="J45" s="4">
        <f t="shared" ref="J45:J56" si="15">(I45/N45)*100</f>
        <v>96.15384615384616</v>
      </c>
      <c r="K45" s="1">
        <f>F45+G45</f>
        <v>26</v>
      </c>
      <c r="L45" s="4">
        <f t="shared" ref="L45:L56" si="16">(K45/N45)*100</f>
        <v>50</v>
      </c>
      <c r="M45" s="31">
        <f t="shared" ref="M45:M81" si="17">SUM(G45:H45)</f>
        <v>2</v>
      </c>
      <c r="N45" s="1">
        <f t="shared" ref="N45:N56" si="18">SUM(E45:H45)</f>
        <v>52</v>
      </c>
      <c r="P45" s="9">
        <v>26</v>
      </c>
      <c r="Q45" s="9">
        <v>24</v>
      </c>
      <c r="R45" s="9">
        <v>2</v>
      </c>
      <c r="S45" s="9"/>
      <c r="T45" s="4">
        <v>100</v>
      </c>
      <c r="U45" s="4">
        <v>100</v>
      </c>
      <c r="V45" s="4">
        <v>100</v>
      </c>
      <c r="W45" s="4"/>
    </row>
    <row r="46" spans="1:23" x14ac:dyDescent="0.35">
      <c r="C46" s="33">
        <v>5</v>
      </c>
      <c r="D46" s="35">
        <v>32</v>
      </c>
      <c r="E46" s="1">
        <v>7</v>
      </c>
      <c r="F46" s="1">
        <v>12</v>
      </c>
      <c r="G46" s="1">
        <v>4</v>
      </c>
      <c r="H46" s="1">
        <v>2</v>
      </c>
      <c r="I46" s="9">
        <f t="shared" ref="I46:I49" si="19">E46+F46</f>
        <v>19</v>
      </c>
      <c r="J46" s="4">
        <f t="shared" si="15"/>
        <v>76</v>
      </c>
      <c r="K46" s="9">
        <f t="shared" ref="K46:K49" si="20">F46+G46</f>
        <v>16</v>
      </c>
      <c r="L46" s="4">
        <f t="shared" si="16"/>
        <v>64</v>
      </c>
      <c r="M46" s="31">
        <f t="shared" si="17"/>
        <v>6</v>
      </c>
      <c r="N46" s="9">
        <f t="shared" si="18"/>
        <v>25</v>
      </c>
      <c r="P46" s="9">
        <v>7</v>
      </c>
      <c r="Q46" s="9">
        <v>12</v>
      </c>
      <c r="R46" s="9">
        <v>2</v>
      </c>
      <c r="S46" s="9">
        <v>0</v>
      </c>
      <c r="T46" s="4">
        <v>100</v>
      </c>
      <c r="U46" s="4">
        <v>100</v>
      </c>
      <c r="V46" s="4">
        <v>50</v>
      </c>
      <c r="W46" s="4">
        <v>0</v>
      </c>
    </row>
    <row r="47" spans="1:23" x14ac:dyDescent="0.35">
      <c r="C47" s="33">
        <v>6</v>
      </c>
      <c r="D47" s="35">
        <v>123</v>
      </c>
      <c r="E47" s="1">
        <v>38</v>
      </c>
      <c r="F47" s="1">
        <v>39</v>
      </c>
      <c r="G47" s="1">
        <v>0</v>
      </c>
      <c r="H47" s="1">
        <v>1</v>
      </c>
      <c r="I47" s="9">
        <f t="shared" si="19"/>
        <v>77</v>
      </c>
      <c r="J47" s="4">
        <f t="shared" si="15"/>
        <v>98.71794871794873</v>
      </c>
      <c r="K47" s="9">
        <f t="shared" si="20"/>
        <v>39</v>
      </c>
      <c r="L47" s="4">
        <f t="shared" si="16"/>
        <v>50</v>
      </c>
      <c r="M47" s="31">
        <f t="shared" si="17"/>
        <v>1</v>
      </c>
      <c r="N47" s="9">
        <f t="shared" si="18"/>
        <v>78</v>
      </c>
      <c r="P47" s="9">
        <v>38</v>
      </c>
      <c r="Q47" s="9">
        <v>39</v>
      </c>
      <c r="R47" s="31"/>
      <c r="S47" s="9">
        <v>1</v>
      </c>
      <c r="T47" s="4">
        <v>100</v>
      </c>
      <c r="U47" s="4">
        <v>100</v>
      </c>
      <c r="V47" s="4"/>
      <c r="W47" s="4">
        <v>100</v>
      </c>
    </row>
    <row r="48" spans="1:23" x14ac:dyDescent="0.35">
      <c r="C48" s="33">
        <v>7</v>
      </c>
      <c r="D48" s="35">
        <v>38</v>
      </c>
      <c r="E48" s="1">
        <v>12</v>
      </c>
      <c r="F48" s="1">
        <v>24</v>
      </c>
      <c r="G48" s="1">
        <v>0</v>
      </c>
      <c r="H48" s="1">
        <v>2</v>
      </c>
      <c r="I48" s="9">
        <f t="shared" si="19"/>
        <v>36</v>
      </c>
      <c r="J48" s="4">
        <f t="shared" si="15"/>
        <v>94.73684210526315</v>
      </c>
      <c r="K48" s="9">
        <f t="shared" si="20"/>
        <v>24</v>
      </c>
      <c r="L48" s="4">
        <f t="shared" si="16"/>
        <v>63.157894736842103</v>
      </c>
      <c r="M48" s="31">
        <f t="shared" si="17"/>
        <v>2</v>
      </c>
      <c r="N48" s="9">
        <f t="shared" si="18"/>
        <v>38</v>
      </c>
      <c r="P48" s="9">
        <v>12</v>
      </c>
      <c r="Q48" s="9">
        <v>24</v>
      </c>
      <c r="R48" s="31"/>
      <c r="S48" s="9">
        <v>2</v>
      </c>
      <c r="T48" s="4">
        <v>100</v>
      </c>
      <c r="U48" s="4">
        <v>100</v>
      </c>
      <c r="V48" s="4"/>
      <c r="W48" s="4">
        <v>100</v>
      </c>
    </row>
    <row r="49" spans="3:23" x14ac:dyDescent="0.35">
      <c r="C49" s="33">
        <v>8</v>
      </c>
      <c r="D49" s="35">
        <v>19</v>
      </c>
      <c r="E49" s="1">
        <v>5</v>
      </c>
      <c r="F49" s="1">
        <v>8</v>
      </c>
      <c r="G49" s="1">
        <v>0</v>
      </c>
      <c r="H49" s="1">
        <v>0</v>
      </c>
      <c r="I49" s="9">
        <f t="shared" si="19"/>
        <v>13</v>
      </c>
      <c r="J49" s="4">
        <f t="shared" si="15"/>
        <v>100</v>
      </c>
      <c r="K49" s="9">
        <f t="shared" si="20"/>
        <v>8</v>
      </c>
      <c r="L49" s="4">
        <f t="shared" si="16"/>
        <v>61.53846153846154</v>
      </c>
      <c r="M49" s="31">
        <f t="shared" si="17"/>
        <v>0</v>
      </c>
      <c r="N49" s="9">
        <f t="shared" si="18"/>
        <v>13</v>
      </c>
      <c r="P49" s="9">
        <v>5</v>
      </c>
      <c r="Q49" s="9">
        <v>8</v>
      </c>
      <c r="R49" s="31"/>
      <c r="S49" s="31"/>
      <c r="T49" s="4">
        <v>100</v>
      </c>
      <c r="U49" s="4">
        <v>100</v>
      </c>
      <c r="V49" s="4"/>
      <c r="W49" s="4"/>
    </row>
    <row r="50" spans="3:23" x14ac:dyDescent="0.35">
      <c r="C50" s="33">
        <v>9</v>
      </c>
      <c r="E50" s="1">
        <v>19</v>
      </c>
      <c r="F50" s="1">
        <v>7</v>
      </c>
      <c r="G50" s="1">
        <v>0</v>
      </c>
      <c r="H50" s="1">
        <v>0</v>
      </c>
      <c r="I50" s="12">
        <f t="shared" ref="I50:I51" si="21">E50+F50</f>
        <v>26</v>
      </c>
      <c r="J50" s="4">
        <f t="shared" si="15"/>
        <v>100</v>
      </c>
      <c r="K50" s="12">
        <f t="shared" ref="K50:K51" si="22">F50+G50</f>
        <v>7</v>
      </c>
      <c r="L50" s="4">
        <f t="shared" si="16"/>
        <v>26.923076923076923</v>
      </c>
      <c r="M50" s="31">
        <f t="shared" si="17"/>
        <v>0</v>
      </c>
      <c r="N50" s="12">
        <f t="shared" si="18"/>
        <v>26</v>
      </c>
      <c r="P50" s="1">
        <v>18</v>
      </c>
      <c r="Q50" s="1">
        <v>7</v>
      </c>
      <c r="R50" s="31"/>
      <c r="S50" s="31"/>
      <c r="T50" s="4">
        <f>(P50/E50)*100</f>
        <v>94.73684210526315</v>
      </c>
      <c r="U50" s="4">
        <f>(Q50/F50)*100</f>
        <v>100</v>
      </c>
      <c r="V50" s="4"/>
      <c r="W50" s="4"/>
    </row>
    <row r="51" spans="3:23" x14ac:dyDescent="0.35">
      <c r="C51" s="33">
        <v>10</v>
      </c>
      <c r="E51" s="1">
        <v>15</v>
      </c>
      <c r="F51" s="1">
        <v>12</v>
      </c>
      <c r="G51" s="1">
        <v>0</v>
      </c>
      <c r="H51" s="1">
        <v>1</v>
      </c>
      <c r="I51" s="12">
        <f t="shared" si="21"/>
        <v>27</v>
      </c>
      <c r="J51" s="4">
        <f t="shared" si="15"/>
        <v>96.428571428571431</v>
      </c>
      <c r="K51" s="12">
        <f t="shared" si="22"/>
        <v>12</v>
      </c>
      <c r="L51" s="4">
        <f t="shared" si="16"/>
        <v>42.857142857142854</v>
      </c>
      <c r="M51" s="31">
        <f t="shared" si="17"/>
        <v>1</v>
      </c>
      <c r="N51" s="12">
        <f t="shared" si="18"/>
        <v>28</v>
      </c>
      <c r="P51" s="1">
        <v>15</v>
      </c>
      <c r="Q51" s="1">
        <v>12</v>
      </c>
      <c r="R51" s="31"/>
      <c r="S51" s="1">
        <v>1</v>
      </c>
      <c r="T51" s="4">
        <f>(P51/E51)*100</f>
        <v>100</v>
      </c>
      <c r="U51" s="4">
        <f>(Q51/F51)*100</f>
        <v>100</v>
      </c>
      <c r="V51" s="4"/>
      <c r="W51" s="4">
        <f>(S51/H51)*100</f>
        <v>100</v>
      </c>
    </row>
    <row r="52" spans="3:23" x14ac:dyDescent="0.35">
      <c r="C52" s="33">
        <v>11</v>
      </c>
      <c r="E52" s="1">
        <v>49</v>
      </c>
      <c r="F52" s="1">
        <v>48</v>
      </c>
      <c r="G52" s="1">
        <v>2</v>
      </c>
      <c r="H52" s="1">
        <v>4</v>
      </c>
      <c r="I52" s="1">
        <f>E52+F52</f>
        <v>97</v>
      </c>
      <c r="J52" s="4">
        <f t="shared" si="15"/>
        <v>94.174757281553397</v>
      </c>
      <c r="K52" s="1">
        <f>F52+G52</f>
        <v>50</v>
      </c>
      <c r="L52" s="4">
        <f t="shared" si="16"/>
        <v>48.543689320388353</v>
      </c>
      <c r="M52" s="31">
        <f t="shared" si="17"/>
        <v>6</v>
      </c>
      <c r="N52" s="1">
        <f t="shared" si="18"/>
        <v>103</v>
      </c>
      <c r="P52" s="9">
        <v>49</v>
      </c>
      <c r="Q52" s="9">
        <v>48</v>
      </c>
      <c r="R52" s="9">
        <v>2</v>
      </c>
      <c r="S52" s="9">
        <v>4</v>
      </c>
      <c r="T52" s="4">
        <v>100</v>
      </c>
      <c r="U52" s="4">
        <v>100</v>
      </c>
      <c r="V52" s="4">
        <v>100</v>
      </c>
      <c r="W52" s="4">
        <v>100</v>
      </c>
    </row>
    <row r="53" spans="3:23" x14ac:dyDescent="0.35">
      <c r="C53" s="33">
        <v>12</v>
      </c>
      <c r="E53" s="1">
        <v>43</v>
      </c>
      <c r="F53" s="1">
        <v>50</v>
      </c>
      <c r="G53" s="1">
        <v>1</v>
      </c>
      <c r="H53" s="1">
        <v>3</v>
      </c>
      <c r="I53" s="9">
        <f t="shared" ref="I53:I81" si="23">E53+F53</f>
        <v>93</v>
      </c>
      <c r="J53" s="4">
        <f t="shared" si="15"/>
        <v>95.876288659793815</v>
      </c>
      <c r="K53" s="9">
        <f t="shared" ref="K53:K81" si="24">F53+G53</f>
        <v>51</v>
      </c>
      <c r="L53" s="4">
        <f t="shared" si="16"/>
        <v>52.577319587628871</v>
      </c>
      <c r="M53" s="31">
        <f t="shared" si="17"/>
        <v>4</v>
      </c>
      <c r="N53" s="9">
        <f t="shared" si="18"/>
        <v>97</v>
      </c>
      <c r="P53" s="9">
        <v>43</v>
      </c>
      <c r="Q53" s="9">
        <v>50</v>
      </c>
      <c r="R53" s="9">
        <v>1</v>
      </c>
      <c r="S53" s="9">
        <v>3</v>
      </c>
      <c r="T53" s="4">
        <v>100</v>
      </c>
      <c r="U53" s="4">
        <v>100</v>
      </c>
      <c r="V53" s="4">
        <v>100</v>
      </c>
      <c r="W53" s="4">
        <v>100</v>
      </c>
    </row>
    <row r="54" spans="3:23" x14ac:dyDescent="0.35">
      <c r="C54" s="33">
        <v>13</v>
      </c>
      <c r="E54" s="1">
        <v>43</v>
      </c>
      <c r="F54" s="1">
        <v>36</v>
      </c>
      <c r="G54" s="1">
        <v>0</v>
      </c>
      <c r="H54" s="1">
        <v>0</v>
      </c>
      <c r="I54" s="9">
        <f t="shared" si="23"/>
        <v>79</v>
      </c>
      <c r="J54" s="4">
        <f t="shared" si="15"/>
        <v>100</v>
      </c>
      <c r="K54" s="9">
        <f t="shared" si="24"/>
        <v>36</v>
      </c>
      <c r="L54" s="4">
        <f t="shared" si="16"/>
        <v>45.569620253164558</v>
      </c>
      <c r="M54" s="31">
        <f t="shared" si="17"/>
        <v>0</v>
      </c>
      <c r="N54" s="9">
        <f t="shared" si="18"/>
        <v>79</v>
      </c>
      <c r="P54" s="9">
        <v>43</v>
      </c>
      <c r="Q54" s="9">
        <v>36</v>
      </c>
      <c r="R54" s="31"/>
      <c r="S54" s="31"/>
      <c r="T54" s="4">
        <v>100</v>
      </c>
      <c r="U54" s="4">
        <v>100</v>
      </c>
      <c r="V54" s="4"/>
      <c r="W54" s="4"/>
    </row>
    <row r="55" spans="3:23" x14ac:dyDescent="0.35">
      <c r="C55" s="33">
        <v>14</v>
      </c>
      <c r="E55" s="1">
        <v>25</v>
      </c>
      <c r="F55" s="1">
        <v>24</v>
      </c>
      <c r="G55" s="1">
        <v>2</v>
      </c>
      <c r="H55" s="1">
        <v>1</v>
      </c>
      <c r="I55" s="9">
        <f t="shared" si="23"/>
        <v>49</v>
      </c>
      <c r="J55" s="4">
        <f t="shared" si="15"/>
        <v>94.230769230769226</v>
      </c>
      <c r="K55" s="9">
        <f t="shared" si="24"/>
        <v>26</v>
      </c>
      <c r="L55" s="4">
        <f t="shared" si="16"/>
        <v>50</v>
      </c>
      <c r="M55" s="31">
        <f t="shared" si="17"/>
        <v>3</v>
      </c>
      <c r="N55" s="9">
        <f t="shared" si="18"/>
        <v>52</v>
      </c>
      <c r="P55" s="9">
        <v>25</v>
      </c>
      <c r="Q55" s="9">
        <v>24</v>
      </c>
      <c r="R55" s="9">
        <v>2</v>
      </c>
      <c r="S55" s="9">
        <v>1</v>
      </c>
      <c r="T55" s="4">
        <v>100</v>
      </c>
      <c r="U55" s="4">
        <v>100</v>
      </c>
      <c r="V55" s="4">
        <v>100</v>
      </c>
      <c r="W55" s="4">
        <v>100</v>
      </c>
    </row>
    <row r="56" spans="3:23" x14ac:dyDescent="0.35">
      <c r="C56" s="33">
        <v>15</v>
      </c>
      <c r="E56" s="1">
        <v>19</v>
      </c>
      <c r="F56" s="1">
        <v>13</v>
      </c>
      <c r="G56" s="1">
        <v>2</v>
      </c>
      <c r="H56" s="1">
        <v>0</v>
      </c>
      <c r="I56" s="9">
        <f t="shared" si="23"/>
        <v>32</v>
      </c>
      <c r="J56" s="4">
        <f t="shared" si="15"/>
        <v>94.117647058823522</v>
      </c>
      <c r="K56" s="9">
        <f t="shared" si="24"/>
        <v>15</v>
      </c>
      <c r="L56" s="4">
        <f t="shared" si="16"/>
        <v>44.117647058823529</v>
      </c>
      <c r="M56" s="31">
        <f t="shared" si="17"/>
        <v>2</v>
      </c>
      <c r="N56" s="9">
        <f t="shared" si="18"/>
        <v>34</v>
      </c>
      <c r="P56" s="9">
        <v>19</v>
      </c>
      <c r="Q56" s="9">
        <v>13</v>
      </c>
      <c r="R56" s="9">
        <v>2</v>
      </c>
      <c r="S56" s="31"/>
      <c r="T56" s="4">
        <v>100</v>
      </c>
      <c r="U56" s="4">
        <v>100</v>
      </c>
      <c r="V56" s="4">
        <v>100</v>
      </c>
      <c r="W56" s="4"/>
    </row>
    <row r="57" spans="3:23" x14ac:dyDescent="0.35">
      <c r="C57" s="33">
        <v>16</v>
      </c>
      <c r="E57" s="31"/>
      <c r="F57" s="31"/>
      <c r="G57" s="31"/>
      <c r="H57" s="31"/>
      <c r="I57" s="31"/>
      <c r="J57" s="4"/>
      <c r="K57" s="31"/>
      <c r="L57" s="4"/>
      <c r="M57" s="31"/>
      <c r="N57" s="31"/>
      <c r="O57" s="31"/>
      <c r="P57" s="31"/>
      <c r="Q57" s="31"/>
      <c r="R57" s="31"/>
      <c r="S57" s="31"/>
      <c r="T57" s="4"/>
      <c r="U57" s="4"/>
      <c r="V57" s="4"/>
      <c r="W57" s="4"/>
    </row>
    <row r="58" spans="3:23" x14ac:dyDescent="0.35">
      <c r="C58" s="33">
        <v>17</v>
      </c>
      <c r="E58" s="1">
        <v>8</v>
      </c>
      <c r="F58" s="1">
        <v>3</v>
      </c>
      <c r="G58" s="1">
        <v>0</v>
      </c>
      <c r="H58" s="1">
        <v>0</v>
      </c>
      <c r="I58" s="9">
        <f t="shared" si="23"/>
        <v>11</v>
      </c>
      <c r="J58" s="4">
        <f t="shared" ref="J58:J81" si="25">(I58/N58)*100</f>
        <v>100</v>
      </c>
      <c r="K58" s="9">
        <f t="shared" si="24"/>
        <v>3</v>
      </c>
      <c r="L58" s="4">
        <f t="shared" ref="L58:L81" si="26">(K58/N58)*100</f>
        <v>27.27272727272727</v>
      </c>
      <c r="M58" s="31">
        <f t="shared" si="17"/>
        <v>0</v>
      </c>
      <c r="N58" s="9">
        <f>SUM(E58:H58)</f>
        <v>11</v>
      </c>
      <c r="P58" s="9">
        <v>8</v>
      </c>
      <c r="Q58" s="9">
        <v>3</v>
      </c>
      <c r="R58" s="31"/>
      <c r="S58" s="31"/>
      <c r="T58" s="4">
        <v>100</v>
      </c>
      <c r="U58" s="4">
        <v>100</v>
      </c>
      <c r="V58" s="4"/>
      <c r="W58" s="4"/>
    </row>
    <row r="59" spans="3:23" s="9" customFormat="1" x14ac:dyDescent="0.35">
      <c r="C59" s="33">
        <v>18</v>
      </c>
      <c r="D59" s="35"/>
      <c r="E59" s="1">
        <v>40</v>
      </c>
      <c r="F59" s="9">
        <v>43</v>
      </c>
      <c r="G59" s="9">
        <v>1</v>
      </c>
      <c r="H59" s="9">
        <v>0</v>
      </c>
      <c r="I59" s="9">
        <f t="shared" si="23"/>
        <v>83</v>
      </c>
      <c r="J59" s="4">
        <f t="shared" si="25"/>
        <v>98.80952380952381</v>
      </c>
      <c r="K59" s="9">
        <f t="shared" si="24"/>
        <v>44</v>
      </c>
      <c r="L59" s="4">
        <f t="shared" si="26"/>
        <v>52.380952380952387</v>
      </c>
      <c r="M59" s="31">
        <f t="shared" si="17"/>
        <v>1</v>
      </c>
      <c r="N59" s="9">
        <f>SUM(E59:H59)</f>
        <v>84</v>
      </c>
      <c r="P59" s="9">
        <v>40</v>
      </c>
      <c r="Q59" s="9">
        <v>43</v>
      </c>
      <c r="R59" s="9">
        <v>1</v>
      </c>
      <c r="S59" s="31"/>
      <c r="T59" s="4">
        <v>100</v>
      </c>
      <c r="U59" s="4">
        <v>100</v>
      </c>
      <c r="V59" s="4">
        <v>100</v>
      </c>
      <c r="W59" s="4"/>
    </row>
    <row r="60" spans="3:23" s="9" customFormat="1" x14ac:dyDescent="0.35">
      <c r="C60" s="33">
        <v>19</v>
      </c>
      <c r="D60" s="35">
        <v>0</v>
      </c>
      <c r="E60" s="31"/>
      <c r="F60" s="31"/>
      <c r="G60" s="31"/>
      <c r="H60" s="31"/>
      <c r="I60" s="31"/>
      <c r="J60" s="4"/>
      <c r="K60" s="31"/>
      <c r="L60" s="4"/>
      <c r="M60" s="31"/>
      <c r="N60" s="31"/>
      <c r="O60" s="31"/>
      <c r="P60" s="31"/>
      <c r="Q60" s="31"/>
      <c r="R60" s="31"/>
      <c r="S60" s="31"/>
      <c r="T60" s="4"/>
      <c r="U60" s="4"/>
      <c r="V60" s="4"/>
      <c r="W60" s="4"/>
    </row>
    <row r="61" spans="3:23" s="9" customFormat="1" x14ac:dyDescent="0.35">
      <c r="C61" s="33">
        <v>20</v>
      </c>
      <c r="D61" s="35"/>
      <c r="E61" s="9">
        <v>8</v>
      </c>
      <c r="F61" s="9">
        <v>9</v>
      </c>
      <c r="G61" s="9">
        <v>0</v>
      </c>
      <c r="H61" s="9">
        <v>2</v>
      </c>
      <c r="I61" s="9">
        <f t="shared" si="23"/>
        <v>17</v>
      </c>
      <c r="J61" s="4">
        <f t="shared" si="25"/>
        <v>89.473684210526315</v>
      </c>
      <c r="K61" s="9">
        <f t="shared" si="24"/>
        <v>9</v>
      </c>
      <c r="L61" s="4">
        <f t="shared" si="26"/>
        <v>47.368421052631575</v>
      </c>
      <c r="M61" s="31">
        <f t="shared" si="17"/>
        <v>2</v>
      </c>
      <c r="N61" s="9">
        <f t="shared" ref="N61:N81" si="27">SUM(E61:H61)</f>
        <v>19</v>
      </c>
      <c r="P61" s="9">
        <v>8</v>
      </c>
      <c r="Q61" s="9">
        <v>9</v>
      </c>
      <c r="R61" s="31"/>
      <c r="S61" s="9">
        <v>2</v>
      </c>
      <c r="T61" s="4">
        <v>100</v>
      </c>
      <c r="U61" s="4">
        <v>100</v>
      </c>
      <c r="V61" s="4"/>
      <c r="W61" s="4">
        <v>100</v>
      </c>
    </row>
    <row r="62" spans="3:23" s="9" customFormat="1" x14ac:dyDescent="0.35">
      <c r="C62" s="33">
        <v>21</v>
      </c>
      <c r="D62" s="35"/>
      <c r="E62" s="9">
        <v>36</v>
      </c>
      <c r="F62" s="9">
        <v>34</v>
      </c>
      <c r="G62" s="9">
        <v>0</v>
      </c>
      <c r="H62" s="9">
        <v>1</v>
      </c>
      <c r="I62" s="9">
        <f t="shared" si="23"/>
        <v>70</v>
      </c>
      <c r="J62" s="4">
        <f t="shared" si="25"/>
        <v>98.591549295774655</v>
      </c>
      <c r="K62" s="9">
        <f t="shared" si="24"/>
        <v>34</v>
      </c>
      <c r="L62" s="4">
        <f t="shared" si="26"/>
        <v>47.887323943661968</v>
      </c>
      <c r="M62" s="31">
        <f t="shared" si="17"/>
        <v>1</v>
      </c>
      <c r="N62" s="9">
        <f t="shared" si="27"/>
        <v>71</v>
      </c>
      <c r="P62" s="9">
        <v>36</v>
      </c>
      <c r="Q62" s="9">
        <v>34</v>
      </c>
      <c r="R62" s="31"/>
      <c r="S62" s="9">
        <v>1</v>
      </c>
      <c r="T62" s="4">
        <v>100</v>
      </c>
      <c r="U62" s="4">
        <v>100</v>
      </c>
      <c r="V62" s="4"/>
      <c r="W62" s="4">
        <v>100</v>
      </c>
    </row>
    <row r="63" spans="3:23" s="9" customFormat="1" x14ac:dyDescent="0.35">
      <c r="C63" s="33">
        <v>22</v>
      </c>
      <c r="D63" s="35"/>
      <c r="E63" s="9">
        <v>39</v>
      </c>
      <c r="F63" s="9">
        <v>38</v>
      </c>
      <c r="G63" s="9">
        <v>3</v>
      </c>
      <c r="H63" s="9">
        <v>1</v>
      </c>
      <c r="I63" s="9">
        <f t="shared" si="23"/>
        <v>77</v>
      </c>
      <c r="J63" s="4">
        <f t="shared" si="25"/>
        <v>95.061728395061735</v>
      </c>
      <c r="K63" s="9">
        <f t="shared" si="24"/>
        <v>41</v>
      </c>
      <c r="L63" s="4">
        <f t="shared" si="26"/>
        <v>50.617283950617285</v>
      </c>
      <c r="M63" s="31">
        <f t="shared" si="17"/>
        <v>4</v>
      </c>
      <c r="N63" s="9">
        <f t="shared" si="27"/>
        <v>81</v>
      </c>
      <c r="P63" s="9">
        <v>38</v>
      </c>
      <c r="Q63" s="9">
        <v>38</v>
      </c>
      <c r="R63" s="9">
        <v>1</v>
      </c>
      <c r="S63" s="9">
        <v>1</v>
      </c>
      <c r="T63" s="4">
        <f>P63/E63*100</f>
        <v>97.435897435897431</v>
      </c>
      <c r="U63" s="4">
        <f>Q63/F63*100</f>
        <v>100</v>
      </c>
      <c r="V63" s="4">
        <f>R63/G63*100</f>
        <v>33.333333333333329</v>
      </c>
      <c r="W63" s="4">
        <f>S63/H63*100</f>
        <v>100</v>
      </c>
    </row>
    <row r="64" spans="3:23" s="9" customFormat="1" x14ac:dyDescent="0.35">
      <c r="C64" s="33">
        <v>23</v>
      </c>
      <c r="D64" s="35"/>
      <c r="E64" s="9">
        <v>25</v>
      </c>
      <c r="F64" s="9">
        <v>16</v>
      </c>
      <c r="G64" s="9">
        <v>0</v>
      </c>
      <c r="H64" s="9">
        <v>1</v>
      </c>
      <c r="I64" s="9">
        <f t="shared" si="23"/>
        <v>41</v>
      </c>
      <c r="J64" s="4">
        <f t="shared" si="25"/>
        <v>97.61904761904762</v>
      </c>
      <c r="K64" s="9">
        <f t="shared" si="24"/>
        <v>16</v>
      </c>
      <c r="L64" s="4">
        <f t="shared" si="26"/>
        <v>38.095238095238095</v>
      </c>
      <c r="M64" s="31">
        <f t="shared" si="17"/>
        <v>1</v>
      </c>
      <c r="N64" s="9">
        <f t="shared" si="27"/>
        <v>42</v>
      </c>
      <c r="P64" s="9">
        <v>23</v>
      </c>
      <c r="Q64" s="9">
        <v>16</v>
      </c>
      <c r="R64" s="31"/>
      <c r="S64" s="9">
        <v>1</v>
      </c>
      <c r="T64" s="4">
        <f>P64/E64*100</f>
        <v>92</v>
      </c>
      <c r="U64" s="4">
        <f>Q64/F64*100</f>
        <v>100</v>
      </c>
      <c r="V64" s="4"/>
      <c r="W64" s="4">
        <f>S64/H64*100</f>
        <v>100</v>
      </c>
    </row>
    <row r="65" spans="3:23" s="9" customFormat="1" x14ac:dyDescent="0.35">
      <c r="C65" s="33">
        <v>24</v>
      </c>
      <c r="D65" s="35"/>
      <c r="E65" s="9">
        <v>19</v>
      </c>
      <c r="F65" s="9">
        <v>19</v>
      </c>
      <c r="G65" s="9">
        <v>0</v>
      </c>
      <c r="H65" s="9">
        <v>0</v>
      </c>
      <c r="I65" s="9">
        <f t="shared" si="23"/>
        <v>38</v>
      </c>
      <c r="J65" s="4">
        <f t="shared" si="25"/>
        <v>100</v>
      </c>
      <c r="K65" s="9">
        <f t="shared" si="24"/>
        <v>19</v>
      </c>
      <c r="L65" s="4">
        <f t="shared" si="26"/>
        <v>50</v>
      </c>
      <c r="M65" s="31">
        <f t="shared" si="17"/>
        <v>0</v>
      </c>
      <c r="N65" s="9">
        <f t="shared" si="27"/>
        <v>38</v>
      </c>
      <c r="P65" s="9">
        <v>19</v>
      </c>
      <c r="Q65" s="9">
        <v>19</v>
      </c>
      <c r="R65" s="31"/>
      <c r="S65" s="31"/>
      <c r="T65" s="4">
        <f>P65/E65*100</f>
        <v>100</v>
      </c>
      <c r="U65" s="4">
        <f>Q65/F65*100</f>
        <v>100</v>
      </c>
      <c r="V65" s="4"/>
      <c r="W65" s="4"/>
    </row>
    <row r="66" spans="3:23" s="9" customFormat="1" x14ac:dyDescent="0.35">
      <c r="C66" s="33">
        <v>25</v>
      </c>
      <c r="D66" s="35"/>
      <c r="E66" s="31"/>
      <c r="F66" s="31"/>
      <c r="G66" s="31"/>
      <c r="H66" s="31"/>
      <c r="I66" s="31"/>
      <c r="J66" s="4"/>
      <c r="K66" s="31"/>
      <c r="L66" s="4"/>
      <c r="M66" s="31"/>
      <c r="N66" s="31"/>
      <c r="O66" s="31"/>
      <c r="P66" s="31"/>
      <c r="Q66" s="31"/>
      <c r="R66" s="31"/>
      <c r="S66" s="31"/>
      <c r="T66" s="4"/>
      <c r="U66" s="4"/>
      <c r="V66" s="4"/>
      <c r="W66" s="4"/>
    </row>
    <row r="67" spans="3:23" x14ac:dyDescent="0.35">
      <c r="C67" s="33">
        <v>26</v>
      </c>
      <c r="E67" s="1">
        <v>45</v>
      </c>
      <c r="F67" s="1">
        <v>35</v>
      </c>
      <c r="G67" s="1">
        <v>2</v>
      </c>
      <c r="H67" s="1">
        <v>3</v>
      </c>
      <c r="I67" s="9">
        <f t="shared" si="23"/>
        <v>80</v>
      </c>
      <c r="J67" s="4">
        <f t="shared" si="25"/>
        <v>94.117647058823522</v>
      </c>
      <c r="K67" s="9">
        <f t="shared" si="24"/>
        <v>37</v>
      </c>
      <c r="L67" s="4">
        <f t="shared" si="26"/>
        <v>43.529411764705884</v>
      </c>
      <c r="M67" s="31">
        <f t="shared" si="17"/>
        <v>5</v>
      </c>
      <c r="N67" s="9">
        <f t="shared" si="27"/>
        <v>85</v>
      </c>
      <c r="P67" s="9">
        <v>45</v>
      </c>
      <c r="Q67" s="9">
        <v>35</v>
      </c>
      <c r="R67" s="9">
        <v>2</v>
      </c>
      <c r="S67" s="9">
        <v>3</v>
      </c>
      <c r="T67" s="4">
        <v>100</v>
      </c>
      <c r="U67" s="4">
        <v>100</v>
      </c>
      <c r="V67" s="4">
        <v>100</v>
      </c>
      <c r="W67" s="4">
        <v>100</v>
      </c>
    </row>
    <row r="68" spans="3:23" s="9" customFormat="1" x14ac:dyDescent="0.35">
      <c r="C68" s="33">
        <v>27</v>
      </c>
      <c r="D68" s="35"/>
      <c r="E68" s="9">
        <v>13</v>
      </c>
      <c r="F68" s="9">
        <v>13</v>
      </c>
      <c r="G68" s="9">
        <v>0</v>
      </c>
      <c r="H68" s="9">
        <v>0</v>
      </c>
      <c r="I68" s="9">
        <f t="shared" si="23"/>
        <v>26</v>
      </c>
      <c r="J68" s="4">
        <f t="shared" si="25"/>
        <v>100</v>
      </c>
      <c r="K68" s="9">
        <f t="shared" si="24"/>
        <v>13</v>
      </c>
      <c r="L68" s="4">
        <f t="shared" si="26"/>
        <v>50</v>
      </c>
      <c r="M68" s="31">
        <f t="shared" si="17"/>
        <v>0</v>
      </c>
      <c r="N68" s="9">
        <f t="shared" si="27"/>
        <v>26</v>
      </c>
      <c r="P68" s="9">
        <v>13</v>
      </c>
      <c r="Q68" s="9">
        <v>13</v>
      </c>
      <c r="R68" s="31"/>
      <c r="S68" s="31"/>
      <c r="T68" s="4">
        <v>100</v>
      </c>
      <c r="U68" s="4">
        <v>100</v>
      </c>
      <c r="V68" s="4"/>
      <c r="W68" s="4"/>
    </row>
    <row r="69" spans="3:23" x14ac:dyDescent="0.35">
      <c r="C69" s="33">
        <v>28</v>
      </c>
      <c r="E69" s="1">
        <v>56</v>
      </c>
      <c r="F69" s="1">
        <v>49</v>
      </c>
      <c r="G69" s="1">
        <v>1</v>
      </c>
      <c r="H69" s="1">
        <v>0</v>
      </c>
      <c r="I69" s="9">
        <f t="shared" si="23"/>
        <v>105</v>
      </c>
      <c r="J69" s="4">
        <f t="shared" si="25"/>
        <v>99.056603773584911</v>
      </c>
      <c r="K69" s="9">
        <f t="shared" si="24"/>
        <v>50</v>
      </c>
      <c r="L69" s="4">
        <f t="shared" si="26"/>
        <v>47.169811320754718</v>
      </c>
      <c r="M69" s="31">
        <f t="shared" si="17"/>
        <v>1</v>
      </c>
      <c r="N69" s="9">
        <f t="shared" si="27"/>
        <v>106</v>
      </c>
      <c r="P69" s="9">
        <v>56</v>
      </c>
      <c r="Q69" s="9">
        <v>49</v>
      </c>
      <c r="R69" s="9">
        <v>1</v>
      </c>
      <c r="S69" s="31"/>
      <c r="T69" s="4">
        <v>100</v>
      </c>
      <c r="U69" s="4">
        <v>100</v>
      </c>
      <c r="V69" s="4">
        <v>100</v>
      </c>
      <c r="W69" s="4"/>
    </row>
    <row r="70" spans="3:23" s="9" customFormat="1" x14ac:dyDescent="0.35">
      <c r="C70" s="33">
        <v>29</v>
      </c>
      <c r="D70" s="35"/>
      <c r="E70" s="9">
        <v>25</v>
      </c>
      <c r="F70" s="9">
        <v>39</v>
      </c>
      <c r="G70" s="9">
        <v>4</v>
      </c>
      <c r="H70" s="9">
        <v>2</v>
      </c>
      <c r="I70" s="9">
        <f t="shared" si="23"/>
        <v>64</v>
      </c>
      <c r="J70" s="4">
        <f t="shared" si="25"/>
        <v>91.428571428571431</v>
      </c>
      <c r="K70" s="9">
        <f t="shared" si="24"/>
        <v>43</v>
      </c>
      <c r="L70" s="4">
        <f t="shared" si="26"/>
        <v>61.428571428571431</v>
      </c>
      <c r="M70" s="31">
        <f t="shared" si="17"/>
        <v>6</v>
      </c>
      <c r="N70" s="9">
        <f t="shared" si="27"/>
        <v>70</v>
      </c>
      <c r="P70" s="9">
        <v>25</v>
      </c>
      <c r="Q70" s="9">
        <v>39</v>
      </c>
      <c r="R70" s="9">
        <v>4</v>
      </c>
      <c r="S70" s="9">
        <v>1</v>
      </c>
      <c r="T70" s="4">
        <f>P70/E70*100</f>
        <v>100</v>
      </c>
      <c r="U70" s="4">
        <f>Q70/F70*100</f>
        <v>100</v>
      </c>
      <c r="V70" s="4">
        <f>R70/G70*100</f>
        <v>100</v>
      </c>
      <c r="W70" s="4">
        <f>S70/H70*100</f>
        <v>50</v>
      </c>
    </row>
    <row r="71" spans="3:23" s="9" customFormat="1" x14ac:dyDescent="0.35">
      <c r="C71" s="33">
        <v>30</v>
      </c>
      <c r="D71" s="35"/>
      <c r="E71" s="9">
        <v>23</v>
      </c>
      <c r="F71" s="9">
        <v>29</v>
      </c>
      <c r="G71" s="9">
        <v>0</v>
      </c>
      <c r="H71" s="9">
        <v>0</v>
      </c>
      <c r="I71" s="9">
        <f t="shared" si="23"/>
        <v>52</v>
      </c>
      <c r="J71" s="4">
        <f t="shared" si="25"/>
        <v>100</v>
      </c>
      <c r="K71" s="9">
        <f t="shared" si="24"/>
        <v>29</v>
      </c>
      <c r="L71" s="4">
        <f t="shared" si="26"/>
        <v>55.769230769230774</v>
      </c>
      <c r="M71" s="31">
        <f t="shared" si="17"/>
        <v>0</v>
      </c>
      <c r="N71" s="9">
        <f t="shared" si="27"/>
        <v>52</v>
      </c>
      <c r="P71" s="9">
        <v>23</v>
      </c>
      <c r="Q71" s="9">
        <v>28</v>
      </c>
      <c r="R71" s="31"/>
      <c r="S71" s="31"/>
      <c r="T71" s="4">
        <f t="shared" ref="T71:U73" si="28">P71/E71*100</f>
        <v>100</v>
      </c>
      <c r="U71" s="4">
        <f t="shared" si="28"/>
        <v>96.551724137931032</v>
      </c>
      <c r="V71" s="4"/>
      <c r="W71" s="4"/>
    </row>
    <row r="72" spans="3:23" s="9" customFormat="1" x14ac:dyDescent="0.35">
      <c r="C72" s="33">
        <v>31</v>
      </c>
      <c r="D72" s="35"/>
      <c r="E72" s="9">
        <v>30</v>
      </c>
      <c r="F72" s="9">
        <v>36</v>
      </c>
      <c r="G72" s="9">
        <v>3</v>
      </c>
      <c r="H72" s="9">
        <v>2</v>
      </c>
      <c r="I72" s="9">
        <f t="shared" si="23"/>
        <v>66</v>
      </c>
      <c r="J72" s="4">
        <f t="shared" si="25"/>
        <v>92.957746478873233</v>
      </c>
      <c r="K72" s="9">
        <f t="shared" si="24"/>
        <v>39</v>
      </c>
      <c r="L72" s="4">
        <f t="shared" si="26"/>
        <v>54.929577464788736</v>
      </c>
      <c r="M72" s="31">
        <f t="shared" si="17"/>
        <v>5</v>
      </c>
      <c r="N72" s="9">
        <f t="shared" si="27"/>
        <v>71</v>
      </c>
      <c r="P72" s="9">
        <v>29</v>
      </c>
      <c r="Q72" s="9">
        <v>36</v>
      </c>
      <c r="R72" s="9">
        <v>3</v>
      </c>
      <c r="S72" s="9">
        <v>2</v>
      </c>
      <c r="T72" s="4">
        <f t="shared" si="28"/>
        <v>96.666666666666671</v>
      </c>
      <c r="U72" s="4">
        <f t="shared" si="28"/>
        <v>100</v>
      </c>
      <c r="V72" s="4">
        <f>R72/G72*100</f>
        <v>100</v>
      </c>
      <c r="W72" s="4">
        <f>S72/H72*100</f>
        <v>100</v>
      </c>
    </row>
    <row r="73" spans="3:23" s="9" customFormat="1" x14ac:dyDescent="0.35">
      <c r="C73" s="33">
        <v>32</v>
      </c>
      <c r="D73" s="35"/>
      <c r="E73" s="9">
        <v>31</v>
      </c>
      <c r="F73" s="9">
        <v>38</v>
      </c>
      <c r="G73" s="9">
        <v>1</v>
      </c>
      <c r="H73" s="9">
        <v>0</v>
      </c>
      <c r="I73" s="9">
        <f t="shared" si="23"/>
        <v>69</v>
      </c>
      <c r="J73" s="4">
        <f t="shared" si="25"/>
        <v>98.571428571428584</v>
      </c>
      <c r="K73" s="9">
        <f t="shared" si="24"/>
        <v>39</v>
      </c>
      <c r="L73" s="4">
        <f t="shared" si="26"/>
        <v>55.714285714285715</v>
      </c>
      <c r="M73" s="31">
        <f t="shared" si="17"/>
        <v>1</v>
      </c>
      <c r="N73" s="9">
        <f t="shared" si="27"/>
        <v>70</v>
      </c>
      <c r="P73" s="9">
        <v>31</v>
      </c>
      <c r="Q73" s="9">
        <v>38</v>
      </c>
      <c r="R73" s="9">
        <v>1</v>
      </c>
      <c r="S73" s="31"/>
      <c r="T73" s="4">
        <f t="shared" si="28"/>
        <v>100</v>
      </c>
      <c r="U73" s="4">
        <f t="shared" si="28"/>
        <v>100</v>
      </c>
      <c r="V73" s="4">
        <f>R73/G73*100</f>
        <v>100</v>
      </c>
      <c r="W73" s="4"/>
    </row>
    <row r="74" spans="3:23" s="9" customFormat="1" x14ac:dyDescent="0.35">
      <c r="C74" s="33">
        <v>33</v>
      </c>
      <c r="D74" s="35"/>
      <c r="E74" s="9">
        <v>20</v>
      </c>
      <c r="F74" s="9">
        <v>21</v>
      </c>
      <c r="G74" s="9">
        <v>1</v>
      </c>
      <c r="H74" s="9">
        <v>0</v>
      </c>
      <c r="I74" s="9">
        <f t="shared" si="23"/>
        <v>41</v>
      </c>
      <c r="J74" s="4">
        <f t="shared" si="25"/>
        <v>97.61904761904762</v>
      </c>
      <c r="K74" s="9">
        <f t="shared" si="24"/>
        <v>22</v>
      </c>
      <c r="L74" s="4">
        <f t="shared" si="26"/>
        <v>52.380952380952387</v>
      </c>
      <c r="M74" s="31">
        <f t="shared" si="17"/>
        <v>1</v>
      </c>
      <c r="N74" s="9">
        <f t="shared" si="27"/>
        <v>42</v>
      </c>
      <c r="P74" s="9">
        <v>20</v>
      </c>
      <c r="Q74" s="9">
        <v>21</v>
      </c>
      <c r="R74" s="9">
        <v>1</v>
      </c>
      <c r="S74" s="31"/>
      <c r="T74" s="4">
        <v>100</v>
      </c>
      <c r="U74" s="4">
        <v>100</v>
      </c>
      <c r="V74" s="4">
        <v>100</v>
      </c>
      <c r="W74" s="4"/>
    </row>
    <row r="75" spans="3:23" s="9" customFormat="1" x14ac:dyDescent="0.35">
      <c r="C75" s="33">
        <v>34</v>
      </c>
      <c r="D75" s="35"/>
      <c r="E75" s="9">
        <v>44</v>
      </c>
      <c r="F75" s="9">
        <v>40</v>
      </c>
      <c r="G75" s="9">
        <v>1</v>
      </c>
      <c r="H75" s="9">
        <v>0</v>
      </c>
      <c r="I75" s="9">
        <f t="shared" si="23"/>
        <v>84</v>
      </c>
      <c r="J75" s="4">
        <f t="shared" si="25"/>
        <v>98.82352941176471</v>
      </c>
      <c r="K75" s="9">
        <f t="shared" si="24"/>
        <v>41</v>
      </c>
      <c r="L75" s="4">
        <f t="shared" si="26"/>
        <v>48.235294117647058</v>
      </c>
      <c r="M75" s="31">
        <f t="shared" si="17"/>
        <v>1</v>
      </c>
      <c r="N75" s="9">
        <f t="shared" si="27"/>
        <v>85</v>
      </c>
      <c r="P75" s="9">
        <v>44</v>
      </c>
      <c r="Q75" s="9">
        <v>40</v>
      </c>
      <c r="R75" s="9">
        <v>1</v>
      </c>
      <c r="S75" s="31"/>
      <c r="T75" s="4">
        <v>100</v>
      </c>
      <c r="U75" s="4">
        <v>100</v>
      </c>
      <c r="V75" s="4">
        <v>100</v>
      </c>
      <c r="W75" s="4"/>
    </row>
    <row r="76" spans="3:23" s="9" customFormat="1" x14ac:dyDescent="0.35">
      <c r="C76" s="33">
        <v>35</v>
      </c>
      <c r="D76" s="35"/>
      <c r="E76" s="9">
        <v>22</v>
      </c>
      <c r="F76" s="9">
        <v>25</v>
      </c>
      <c r="G76" s="9">
        <v>2</v>
      </c>
      <c r="H76" s="9">
        <v>0</v>
      </c>
      <c r="I76" s="9">
        <f t="shared" si="23"/>
        <v>47</v>
      </c>
      <c r="J76" s="4">
        <f t="shared" si="25"/>
        <v>95.918367346938766</v>
      </c>
      <c r="K76" s="9">
        <f t="shared" si="24"/>
        <v>27</v>
      </c>
      <c r="L76" s="4">
        <f t="shared" si="26"/>
        <v>55.102040816326522</v>
      </c>
      <c r="M76" s="31">
        <f t="shared" si="17"/>
        <v>2</v>
      </c>
      <c r="N76" s="9">
        <f t="shared" si="27"/>
        <v>49</v>
      </c>
      <c r="P76" s="9">
        <v>22</v>
      </c>
      <c r="Q76" s="9">
        <v>25</v>
      </c>
      <c r="R76" s="9">
        <v>2</v>
      </c>
      <c r="S76" s="31"/>
      <c r="T76" s="4">
        <f>P76/E76*100</f>
        <v>100</v>
      </c>
      <c r="U76" s="4">
        <f>Q76/F76*100</f>
        <v>100</v>
      </c>
      <c r="V76" s="4">
        <f>R76/G76*100</f>
        <v>100</v>
      </c>
      <c r="W76" s="4"/>
    </row>
    <row r="77" spans="3:23" s="9" customFormat="1" x14ac:dyDescent="0.35">
      <c r="C77" s="33">
        <v>36</v>
      </c>
      <c r="D77" s="35"/>
      <c r="E77" s="9">
        <v>21</v>
      </c>
      <c r="F77" s="9">
        <v>37</v>
      </c>
      <c r="G77" s="9">
        <v>0</v>
      </c>
      <c r="H77" s="9">
        <v>0</v>
      </c>
      <c r="I77" s="9">
        <f t="shared" si="23"/>
        <v>58</v>
      </c>
      <c r="J77" s="4">
        <f t="shared" si="25"/>
        <v>100</v>
      </c>
      <c r="K77" s="9">
        <f t="shared" si="24"/>
        <v>37</v>
      </c>
      <c r="L77" s="4">
        <f t="shared" si="26"/>
        <v>63.793103448275865</v>
      </c>
      <c r="M77" s="31">
        <f t="shared" si="17"/>
        <v>0</v>
      </c>
      <c r="N77" s="9">
        <f t="shared" si="27"/>
        <v>58</v>
      </c>
      <c r="P77" s="9">
        <v>20</v>
      </c>
      <c r="Q77" s="9">
        <v>37</v>
      </c>
      <c r="R77" s="31"/>
      <c r="S77" s="31"/>
      <c r="T77" s="4">
        <f t="shared" ref="T77:U81" si="29">P77/E77*100</f>
        <v>95.238095238095227</v>
      </c>
      <c r="U77" s="4">
        <f t="shared" si="29"/>
        <v>100</v>
      </c>
      <c r="V77" s="4"/>
      <c r="W77" s="4"/>
    </row>
    <row r="78" spans="3:23" s="9" customFormat="1" x14ac:dyDescent="0.35">
      <c r="C78" s="33">
        <v>37</v>
      </c>
      <c r="D78" s="35"/>
      <c r="E78" s="9">
        <v>24</v>
      </c>
      <c r="F78" s="9">
        <v>29</v>
      </c>
      <c r="G78" s="9">
        <v>0</v>
      </c>
      <c r="H78" s="9">
        <v>0</v>
      </c>
      <c r="I78" s="9">
        <f t="shared" si="23"/>
        <v>53</v>
      </c>
      <c r="J78" s="4">
        <f t="shared" si="25"/>
        <v>100</v>
      </c>
      <c r="K78" s="9">
        <f t="shared" si="24"/>
        <v>29</v>
      </c>
      <c r="L78" s="4">
        <f t="shared" si="26"/>
        <v>54.716981132075468</v>
      </c>
      <c r="M78" s="31">
        <f t="shared" si="17"/>
        <v>0</v>
      </c>
      <c r="N78" s="9">
        <f t="shared" si="27"/>
        <v>53</v>
      </c>
      <c r="P78" s="9">
        <v>24</v>
      </c>
      <c r="Q78" s="9">
        <v>29</v>
      </c>
      <c r="R78" s="31"/>
      <c r="S78" s="31"/>
      <c r="T78" s="4">
        <f t="shared" si="29"/>
        <v>100</v>
      </c>
      <c r="U78" s="4">
        <f t="shared" si="29"/>
        <v>100</v>
      </c>
      <c r="V78" s="4"/>
      <c r="W78" s="4"/>
    </row>
    <row r="79" spans="3:23" s="9" customFormat="1" x14ac:dyDescent="0.35">
      <c r="C79" s="33">
        <v>38</v>
      </c>
      <c r="D79" s="35"/>
      <c r="E79" s="9">
        <v>25</v>
      </c>
      <c r="F79" s="9">
        <v>40</v>
      </c>
      <c r="G79" s="9">
        <v>1</v>
      </c>
      <c r="H79" s="9">
        <v>3</v>
      </c>
      <c r="I79" s="9">
        <f t="shared" si="23"/>
        <v>65</v>
      </c>
      <c r="J79" s="4">
        <f t="shared" si="25"/>
        <v>94.20289855072464</v>
      </c>
      <c r="K79" s="9">
        <f t="shared" si="24"/>
        <v>41</v>
      </c>
      <c r="L79" s="4">
        <f t="shared" si="26"/>
        <v>59.420289855072461</v>
      </c>
      <c r="M79" s="31">
        <f t="shared" si="17"/>
        <v>4</v>
      </c>
      <c r="N79" s="9">
        <f t="shared" si="27"/>
        <v>69</v>
      </c>
      <c r="P79" s="9">
        <v>24</v>
      </c>
      <c r="Q79" s="9">
        <v>40</v>
      </c>
      <c r="R79" s="9">
        <v>0</v>
      </c>
      <c r="S79" s="9">
        <v>1</v>
      </c>
      <c r="T79" s="4">
        <f t="shared" si="29"/>
        <v>96</v>
      </c>
      <c r="U79" s="4">
        <f t="shared" si="29"/>
        <v>100</v>
      </c>
      <c r="V79" s="4">
        <f>R79/G79*100</f>
        <v>0</v>
      </c>
      <c r="W79" s="4">
        <f>S79/H79*100</f>
        <v>33.333333333333329</v>
      </c>
    </row>
    <row r="80" spans="3:23" s="9" customFormat="1" x14ac:dyDescent="0.35">
      <c r="C80" s="33">
        <v>39</v>
      </c>
      <c r="D80" s="35"/>
      <c r="E80" s="9">
        <v>25</v>
      </c>
      <c r="F80" s="9">
        <v>13</v>
      </c>
      <c r="G80" s="9">
        <v>0</v>
      </c>
      <c r="H80" s="9">
        <v>0</v>
      </c>
      <c r="I80" s="9">
        <f t="shared" si="23"/>
        <v>38</v>
      </c>
      <c r="J80" s="4">
        <f t="shared" si="25"/>
        <v>100</v>
      </c>
      <c r="K80" s="9">
        <f t="shared" si="24"/>
        <v>13</v>
      </c>
      <c r="L80" s="4">
        <f t="shared" si="26"/>
        <v>34.210526315789473</v>
      </c>
      <c r="M80" s="31">
        <f t="shared" si="17"/>
        <v>0</v>
      </c>
      <c r="N80" s="9">
        <f t="shared" si="27"/>
        <v>38</v>
      </c>
      <c r="P80" s="9">
        <v>25</v>
      </c>
      <c r="Q80" s="9">
        <v>13</v>
      </c>
      <c r="R80" s="31"/>
      <c r="S80" s="31"/>
      <c r="T80" s="4">
        <f t="shared" si="29"/>
        <v>100</v>
      </c>
      <c r="U80" s="4">
        <f t="shared" si="29"/>
        <v>100</v>
      </c>
      <c r="V80" s="4"/>
      <c r="W80" s="4"/>
    </row>
    <row r="81" spans="1:23" x14ac:dyDescent="0.35">
      <c r="C81" s="33">
        <v>40</v>
      </c>
      <c r="E81" s="1">
        <v>58</v>
      </c>
      <c r="F81" s="1">
        <v>50</v>
      </c>
      <c r="G81" s="1">
        <v>2</v>
      </c>
      <c r="H81" s="1">
        <v>5</v>
      </c>
      <c r="I81" s="1">
        <f t="shared" si="23"/>
        <v>108</v>
      </c>
      <c r="J81" s="4">
        <f t="shared" si="25"/>
        <v>93.913043478260875</v>
      </c>
      <c r="K81" s="1">
        <f t="shared" si="24"/>
        <v>52</v>
      </c>
      <c r="L81" s="4">
        <f t="shared" si="26"/>
        <v>45.217391304347828</v>
      </c>
      <c r="M81" s="31">
        <f t="shared" si="17"/>
        <v>7</v>
      </c>
      <c r="N81" s="1">
        <f t="shared" si="27"/>
        <v>115</v>
      </c>
      <c r="P81" s="1">
        <v>58</v>
      </c>
      <c r="Q81" s="1">
        <v>50</v>
      </c>
      <c r="R81" s="1">
        <v>2</v>
      </c>
      <c r="S81" s="1">
        <v>4</v>
      </c>
      <c r="T81" s="4">
        <f t="shared" si="29"/>
        <v>100</v>
      </c>
      <c r="U81" s="4">
        <f t="shared" si="29"/>
        <v>100</v>
      </c>
      <c r="V81" s="4">
        <f>R81/G81*100</f>
        <v>100</v>
      </c>
      <c r="W81" s="4">
        <f>S81/H81*100</f>
        <v>80</v>
      </c>
    </row>
    <row r="82" spans="1:23" x14ac:dyDescent="0.35">
      <c r="B82" s="6" t="s">
        <v>22</v>
      </c>
      <c r="C82" s="1">
        <v>1</v>
      </c>
      <c r="D82" s="35">
        <v>123</v>
      </c>
      <c r="E82" s="1">
        <v>43</v>
      </c>
      <c r="F82" s="1">
        <v>56</v>
      </c>
      <c r="G82" s="1">
        <v>10</v>
      </c>
      <c r="H82" s="1">
        <v>7</v>
      </c>
      <c r="I82" s="1">
        <f>E82+F82</f>
        <v>99</v>
      </c>
      <c r="J82" s="4">
        <f>(I82/N82)*100</f>
        <v>85.34482758620689</v>
      </c>
      <c r="K82" s="1">
        <f>F82+G82</f>
        <v>66</v>
      </c>
      <c r="L82" s="4">
        <f>(K82/N82)*100</f>
        <v>56.896551724137936</v>
      </c>
      <c r="M82" s="1">
        <f>SUM(G82:H82)</f>
        <v>17</v>
      </c>
      <c r="N82" s="1">
        <f>SUM(E82:H82)</f>
        <v>116</v>
      </c>
      <c r="P82" s="1">
        <v>0</v>
      </c>
      <c r="Q82" s="1">
        <v>5</v>
      </c>
      <c r="R82" s="1">
        <v>0</v>
      </c>
      <c r="S82" s="1">
        <v>0</v>
      </c>
      <c r="T82" s="11">
        <f t="shared" ref="T82:W84" si="30">(P82/E82)*100</f>
        <v>0</v>
      </c>
      <c r="U82" s="11">
        <f t="shared" si="30"/>
        <v>8.9285714285714288</v>
      </c>
      <c r="V82" s="11">
        <f t="shared" si="30"/>
        <v>0</v>
      </c>
      <c r="W82" s="11">
        <f t="shared" si="30"/>
        <v>0</v>
      </c>
    </row>
    <row r="83" spans="1:23" x14ac:dyDescent="0.35">
      <c r="C83" s="1">
        <v>2</v>
      </c>
      <c r="D83" s="35">
        <v>150</v>
      </c>
      <c r="E83" s="1">
        <v>55</v>
      </c>
      <c r="F83" s="1">
        <v>48</v>
      </c>
      <c r="G83" s="1">
        <v>12</v>
      </c>
      <c r="H83" s="1">
        <v>6</v>
      </c>
      <c r="I83" s="9">
        <f t="shared" ref="I83:I84" si="31">E83+F83</f>
        <v>103</v>
      </c>
      <c r="J83" s="4">
        <f>(I83/N83)*100</f>
        <v>85.123966942148769</v>
      </c>
      <c r="K83" s="9">
        <f t="shared" ref="K83:K107" si="32">F83+G83</f>
        <v>60</v>
      </c>
      <c r="L83" s="4">
        <f>(K83/N83)*100</f>
        <v>49.586776859504134</v>
      </c>
      <c r="M83" s="31">
        <f t="shared" ref="M83:M120" si="33">SUM(G83:H83)</f>
        <v>18</v>
      </c>
      <c r="N83" s="9">
        <f>SUM(E83:H83)</f>
        <v>121</v>
      </c>
      <c r="P83" s="1">
        <v>1</v>
      </c>
      <c r="Q83" s="1">
        <v>2</v>
      </c>
      <c r="R83" s="1">
        <v>1</v>
      </c>
      <c r="S83" s="1">
        <v>0</v>
      </c>
      <c r="T83" s="11">
        <f t="shared" si="30"/>
        <v>1.8181818181818181</v>
      </c>
      <c r="U83" s="11">
        <f t="shared" si="30"/>
        <v>4.1666666666666661</v>
      </c>
      <c r="V83" s="11">
        <f t="shared" si="30"/>
        <v>8.3333333333333321</v>
      </c>
      <c r="W83" s="11">
        <f t="shared" si="30"/>
        <v>0</v>
      </c>
    </row>
    <row r="84" spans="1:23" x14ac:dyDescent="0.35">
      <c r="C84" s="1">
        <v>3</v>
      </c>
      <c r="D84" s="35">
        <v>73</v>
      </c>
      <c r="E84" s="1">
        <v>30</v>
      </c>
      <c r="F84" s="1">
        <v>21</v>
      </c>
      <c r="G84" s="1">
        <v>5</v>
      </c>
      <c r="H84" s="1">
        <v>4</v>
      </c>
      <c r="I84" s="9">
        <f t="shared" si="31"/>
        <v>51</v>
      </c>
      <c r="J84" s="4">
        <f>(I84/N84)*100</f>
        <v>85</v>
      </c>
      <c r="K84" s="9">
        <f t="shared" si="32"/>
        <v>26</v>
      </c>
      <c r="L84" s="4">
        <f>(K84/N84)*100</f>
        <v>43.333333333333336</v>
      </c>
      <c r="M84" s="31">
        <f t="shared" si="33"/>
        <v>9</v>
      </c>
      <c r="N84" s="9">
        <f>SUM(E84:H84)</f>
        <v>60</v>
      </c>
      <c r="P84" s="1">
        <v>0</v>
      </c>
      <c r="Q84" s="1">
        <v>1</v>
      </c>
      <c r="R84" s="1">
        <v>0</v>
      </c>
      <c r="S84" s="1">
        <v>0</v>
      </c>
      <c r="T84" s="11">
        <f t="shared" si="30"/>
        <v>0</v>
      </c>
      <c r="U84" s="11">
        <f t="shared" si="30"/>
        <v>4.7619047619047619</v>
      </c>
      <c r="V84" s="11">
        <f t="shared" si="30"/>
        <v>0</v>
      </c>
      <c r="W84" s="11">
        <f t="shared" si="30"/>
        <v>0</v>
      </c>
    </row>
    <row r="85" spans="1:23" x14ac:dyDescent="0.35">
      <c r="C85" s="33">
        <v>4</v>
      </c>
      <c r="D85" s="35">
        <v>0</v>
      </c>
      <c r="F85" s="31"/>
      <c r="G85" s="31"/>
      <c r="H85" s="31"/>
      <c r="I85" s="31"/>
      <c r="J85" s="4"/>
      <c r="K85" s="31"/>
      <c r="L85" s="4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 x14ac:dyDescent="0.35">
      <c r="C86" s="33">
        <v>5</v>
      </c>
      <c r="D86" s="35">
        <v>0</v>
      </c>
      <c r="E86" s="31"/>
      <c r="F86" s="31"/>
      <c r="G86" s="31"/>
      <c r="H86" s="31"/>
      <c r="I86" s="31"/>
      <c r="J86" s="4"/>
      <c r="K86" s="31"/>
      <c r="L86" s="4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 x14ac:dyDescent="0.35">
      <c r="C87" s="33">
        <v>6</v>
      </c>
      <c r="D87" s="35">
        <v>0</v>
      </c>
      <c r="E87" s="31"/>
      <c r="F87" s="31"/>
      <c r="G87" s="31"/>
      <c r="H87" s="31"/>
      <c r="I87" s="31"/>
      <c r="J87" s="4"/>
      <c r="K87" s="31"/>
      <c r="L87" s="4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 x14ac:dyDescent="0.35">
      <c r="C88" s="33">
        <v>7</v>
      </c>
      <c r="D88" s="35">
        <v>0</v>
      </c>
      <c r="E88" s="31"/>
      <c r="F88" s="31"/>
      <c r="G88" s="31"/>
      <c r="H88" s="31"/>
      <c r="I88" s="31"/>
      <c r="J88" s="4"/>
      <c r="K88" s="31"/>
      <c r="L88" s="4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 x14ac:dyDescent="0.35">
      <c r="C89" s="33">
        <v>8</v>
      </c>
      <c r="D89" s="35">
        <v>0</v>
      </c>
      <c r="E89" s="31"/>
      <c r="F89" s="31"/>
      <c r="G89" s="31"/>
      <c r="H89" s="31"/>
      <c r="I89" s="31"/>
      <c r="J89" s="4"/>
      <c r="K89" s="31"/>
      <c r="L89" s="4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 x14ac:dyDescent="0.35">
      <c r="C90" s="33">
        <v>9</v>
      </c>
      <c r="D90" s="35">
        <v>0</v>
      </c>
      <c r="E90" s="31"/>
      <c r="F90" s="31"/>
      <c r="G90" s="31"/>
      <c r="H90" s="31"/>
      <c r="I90" s="31"/>
      <c r="J90" s="4"/>
      <c r="K90" s="31"/>
      <c r="L90" s="4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 x14ac:dyDescent="0.35">
      <c r="C91" s="33">
        <v>10</v>
      </c>
      <c r="D91" s="35">
        <v>0</v>
      </c>
      <c r="E91" s="31"/>
      <c r="F91" s="31"/>
      <c r="G91" s="31"/>
      <c r="H91" s="31"/>
      <c r="I91" s="31"/>
      <c r="J91" s="4"/>
      <c r="K91" s="31"/>
      <c r="L91" s="4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 x14ac:dyDescent="0.35">
      <c r="C92" s="33">
        <v>11</v>
      </c>
      <c r="D92" s="35">
        <v>0</v>
      </c>
      <c r="E92" s="31"/>
      <c r="F92" s="31"/>
      <c r="G92" s="31"/>
      <c r="H92" s="31"/>
      <c r="I92" s="31"/>
      <c r="J92" s="4"/>
      <c r="K92" s="31"/>
      <c r="L92" s="4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 x14ac:dyDescent="0.35">
      <c r="C93" s="33">
        <v>12</v>
      </c>
      <c r="D93" s="35">
        <v>66</v>
      </c>
      <c r="E93" s="1">
        <v>25</v>
      </c>
      <c r="F93" s="9">
        <v>25</v>
      </c>
      <c r="G93" s="9">
        <v>3</v>
      </c>
      <c r="H93" s="9">
        <v>5</v>
      </c>
      <c r="I93" s="9">
        <f>E93+F93</f>
        <v>50</v>
      </c>
      <c r="J93" s="4">
        <f>(I93/N93)*100</f>
        <v>86.206896551724128</v>
      </c>
      <c r="K93" s="9">
        <f t="shared" si="32"/>
        <v>28</v>
      </c>
      <c r="L93" s="4">
        <f>(K93/N93)*100</f>
        <v>48.275862068965516</v>
      </c>
      <c r="M93" s="31">
        <f t="shared" si="33"/>
        <v>8</v>
      </c>
      <c r="N93" s="9">
        <f>SUM(E93:H93)</f>
        <v>58</v>
      </c>
      <c r="O93" s="9"/>
      <c r="P93" s="9">
        <v>0</v>
      </c>
      <c r="Q93" s="9">
        <v>2</v>
      </c>
      <c r="R93" s="9">
        <v>0</v>
      </c>
      <c r="S93" s="9">
        <v>0</v>
      </c>
      <c r="T93" s="4">
        <f>(P93/E93)*100</f>
        <v>0</v>
      </c>
      <c r="U93" s="4">
        <f>(Q93/F93)*100</f>
        <v>8</v>
      </c>
      <c r="V93" s="4">
        <f>(R93/G93)*100</f>
        <v>0</v>
      </c>
      <c r="W93" s="4">
        <f>(S93/H93)*100</f>
        <v>0</v>
      </c>
    </row>
    <row r="94" spans="1:23" x14ac:dyDescent="0.35">
      <c r="C94" s="33">
        <v>13</v>
      </c>
      <c r="D94" s="35">
        <v>0</v>
      </c>
      <c r="E94" s="31"/>
      <c r="F94" s="31"/>
      <c r="G94" s="31"/>
      <c r="H94" s="31"/>
      <c r="I94" s="31"/>
      <c r="J94" s="4"/>
      <c r="K94" s="31"/>
      <c r="L94" s="4"/>
      <c r="M94" s="31"/>
      <c r="N94" s="31"/>
      <c r="O94" s="31"/>
      <c r="P94" s="31"/>
      <c r="Q94" s="31"/>
      <c r="R94" s="31"/>
      <c r="S94" s="31"/>
      <c r="T94" s="4"/>
      <c r="U94" s="4"/>
      <c r="V94" s="4"/>
      <c r="W94" s="4"/>
    </row>
    <row r="95" spans="1:23" x14ac:dyDescent="0.35">
      <c r="A95" s="3"/>
      <c r="C95" s="33">
        <v>14</v>
      </c>
      <c r="E95" s="1">
        <v>36</v>
      </c>
      <c r="F95" s="1">
        <v>35</v>
      </c>
      <c r="G95" s="1">
        <v>10</v>
      </c>
      <c r="H95" s="1">
        <v>7</v>
      </c>
      <c r="I95" s="1">
        <f>E95+F95</f>
        <v>71</v>
      </c>
      <c r="J95" s="4">
        <f t="shared" ref="J95:J100" si="34">(I95/N95)*100</f>
        <v>80.681818181818173</v>
      </c>
      <c r="K95" s="9">
        <f t="shared" si="32"/>
        <v>45</v>
      </c>
      <c r="L95" s="4">
        <f t="shared" ref="L95:L100" si="35">(K95/N95)*100</f>
        <v>51.136363636363633</v>
      </c>
      <c r="M95" s="31">
        <f t="shared" si="33"/>
        <v>17</v>
      </c>
      <c r="N95" s="9">
        <f t="shared" ref="N95:N100" si="36">SUM(E95:H95)</f>
        <v>88</v>
      </c>
      <c r="P95" s="1">
        <v>0</v>
      </c>
      <c r="Q95" s="1">
        <v>2</v>
      </c>
      <c r="R95" s="1">
        <v>0</v>
      </c>
      <c r="S95" s="1">
        <v>1</v>
      </c>
      <c r="T95" s="4">
        <f t="shared" ref="T95:W97" si="37">(P95/E95)*100</f>
        <v>0</v>
      </c>
      <c r="U95" s="4">
        <f t="shared" si="37"/>
        <v>5.7142857142857144</v>
      </c>
      <c r="V95" s="4">
        <f t="shared" si="37"/>
        <v>0</v>
      </c>
      <c r="W95" s="4">
        <f t="shared" si="37"/>
        <v>14.285714285714285</v>
      </c>
    </row>
    <row r="96" spans="1:23" x14ac:dyDescent="0.35">
      <c r="A96" s="3"/>
      <c r="C96" s="33">
        <v>15</v>
      </c>
      <c r="E96" s="1">
        <v>31</v>
      </c>
      <c r="F96" s="1">
        <v>32</v>
      </c>
      <c r="G96" s="1">
        <v>9</v>
      </c>
      <c r="H96" s="1">
        <v>21</v>
      </c>
      <c r="I96" s="9">
        <f t="shared" ref="I96:I120" si="38">E96+F96</f>
        <v>63</v>
      </c>
      <c r="J96" s="4">
        <f t="shared" si="34"/>
        <v>67.741935483870961</v>
      </c>
      <c r="K96" s="9">
        <f t="shared" si="32"/>
        <v>41</v>
      </c>
      <c r="L96" s="4">
        <f t="shared" si="35"/>
        <v>44.086021505376344</v>
      </c>
      <c r="M96" s="31">
        <f t="shared" si="33"/>
        <v>30</v>
      </c>
      <c r="N96" s="9">
        <f t="shared" si="36"/>
        <v>93</v>
      </c>
      <c r="P96" s="1">
        <v>0</v>
      </c>
      <c r="Q96" s="1">
        <v>2</v>
      </c>
      <c r="R96" s="1">
        <v>0</v>
      </c>
      <c r="S96" s="1">
        <v>0</v>
      </c>
      <c r="T96" s="4">
        <f t="shared" si="37"/>
        <v>0</v>
      </c>
      <c r="U96" s="4">
        <f t="shared" si="37"/>
        <v>6.25</v>
      </c>
      <c r="V96" s="4">
        <f t="shared" si="37"/>
        <v>0</v>
      </c>
      <c r="W96" s="4">
        <f t="shared" si="37"/>
        <v>0</v>
      </c>
    </row>
    <row r="97" spans="1:23" x14ac:dyDescent="0.35">
      <c r="A97" s="3"/>
      <c r="C97" s="33">
        <v>16</v>
      </c>
      <c r="E97" s="1">
        <v>31</v>
      </c>
      <c r="F97" s="1">
        <v>39</v>
      </c>
      <c r="G97" s="1">
        <v>3</v>
      </c>
      <c r="H97" s="1">
        <v>7</v>
      </c>
      <c r="I97" s="9">
        <f t="shared" si="38"/>
        <v>70</v>
      </c>
      <c r="J97" s="4">
        <f t="shared" si="34"/>
        <v>87.5</v>
      </c>
      <c r="K97" s="9">
        <f t="shared" si="32"/>
        <v>42</v>
      </c>
      <c r="L97" s="4">
        <f t="shared" si="35"/>
        <v>52.5</v>
      </c>
      <c r="M97" s="31">
        <f t="shared" si="33"/>
        <v>10</v>
      </c>
      <c r="N97" s="9">
        <f t="shared" si="36"/>
        <v>80</v>
      </c>
      <c r="P97" s="1">
        <v>0</v>
      </c>
      <c r="Q97" s="1">
        <v>3</v>
      </c>
      <c r="R97" s="1">
        <v>0</v>
      </c>
      <c r="S97" s="1">
        <v>0</v>
      </c>
      <c r="T97" s="4">
        <f t="shared" si="37"/>
        <v>0</v>
      </c>
      <c r="U97" s="4">
        <f t="shared" si="37"/>
        <v>7.6923076923076925</v>
      </c>
      <c r="V97" s="4">
        <f t="shared" si="37"/>
        <v>0</v>
      </c>
      <c r="W97" s="4">
        <f t="shared" si="37"/>
        <v>0</v>
      </c>
    </row>
    <row r="98" spans="1:23" x14ac:dyDescent="0.35">
      <c r="A98" s="3"/>
      <c r="C98" s="33">
        <v>17</v>
      </c>
      <c r="E98" s="1">
        <v>36</v>
      </c>
      <c r="F98" s="1">
        <v>40</v>
      </c>
      <c r="G98" s="1">
        <v>0</v>
      </c>
      <c r="H98" s="1">
        <v>0</v>
      </c>
      <c r="I98" s="9">
        <f t="shared" si="38"/>
        <v>76</v>
      </c>
      <c r="J98" s="4">
        <f t="shared" si="34"/>
        <v>100</v>
      </c>
      <c r="K98" s="9">
        <f t="shared" si="32"/>
        <v>40</v>
      </c>
      <c r="L98" s="4">
        <f t="shared" si="35"/>
        <v>52.631578947368418</v>
      </c>
      <c r="M98" s="31">
        <f t="shared" si="33"/>
        <v>0</v>
      </c>
      <c r="N98" s="9">
        <f t="shared" si="36"/>
        <v>76</v>
      </c>
      <c r="P98" s="1">
        <v>4</v>
      </c>
      <c r="Q98" s="1">
        <v>6</v>
      </c>
      <c r="R98" s="31"/>
      <c r="S98" s="31"/>
      <c r="T98" s="4">
        <f t="shared" ref="T98:U100" si="39">(P98/E98)*100</f>
        <v>11.111111111111111</v>
      </c>
      <c r="U98" s="4">
        <f t="shared" si="39"/>
        <v>15</v>
      </c>
      <c r="V98" s="4"/>
      <c r="W98" s="4"/>
    </row>
    <row r="99" spans="1:23" x14ac:dyDescent="0.35">
      <c r="A99" s="3"/>
      <c r="C99" s="33">
        <v>18</v>
      </c>
      <c r="E99" s="1">
        <v>39</v>
      </c>
      <c r="F99" s="1">
        <v>52</v>
      </c>
      <c r="G99" s="1">
        <v>3</v>
      </c>
      <c r="H99" s="1">
        <v>5</v>
      </c>
      <c r="I99" s="9">
        <f t="shared" si="38"/>
        <v>91</v>
      </c>
      <c r="J99" s="4">
        <f t="shared" si="34"/>
        <v>91.919191919191917</v>
      </c>
      <c r="K99" s="9">
        <f t="shared" si="32"/>
        <v>55</v>
      </c>
      <c r="L99" s="4">
        <f t="shared" si="35"/>
        <v>55.555555555555557</v>
      </c>
      <c r="M99" s="31">
        <f t="shared" si="33"/>
        <v>8</v>
      </c>
      <c r="N99" s="9">
        <f t="shared" si="36"/>
        <v>99</v>
      </c>
      <c r="P99" s="1">
        <v>1</v>
      </c>
      <c r="Q99" s="1">
        <v>1</v>
      </c>
      <c r="R99" s="1">
        <v>0</v>
      </c>
      <c r="S99" s="1">
        <v>0</v>
      </c>
      <c r="T99" s="4">
        <f t="shared" si="39"/>
        <v>2.5641025641025639</v>
      </c>
      <c r="U99" s="4">
        <f t="shared" si="39"/>
        <v>1.9230769230769231</v>
      </c>
      <c r="V99" s="4">
        <v>0</v>
      </c>
      <c r="W99" s="4">
        <f>(S99/H99)*100</f>
        <v>0</v>
      </c>
    </row>
    <row r="100" spans="1:23" x14ac:dyDescent="0.35">
      <c r="A100" s="3"/>
      <c r="C100" s="33">
        <v>19</v>
      </c>
      <c r="E100" s="1">
        <v>61</v>
      </c>
      <c r="F100" s="1">
        <v>52</v>
      </c>
      <c r="G100" s="1">
        <v>0</v>
      </c>
      <c r="H100" s="1">
        <v>0</v>
      </c>
      <c r="I100" s="9">
        <f t="shared" si="38"/>
        <v>113</v>
      </c>
      <c r="J100" s="4">
        <f t="shared" si="34"/>
        <v>100</v>
      </c>
      <c r="K100" s="9">
        <f t="shared" si="32"/>
        <v>52</v>
      </c>
      <c r="L100" s="4">
        <f t="shared" si="35"/>
        <v>46.017699115044245</v>
      </c>
      <c r="M100" s="31">
        <f t="shared" si="33"/>
        <v>0</v>
      </c>
      <c r="N100" s="9">
        <f t="shared" si="36"/>
        <v>113</v>
      </c>
      <c r="P100" s="1">
        <v>2</v>
      </c>
      <c r="Q100" s="1">
        <v>1</v>
      </c>
      <c r="R100" s="31"/>
      <c r="S100" s="31"/>
      <c r="T100" s="4">
        <f t="shared" si="39"/>
        <v>3.278688524590164</v>
      </c>
      <c r="U100" s="4">
        <f t="shared" si="39"/>
        <v>1.9230769230769231</v>
      </c>
      <c r="V100" s="4"/>
      <c r="W100" s="4"/>
    </row>
    <row r="101" spans="1:23" x14ac:dyDescent="0.35">
      <c r="A101" s="3"/>
      <c r="C101" s="33">
        <v>20</v>
      </c>
      <c r="D101" s="35">
        <v>0</v>
      </c>
      <c r="E101" s="31"/>
      <c r="F101" s="31"/>
      <c r="G101" s="31"/>
      <c r="H101" s="31"/>
      <c r="I101" s="31"/>
      <c r="J101" s="4"/>
      <c r="K101" s="31"/>
      <c r="L101" s="4"/>
      <c r="M101" s="31"/>
      <c r="N101" s="31"/>
      <c r="O101" s="31"/>
      <c r="P101" s="31"/>
      <c r="Q101" s="31"/>
      <c r="R101" s="31"/>
      <c r="S101" s="31"/>
      <c r="T101" s="4"/>
      <c r="U101" s="4"/>
      <c r="V101" s="4"/>
      <c r="W101" s="4"/>
    </row>
    <row r="102" spans="1:23" x14ac:dyDescent="0.35">
      <c r="A102" s="3"/>
      <c r="C102" s="33">
        <v>21</v>
      </c>
      <c r="E102" s="1">
        <v>5</v>
      </c>
      <c r="F102" s="1">
        <v>2</v>
      </c>
      <c r="G102" s="1">
        <v>1</v>
      </c>
      <c r="H102" s="1">
        <v>0</v>
      </c>
      <c r="I102" s="9">
        <f t="shared" si="38"/>
        <v>7</v>
      </c>
      <c r="J102" s="4">
        <f t="shared" ref="J102:J107" si="40">(I102/N102)*100</f>
        <v>87.5</v>
      </c>
      <c r="K102" s="9">
        <f t="shared" si="32"/>
        <v>3</v>
      </c>
      <c r="L102" s="4">
        <f t="shared" ref="L102:L107" si="41">(K102/N102)*100</f>
        <v>37.5</v>
      </c>
      <c r="M102" s="31">
        <f t="shared" si="33"/>
        <v>1</v>
      </c>
      <c r="N102" s="9">
        <f t="shared" ref="N102:N107" si="42">SUM(E102:H102)</f>
        <v>8</v>
      </c>
      <c r="P102" s="1">
        <v>0</v>
      </c>
      <c r="Q102" s="1">
        <v>0</v>
      </c>
      <c r="R102" s="1">
        <v>0</v>
      </c>
      <c r="S102" s="31"/>
      <c r="T102" s="4">
        <f t="shared" ref="T102:V104" si="43">(P102/E102)*100</f>
        <v>0</v>
      </c>
      <c r="U102" s="4">
        <f t="shared" si="43"/>
        <v>0</v>
      </c>
      <c r="V102" s="4">
        <f t="shared" si="43"/>
        <v>0</v>
      </c>
      <c r="W102" s="4"/>
    </row>
    <row r="103" spans="1:23" x14ac:dyDescent="0.35">
      <c r="A103" s="3"/>
      <c r="C103" s="33">
        <v>22</v>
      </c>
      <c r="E103" s="1">
        <v>40</v>
      </c>
      <c r="F103" s="1">
        <v>41</v>
      </c>
      <c r="G103" s="1">
        <v>1</v>
      </c>
      <c r="H103" s="1">
        <v>1</v>
      </c>
      <c r="I103" s="9">
        <f t="shared" si="38"/>
        <v>81</v>
      </c>
      <c r="J103" s="4">
        <f t="shared" si="40"/>
        <v>97.590361445783131</v>
      </c>
      <c r="K103" s="9">
        <f t="shared" si="32"/>
        <v>42</v>
      </c>
      <c r="L103" s="4">
        <f t="shared" si="41"/>
        <v>50.602409638554214</v>
      </c>
      <c r="M103" s="31">
        <f t="shared" si="33"/>
        <v>2</v>
      </c>
      <c r="N103" s="9">
        <f t="shared" si="42"/>
        <v>83</v>
      </c>
      <c r="P103" s="1">
        <v>0</v>
      </c>
      <c r="Q103" s="1">
        <v>5</v>
      </c>
      <c r="R103" s="1">
        <v>0</v>
      </c>
      <c r="S103" s="1">
        <v>0</v>
      </c>
      <c r="T103" s="4">
        <f t="shared" si="43"/>
        <v>0</v>
      </c>
      <c r="U103" s="4">
        <f t="shared" si="43"/>
        <v>12.195121951219512</v>
      </c>
      <c r="V103" s="4">
        <f t="shared" si="43"/>
        <v>0</v>
      </c>
      <c r="W103" s="4">
        <f>(S103/H103)*100</f>
        <v>0</v>
      </c>
    </row>
    <row r="104" spans="1:23" x14ac:dyDescent="0.35">
      <c r="A104" s="3"/>
      <c r="C104" s="33">
        <v>23</v>
      </c>
      <c r="E104" s="1">
        <v>30</v>
      </c>
      <c r="F104" s="1">
        <v>21</v>
      </c>
      <c r="G104" s="1">
        <v>7</v>
      </c>
      <c r="H104" s="1">
        <v>12</v>
      </c>
      <c r="I104" s="9">
        <f t="shared" si="38"/>
        <v>51</v>
      </c>
      <c r="J104" s="4">
        <f t="shared" si="40"/>
        <v>72.857142857142847</v>
      </c>
      <c r="K104" s="9">
        <f t="shared" si="32"/>
        <v>28</v>
      </c>
      <c r="L104" s="4">
        <f t="shared" si="41"/>
        <v>40</v>
      </c>
      <c r="M104" s="31">
        <f t="shared" si="33"/>
        <v>19</v>
      </c>
      <c r="N104" s="9">
        <f t="shared" si="42"/>
        <v>70</v>
      </c>
      <c r="P104" s="1">
        <v>0</v>
      </c>
      <c r="Q104" s="1">
        <v>2</v>
      </c>
      <c r="R104" s="1">
        <v>0</v>
      </c>
      <c r="S104" s="1">
        <v>1</v>
      </c>
      <c r="T104" s="4">
        <f t="shared" si="43"/>
        <v>0</v>
      </c>
      <c r="U104" s="4">
        <f t="shared" si="43"/>
        <v>9.5238095238095237</v>
      </c>
      <c r="V104" s="4">
        <f t="shared" si="43"/>
        <v>0</v>
      </c>
      <c r="W104" s="4">
        <f>(S104/H104)*100</f>
        <v>8.3333333333333321</v>
      </c>
    </row>
    <row r="105" spans="1:23" x14ac:dyDescent="0.35">
      <c r="A105" s="3"/>
      <c r="C105" s="33">
        <v>24</v>
      </c>
      <c r="E105" s="1">
        <v>26</v>
      </c>
      <c r="F105" s="1">
        <v>28</v>
      </c>
      <c r="G105" s="1">
        <v>0</v>
      </c>
      <c r="H105" s="1">
        <v>0</v>
      </c>
      <c r="I105" s="9">
        <f t="shared" si="38"/>
        <v>54</v>
      </c>
      <c r="J105" s="4">
        <f t="shared" si="40"/>
        <v>100</v>
      </c>
      <c r="K105" s="9">
        <f t="shared" si="32"/>
        <v>28</v>
      </c>
      <c r="L105" s="4">
        <f t="shared" si="41"/>
        <v>51.851851851851848</v>
      </c>
      <c r="M105" s="31">
        <f t="shared" si="33"/>
        <v>0</v>
      </c>
      <c r="N105" s="9">
        <f t="shared" si="42"/>
        <v>54</v>
      </c>
      <c r="P105" s="1">
        <v>0</v>
      </c>
      <c r="Q105" s="1">
        <v>2</v>
      </c>
      <c r="R105" s="31"/>
      <c r="S105" s="31"/>
      <c r="T105" s="4">
        <f t="shared" ref="T105:U107" si="44">(P105/E105)*100</f>
        <v>0</v>
      </c>
      <c r="U105" s="4">
        <f t="shared" si="44"/>
        <v>7.1428571428571423</v>
      </c>
      <c r="V105" s="4"/>
      <c r="W105" s="4"/>
    </row>
    <row r="106" spans="1:23" x14ac:dyDescent="0.35">
      <c r="A106" s="3"/>
      <c r="C106" s="33">
        <v>25</v>
      </c>
      <c r="E106" s="1">
        <v>48</v>
      </c>
      <c r="F106" s="1">
        <v>44</v>
      </c>
      <c r="G106" s="1">
        <v>10</v>
      </c>
      <c r="H106" s="1">
        <v>14</v>
      </c>
      <c r="I106" s="9">
        <f t="shared" si="38"/>
        <v>92</v>
      </c>
      <c r="J106" s="4">
        <f t="shared" si="40"/>
        <v>79.310344827586206</v>
      </c>
      <c r="K106" s="9">
        <f t="shared" si="32"/>
        <v>54</v>
      </c>
      <c r="L106" s="4">
        <f t="shared" si="41"/>
        <v>46.551724137931032</v>
      </c>
      <c r="M106" s="31">
        <f t="shared" si="33"/>
        <v>24</v>
      </c>
      <c r="N106" s="9">
        <f t="shared" si="42"/>
        <v>116</v>
      </c>
      <c r="P106" s="1">
        <v>1</v>
      </c>
      <c r="Q106" s="1">
        <v>1</v>
      </c>
      <c r="R106" s="1">
        <v>0</v>
      </c>
      <c r="S106" s="1">
        <v>0</v>
      </c>
      <c r="T106" s="4">
        <f t="shared" si="44"/>
        <v>2.083333333333333</v>
      </c>
      <c r="U106" s="4">
        <f t="shared" si="44"/>
        <v>2.2727272727272729</v>
      </c>
      <c r="V106" s="4">
        <f>(R106/G106)*100</f>
        <v>0</v>
      </c>
      <c r="W106" s="4">
        <f>(S106/H106)*100</f>
        <v>0</v>
      </c>
    </row>
    <row r="107" spans="1:23" x14ac:dyDescent="0.35">
      <c r="C107" s="33">
        <v>26</v>
      </c>
      <c r="E107" s="1">
        <v>31</v>
      </c>
      <c r="F107" s="1">
        <v>38</v>
      </c>
      <c r="G107" s="1">
        <v>4</v>
      </c>
      <c r="H107" s="1">
        <v>11</v>
      </c>
      <c r="I107" s="1">
        <f t="shared" si="38"/>
        <v>69</v>
      </c>
      <c r="J107" s="4">
        <f t="shared" si="40"/>
        <v>82.142857142857139</v>
      </c>
      <c r="K107" s="1">
        <f t="shared" si="32"/>
        <v>42</v>
      </c>
      <c r="L107" s="4">
        <f t="shared" si="41"/>
        <v>50</v>
      </c>
      <c r="M107" s="31">
        <f t="shared" si="33"/>
        <v>15</v>
      </c>
      <c r="N107" s="1">
        <f t="shared" si="42"/>
        <v>84</v>
      </c>
      <c r="P107" s="1">
        <v>0</v>
      </c>
      <c r="Q107" s="1">
        <v>3</v>
      </c>
      <c r="R107" s="1">
        <v>0</v>
      </c>
      <c r="S107" s="1">
        <v>0</v>
      </c>
      <c r="T107" s="4">
        <f t="shared" si="44"/>
        <v>0</v>
      </c>
      <c r="U107" s="4">
        <f t="shared" si="44"/>
        <v>7.8947368421052628</v>
      </c>
      <c r="V107" s="4">
        <f>(R107/G107)*100</f>
        <v>0</v>
      </c>
      <c r="W107" s="4">
        <v>1</v>
      </c>
    </row>
    <row r="108" spans="1:23" x14ac:dyDescent="0.35">
      <c r="C108" s="33">
        <v>27</v>
      </c>
      <c r="E108" s="31"/>
      <c r="F108" s="31"/>
      <c r="G108" s="31"/>
      <c r="H108" s="31"/>
      <c r="I108" s="31"/>
      <c r="J108" s="4"/>
      <c r="K108" s="31"/>
      <c r="L108" s="4"/>
      <c r="M108" s="31"/>
      <c r="N108" s="31"/>
      <c r="O108" s="31"/>
      <c r="P108" s="31"/>
      <c r="Q108" s="31"/>
      <c r="R108" s="31"/>
      <c r="S108" s="31"/>
      <c r="T108" s="4"/>
      <c r="U108" s="4"/>
      <c r="V108" s="4"/>
      <c r="W108" s="4"/>
    </row>
    <row r="109" spans="1:23" x14ac:dyDescent="0.35">
      <c r="C109" s="33">
        <v>28</v>
      </c>
      <c r="E109" s="1">
        <v>24</v>
      </c>
      <c r="F109" s="1">
        <v>16</v>
      </c>
      <c r="G109" s="1">
        <v>1</v>
      </c>
      <c r="H109" s="1">
        <v>1</v>
      </c>
      <c r="I109" s="12">
        <f t="shared" si="38"/>
        <v>40</v>
      </c>
      <c r="J109" s="4">
        <f t="shared" ref="J109:J120" si="45">(I109/N109)*100</f>
        <v>95.238095238095227</v>
      </c>
      <c r="K109" s="12">
        <f t="shared" ref="K109:K120" si="46">F109+G109</f>
        <v>17</v>
      </c>
      <c r="L109" s="4">
        <f t="shared" ref="L109:L120" si="47">(K109/N109)*100</f>
        <v>40.476190476190474</v>
      </c>
      <c r="M109" s="31">
        <f t="shared" si="33"/>
        <v>2</v>
      </c>
      <c r="N109" s="12">
        <f t="shared" ref="N109:N120" si="48">SUM(E109:H109)</f>
        <v>42</v>
      </c>
      <c r="P109" s="1">
        <v>0</v>
      </c>
      <c r="Q109" s="1">
        <v>1</v>
      </c>
      <c r="R109" s="1">
        <v>0</v>
      </c>
      <c r="S109" s="1">
        <v>0</v>
      </c>
      <c r="T109" s="4">
        <f>(P109/E109)*100</f>
        <v>0</v>
      </c>
      <c r="U109" s="4">
        <f>(Q109/F109)*100</f>
        <v>6.25</v>
      </c>
      <c r="V109" s="4">
        <f>(R109/G109)*100</f>
        <v>0</v>
      </c>
      <c r="W109" s="4">
        <f>(S109/H109)*100</f>
        <v>0</v>
      </c>
    </row>
    <row r="110" spans="1:23" x14ac:dyDescent="0.35">
      <c r="C110" s="33">
        <v>29</v>
      </c>
      <c r="E110" s="1">
        <v>60</v>
      </c>
      <c r="F110" s="1">
        <v>70</v>
      </c>
      <c r="G110" s="1">
        <v>0</v>
      </c>
      <c r="H110" s="1">
        <v>0</v>
      </c>
      <c r="I110" s="12">
        <f t="shared" si="38"/>
        <v>130</v>
      </c>
      <c r="J110" s="4">
        <f t="shared" si="45"/>
        <v>100</v>
      </c>
      <c r="K110" s="12">
        <f t="shared" si="46"/>
        <v>70</v>
      </c>
      <c r="L110" s="4">
        <f t="shared" si="47"/>
        <v>53.846153846153847</v>
      </c>
      <c r="M110" s="31">
        <f t="shared" si="33"/>
        <v>0</v>
      </c>
      <c r="N110" s="12">
        <f t="shared" si="48"/>
        <v>130</v>
      </c>
      <c r="P110" s="1">
        <v>1</v>
      </c>
      <c r="Q110" s="1">
        <v>2</v>
      </c>
      <c r="R110" s="31"/>
      <c r="S110" s="31"/>
      <c r="T110" s="4">
        <f t="shared" ref="T110:T120" si="49">(P110/E110)*100</f>
        <v>1.6666666666666667</v>
      </c>
      <c r="U110" s="4">
        <f t="shared" ref="U110:U120" si="50">(Q110/F110)*100</f>
        <v>2.8571428571428572</v>
      </c>
      <c r="V110" s="4"/>
      <c r="W110" s="4"/>
    </row>
    <row r="111" spans="1:23" x14ac:dyDescent="0.35">
      <c r="C111" s="33">
        <v>30</v>
      </c>
      <c r="E111" s="1">
        <v>58</v>
      </c>
      <c r="F111" s="1">
        <v>80</v>
      </c>
      <c r="G111" s="1">
        <v>7</v>
      </c>
      <c r="H111" s="1">
        <v>3</v>
      </c>
      <c r="I111" s="12">
        <f t="shared" si="38"/>
        <v>138</v>
      </c>
      <c r="J111" s="4">
        <f t="shared" si="45"/>
        <v>93.243243243243242</v>
      </c>
      <c r="K111" s="12">
        <f t="shared" si="46"/>
        <v>87</v>
      </c>
      <c r="L111" s="4">
        <f t="shared" si="47"/>
        <v>58.783783783783782</v>
      </c>
      <c r="M111" s="31">
        <f t="shared" si="33"/>
        <v>10</v>
      </c>
      <c r="N111" s="12">
        <f t="shared" si="48"/>
        <v>148</v>
      </c>
      <c r="P111" s="1">
        <v>0</v>
      </c>
      <c r="Q111" s="1">
        <v>2</v>
      </c>
      <c r="R111" s="1">
        <v>0</v>
      </c>
      <c r="S111" s="1">
        <v>0</v>
      </c>
      <c r="T111" s="4">
        <f t="shared" si="49"/>
        <v>0</v>
      </c>
      <c r="U111" s="4">
        <f t="shared" si="50"/>
        <v>2.5</v>
      </c>
      <c r="V111" s="4">
        <f>(R111/G111)*100</f>
        <v>0</v>
      </c>
      <c r="W111" s="4">
        <f>(S111/H111)*100</f>
        <v>0</v>
      </c>
    </row>
    <row r="112" spans="1:23" x14ac:dyDescent="0.35">
      <c r="C112" s="33">
        <v>31</v>
      </c>
      <c r="E112" s="1">
        <v>41</v>
      </c>
      <c r="F112" s="1">
        <v>36</v>
      </c>
      <c r="G112" s="1">
        <v>7</v>
      </c>
      <c r="H112" s="1">
        <v>14</v>
      </c>
      <c r="I112" s="12">
        <f t="shared" si="38"/>
        <v>77</v>
      </c>
      <c r="J112" s="4">
        <f t="shared" si="45"/>
        <v>78.571428571428569</v>
      </c>
      <c r="K112" s="12">
        <f t="shared" si="46"/>
        <v>43</v>
      </c>
      <c r="L112" s="4">
        <f t="shared" si="47"/>
        <v>43.877551020408163</v>
      </c>
      <c r="M112" s="31">
        <f t="shared" si="33"/>
        <v>21</v>
      </c>
      <c r="N112" s="12">
        <f t="shared" si="48"/>
        <v>98</v>
      </c>
      <c r="P112" s="1">
        <v>1</v>
      </c>
      <c r="Q112" s="1">
        <v>6</v>
      </c>
      <c r="R112" s="1">
        <v>0</v>
      </c>
      <c r="S112" s="1">
        <v>0</v>
      </c>
      <c r="T112" s="4">
        <f t="shared" si="49"/>
        <v>2.4390243902439024</v>
      </c>
      <c r="U112" s="4">
        <f t="shared" si="50"/>
        <v>16.666666666666664</v>
      </c>
      <c r="V112" s="4">
        <f>(R112/G112)*100</f>
        <v>0</v>
      </c>
      <c r="W112" s="4">
        <v>2</v>
      </c>
    </row>
    <row r="113" spans="2:23" x14ac:dyDescent="0.35">
      <c r="C113" s="33">
        <v>32</v>
      </c>
      <c r="E113" s="1">
        <v>43</v>
      </c>
      <c r="F113" s="1">
        <v>59</v>
      </c>
      <c r="G113" s="1">
        <v>0</v>
      </c>
      <c r="H113" s="1">
        <v>0</v>
      </c>
      <c r="I113" s="12">
        <f t="shared" si="38"/>
        <v>102</v>
      </c>
      <c r="J113" s="4">
        <f t="shared" si="45"/>
        <v>100</v>
      </c>
      <c r="K113" s="12">
        <f t="shared" si="46"/>
        <v>59</v>
      </c>
      <c r="L113" s="4">
        <f t="shared" si="47"/>
        <v>57.843137254901968</v>
      </c>
      <c r="M113" s="31">
        <f t="shared" si="33"/>
        <v>0</v>
      </c>
      <c r="N113" s="12">
        <f t="shared" si="48"/>
        <v>102</v>
      </c>
      <c r="P113" s="1">
        <v>0</v>
      </c>
      <c r="Q113" s="1">
        <v>5</v>
      </c>
      <c r="R113" s="31"/>
      <c r="S113" s="31"/>
      <c r="T113" s="4">
        <f t="shared" si="49"/>
        <v>0</v>
      </c>
      <c r="U113" s="4">
        <f t="shared" si="50"/>
        <v>8.4745762711864394</v>
      </c>
      <c r="V113" s="4"/>
      <c r="W113" s="4"/>
    </row>
    <row r="114" spans="2:23" x14ac:dyDescent="0.35">
      <c r="C114" s="33">
        <v>33</v>
      </c>
      <c r="E114" s="1">
        <v>47</v>
      </c>
      <c r="F114" s="1">
        <v>48</v>
      </c>
      <c r="G114" s="1">
        <v>2</v>
      </c>
      <c r="H114" s="1">
        <v>6</v>
      </c>
      <c r="I114" s="12">
        <f t="shared" si="38"/>
        <v>95</v>
      </c>
      <c r="J114" s="4">
        <f t="shared" si="45"/>
        <v>92.233009708737868</v>
      </c>
      <c r="K114" s="12">
        <f t="shared" si="46"/>
        <v>50</v>
      </c>
      <c r="L114" s="4">
        <f t="shared" si="47"/>
        <v>48.543689320388353</v>
      </c>
      <c r="M114" s="31">
        <f t="shared" si="33"/>
        <v>8</v>
      </c>
      <c r="N114" s="12">
        <f t="shared" si="48"/>
        <v>103</v>
      </c>
      <c r="P114" s="1">
        <v>0</v>
      </c>
      <c r="Q114" s="1">
        <v>0</v>
      </c>
      <c r="R114" s="1">
        <v>0</v>
      </c>
      <c r="S114" s="1">
        <v>0</v>
      </c>
      <c r="T114" s="4">
        <f t="shared" si="49"/>
        <v>0</v>
      </c>
      <c r="U114" s="4">
        <f t="shared" si="50"/>
        <v>0</v>
      </c>
      <c r="V114" s="4">
        <f>(R114/G114)*100</f>
        <v>0</v>
      </c>
      <c r="W114" s="4">
        <f>(S114/H114)*100</f>
        <v>0</v>
      </c>
    </row>
    <row r="115" spans="2:23" x14ac:dyDescent="0.35">
      <c r="C115" s="33">
        <v>34</v>
      </c>
      <c r="E115" s="1">
        <v>10</v>
      </c>
      <c r="F115" s="1">
        <v>17</v>
      </c>
      <c r="G115" s="1">
        <v>16</v>
      </c>
      <c r="H115" s="1">
        <v>14</v>
      </c>
      <c r="I115" s="12">
        <f t="shared" si="38"/>
        <v>27</v>
      </c>
      <c r="J115" s="4">
        <f t="shared" si="45"/>
        <v>47.368421052631575</v>
      </c>
      <c r="K115" s="12">
        <f t="shared" si="46"/>
        <v>33</v>
      </c>
      <c r="L115" s="4">
        <f t="shared" si="47"/>
        <v>57.894736842105267</v>
      </c>
      <c r="M115" s="31">
        <f t="shared" si="33"/>
        <v>30</v>
      </c>
      <c r="N115" s="12">
        <f t="shared" si="48"/>
        <v>57</v>
      </c>
      <c r="P115" s="1">
        <v>0</v>
      </c>
      <c r="Q115" s="1">
        <v>0</v>
      </c>
      <c r="R115" s="1">
        <v>0</v>
      </c>
      <c r="S115" s="1">
        <v>0</v>
      </c>
      <c r="T115" s="4">
        <f t="shared" si="49"/>
        <v>0</v>
      </c>
      <c r="U115" s="4">
        <f t="shared" si="50"/>
        <v>0</v>
      </c>
      <c r="V115" s="4">
        <v>0</v>
      </c>
      <c r="W115" s="4">
        <v>0</v>
      </c>
    </row>
    <row r="116" spans="2:23" x14ac:dyDescent="0.35">
      <c r="C116" s="33">
        <v>35</v>
      </c>
      <c r="E116" s="1">
        <v>38</v>
      </c>
      <c r="F116" s="1">
        <v>39</v>
      </c>
      <c r="G116" s="1">
        <v>2</v>
      </c>
      <c r="H116" s="1">
        <v>0</v>
      </c>
      <c r="I116" s="12">
        <f t="shared" si="38"/>
        <v>77</v>
      </c>
      <c r="J116" s="4">
        <f t="shared" si="45"/>
        <v>97.468354430379748</v>
      </c>
      <c r="K116" s="12">
        <f t="shared" si="46"/>
        <v>41</v>
      </c>
      <c r="L116" s="4">
        <f t="shared" si="47"/>
        <v>51.898734177215189</v>
      </c>
      <c r="M116" s="31">
        <f t="shared" si="33"/>
        <v>2</v>
      </c>
      <c r="N116" s="12">
        <f t="shared" si="48"/>
        <v>79</v>
      </c>
      <c r="P116" s="1">
        <v>0</v>
      </c>
      <c r="Q116" s="1">
        <v>2</v>
      </c>
      <c r="R116" s="1">
        <v>0</v>
      </c>
      <c r="S116" s="31"/>
      <c r="T116" s="4">
        <f t="shared" si="49"/>
        <v>0</v>
      </c>
      <c r="U116" s="4">
        <f t="shared" si="50"/>
        <v>5.1282051282051277</v>
      </c>
      <c r="V116" s="4">
        <f>(R116/G116)*100</f>
        <v>0</v>
      </c>
      <c r="W116" s="4"/>
    </row>
    <row r="117" spans="2:23" x14ac:dyDescent="0.35">
      <c r="C117" s="33">
        <v>36</v>
      </c>
      <c r="E117" s="1">
        <v>36</v>
      </c>
      <c r="F117" s="1">
        <v>38</v>
      </c>
      <c r="G117" s="1">
        <v>4</v>
      </c>
      <c r="H117" s="1">
        <v>4</v>
      </c>
      <c r="I117" s="12">
        <f t="shared" si="38"/>
        <v>74</v>
      </c>
      <c r="J117" s="4">
        <f t="shared" si="45"/>
        <v>90.243902439024396</v>
      </c>
      <c r="K117" s="12">
        <f t="shared" si="46"/>
        <v>42</v>
      </c>
      <c r="L117" s="4">
        <f t="shared" si="47"/>
        <v>51.219512195121951</v>
      </c>
      <c r="M117" s="31">
        <f t="shared" si="33"/>
        <v>8</v>
      </c>
      <c r="N117" s="12">
        <f t="shared" si="48"/>
        <v>82</v>
      </c>
      <c r="P117" s="1">
        <v>1</v>
      </c>
      <c r="Q117" s="1">
        <v>2</v>
      </c>
      <c r="R117" s="1">
        <v>0</v>
      </c>
      <c r="S117" s="1">
        <v>0</v>
      </c>
      <c r="T117" s="4">
        <f t="shared" si="49"/>
        <v>2.7777777777777777</v>
      </c>
      <c r="U117" s="4">
        <f t="shared" si="50"/>
        <v>5.2631578947368416</v>
      </c>
      <c r="V117" s="4">
        <f>(R117/G117)*100</f>
        <v>0</v>
      </c>
      <c r="W117" s="4">
        <v>3</v>
      </c>
    </row>
    <row r="118" spans="2:23" x14ac:dyDescent="0.35">
      <c r="C118" s="33">
        <v>37</v>
      </c>
      <c r="E118" s="1">
        <v>42</v>
      </c>
      <c r="F118" s="1">
        <v>44</v>
      </c>
      <c r="G118" s="1">
        <v>4</v>
      </c>
      <c r="H118" s="1">
        <v>1</v>
      </c>
      <c r="I118" s="12">
        <f t="shared" si="38"/>
        <v>86</v>
      </c>
      <c r="J118" s="4">
        <f t="shared" si="45"/>
        <v>94.505494505494497</v>
      </c>
      <c r="K118" s="12">
        <f t="shared" si="46"/>
        <v>48</v>
      </c>
      <c r="L118" s="4">
        <f t="shared" si="47"/>
        <v>52.747252747252752</v>
      </c>
      <c r="M118" s="31">
        <f t="shared" si="33"/>
        <v>5</v>
      </c>
      <c r="N118" s="12">
        <f t="shared" si="48"/>
        <v>91</v>
      </c>
      <c r="P118" s="1">
        <v>0</v>
      </c>
      <c r="Q118" s="1">
        <v>9</v>
      </c>
      <c r="R118" s="1">
        <v>0</v>
      </c>
      <c r="S118" s="1">
        <v>0</v>
      </c>
      <c r="T118" s="4">
        <f t="shared" si="49"/>
        <v>0</v>
      </c>
      <c r="U118" s="4">
        <f t="shared" si="50"/>
        <v>20.454545454545457</v>
      </c>
      <c r="V118" s="4">
        <f>(R118/G118)*100</f>
        <v>0</v>
      </c>
      <c r="W118" s="4">
        <f>(S118/H118)*100</f>
        <v>0</v>
      </c>
    </row>
    <row r="119" spans="2:23" s="12" customFormat="1" x14ac:dyDescent="0.35">
      <c r="C119" s="33">
        <v>38</v>
      </c>
      <c r="D119" s="35"/>
      <c r="E119" s="12">
        <v>21</v>
      </c>
      <c r="F119" s="12">
        <v>28</v>
      </c>
      <c r="G119" s="12">
        <v>3</v>
      </c>
      <c r="H119" s="12">
        <v>0</v>
      </c>
      <c r="I119" s="12">
        <f t="shared" si="38"/>
        <v>49</v>
      </c>
      <c r="J119" s="4">
        <f t="shared" si="45"/>
        <v>94.230769230769226</v>
      </c>
      <c r="K119" s="12">
        <f t="shared" si="46"/>
        <v>31</v>
      </c>
      <c r="L119" s="4">
        <f t="shared" si="47"/>
        <v>59.615384615384613</v>
      </c>
      <c r="M119" s="31">
        <f t="shared" si="33"/>
        <v>3</v>
      </c>
      <c r="N119" s="12">
        <f t="shared" si="48"/>
        <v>52</v>
      </c>
      <c r="P119" s="12">
        <v>0</v>
      </c>
      <c r="Q119" s="12">
        <v>1</v>
      </c>
      <c r="R119" s="12">
        <v>0</v>
      </c>
      <c r="S119" s="31"/>
      <c r="T119" s="4">
        <f t="shared" si="49"/>
        <v>0</v>
      </c>
      <c r="U119" s="4">
        <f t="shared" si="50"/>
        <v>3.5714285714285712</v>
      </c>
      <c r="V119" s="4">
        <f>(R119/G119)*100</f>
        <v>0</v>
      </c>
      <c r="W119" s="4"/>
    </row>
    <row r="120" spans="2:23" s="12" customFormat="1" x14ac:dyDescent="0.35">
      <c r="C120" s="33">
        <v>39</v>
      </c>
      <c r="D120" s="35"/>
      <c r="E120" s="12">
        <v>29</v>
      </c>
      <c r="F120" s="12">
        <v>33</v>
      </c>
      <c r="G120" s="12">
        <v>1</v>
      </c>
      <c r="H120" s="12">
        <v>0</v>
      </c>
      <c r="I120" s="12">
        <f t="shared" si="38"/>
        <v>62</v>
      </c>
      <c r="J120" s="4">
        <f t="shared" si="45"/>
        <v>98.412698412698404</v>
      </c>
      <c r="K120" s="12">
        <f t="shared" si="46"/>
        <v>34</v>
      </c>
      <c r="L120" s="4">
        <f t="shared" si="47"/>
        <v>53.968253968253968</v>
      </c>
      <c r="M120" s="31">
        <f t="shared" si="33"/>
        <v>1</v>
      </c>
      <c r="N120" s="12">
        <f t="shared" si="48"/>
        <v>63</v>
      </c>
      <c r="P120" s="12">
        <v>0</v>
      </c>
      <c r="Q120" s="12">
        <v>0</v>
      </c>
      <c r="R120" s="12">
        <v>0</v>
      </c>
      <c r="S120" s="31"/>
      <c r="T120" s="4">
        <f t="shared" si="49"/>
        <v>0</v>
      </c>
      <c r="U120" s="4">
        <f t="shared" si="50"/>
        <v>0</v>
      </c>
      <c r="V120" s="4">
        <v>0</v>
      </c>
      <c r="W120" s="4"/>
    </row>
    <row r="121" spans="2:23" x14ac:dyDescent="0.35">
      <c r="B121" s="6" t="s">
        <v>23</v>
      </c>
      <c r="C121" s="1">
        <v>1</v>
      </c>
      <c r="D121" s="35">
        <v>81</v>
      </c>
      <c r="E121" s="1">
        <v>39</v>
      </c>
      <c r="F121" s="1">
        <v>26</v>
      </c>
      <c r="G121" s="1">
        <v>6</v>
      </c>
      <c r="H121" s="1">
        <v>1</v>
      </c>
      <c r="I121" s="1">
        <f>E121+F121</f>
        <v>65</v>
      </c>
      <c r="J121" s="4">
        <f>(I121/N121)*100</f>
        <v>90.277777777777786</v>
      </c>
      <c r="K121" s="1">
        <f>F121+G121</f>
        <v>32</v>
      </c>
      <c r="L121" s="4">
        <f>(K121/N121)*100</f>
        <v>44.444444444444443</v>
      </c>
      <c r="M121" s="1">
        <f>SUM(G121:H121)</f>
        <v>7</v>
      </c>
      <c r="N121" s="1">
        <f>SUM(E121:H121)</f>
        <v>72</v>
      </c>
      <c r="P121" s="8">
        <v>39</v>
      </c>
      <c r="Q121" s="8">
        <v>26</v>
      </c>
      <c r="R121" s="8">
        <v>6</v>
      </c>
      <c r="S121" s="8">
        <v>1</v>
      </c>
      <c r="T121" s="4">
        <v>100</v>
      </c>
      <c r="U121" s="4">
        <v>100</v>
      </c>
      <c r="V121" s="4">
        <v>100</v>
      </c>
      <c r="W121" s="4">
        <v>100</v>
      </c>
    </row>
    <row r="122" spans="2:23" x14ac:dyDescent="0.35">
      <c r="C122" s="1">
        <v>2</v>
      </c>
      <c r="D122" s="35">
        <v>3</v>
      </c>
      <c r="E122" s="1">
        <v>0</v>
      </c>
      <c r="F122" s="1">
        <v>2</v>
      </c>
      <c r="G122" s="1">
        <v>0</v>
      </c>
      <c r="H122" s="1">
        <v>0</v>
      </c>
      <c r="I122" s="9">
        <f t="shared" ref="I122:I154" si="51">E122+F122</f>
        <v>2</v>
      </c>
      <c r="J122" s="4">
        <f>(I122/N122)*100</f>
        <v>100</v>
      </c>
      <c r="K122" s="9">
        <f t="shared" ref="K122:K154" si="52">F122+G122</f>
        <v>2</v>
      </c>
      <c r="L122" s="4">
        <f>(K122/N122)*100</f>
        <v>100</v>
      </c>
      <c r="M122" s="31">
        <f t="shared" ref="M122:M154" si="53">SUM(G122:H122)</f>
        <v>0</v>
      </c>
      <c r="N122" s="9">
        <f>SUM(E122:H122)</f>
        <v>2</v>
      </c>
      <c r="P122" s="8">
        <v>0</v>
      </c>
      <c r="Q122" s="8">
        <v>2</v>
      </c>
      <c r="R122" s="8"/>
      <c r="S122" s="8"/>
      <c r="T122" s="4"/>
      <c r="U122" s="4">
        <v>100</v>
      </c>
      <c r="V122" s="4"/>
      <c r="W122" s="4"/>
    </row>
    <row r="123" spans="2:23" x14ac:dyDescent="0.35">
      <c r="C123" s="1">
        <v>3</v>
      </c>
      <c r="D123" s="35">
        <v>0</v>
      </c>
      <c r="F123" s="31"/>
      <c r="G123" s="31"/>
      <c r="H123" s="31"/>
      <c r="I123" s="31"/>
      <c r="J123" s="4"/>
      <c r="K123" s="31"/>
      <c r="L123" s="4"/>
      <c r="M123" s="31"/>
      <c r="N123" s="31"/>
      <c r="O123" s="31"/>
      <c r="P123" s="31"/>
      <c r="Q123" s="31"/>
      <c r="R123" s="31"/>
      <c r="S123" s="31"/>
      <c r="T123" s="4"/>
      <c r="U123" s="4"/>
      <c r="V123" s="4"/>
      <c r="W123" s="4"/>
    </row>
    <row r="124" spans="2:23" x14ac:dyDescent="0.35">
      <c r="C124" s="33">
        <v>4</v>
      </c>
      <c r="D124" s="35">
        <v>20</v>
      </c>
      <c r="E124" s="1">
        <v>9</v>
      </c>
      <c r="F124" s="1">
        <v>8</v>
      </c>
      <c r="G124" s="1">
        <v>0</v>
      </c>
      <c r="H124" s="1">
        <v>0</v>
      </c>
      <c r="I124" s="9">
        <f t="shared" si="51"/>
        <v>17</v>
      </c>
      <c r="J124" s="4">
        <f>(I124/N124)*100</f>
        <v>100</v>
      </c>
      <c r="K124" s="9">
        <f t="shared" si="52"/>
        <v>8</v>
      </c>
      <c r="L124" s="4">
        <f>(K124/N124)*100</f>
        <v>47.058823529411761</v>
      </c>
      <c r="M124" s="31">
        <f t="shared" si="53"/>
        <v>0</v>
      </c>
      <c r="N124" s="9">
        <f>SUM(E124:H124)</f>
        <v>17</v>
      </c>
      <c r="P124" s="8">
        <v>9</v>
      </c>
      <c r="Q124" s="8">
        <v>8</v>
      </c>
      <c r="R124" s="31"/>
      <c r="S124" s="31"/>
      <c r="T124" s="4">
        <v>100</v>
      </c>
      <c r="U124" s="4">
        <v>100</v>
      </c>
      <c r="V124" s="4"/>
      <c r="W124" s="4"/>
    </row>
    <row r="125" spans="2:23" x14ac:dyDescent="0.35">
      <c r="C125" s="33">
        <v>5</v>
      </c>
      <c r="D125" s="35">
        <v>85</v>
      </c>
      <c r="E125" s="1">
        <v>37</v>
      </c>
      <c r="F125" s="1">
        <v>33</v>
      </c>
      <c r="G125" s="1">
        <v>0</v>
      </c>
      <c r="H125" s="1">
        <v>4</v>
      </c>
      <c r="I125" s="9">
        <f t="shared" si="51"/>
        <v>70</v>
      </c>
      <c r="J125" s="4">
        <f>(I125/N125)*100</f>
        <v>94.594594594594597</v>
      </c>
      <c r="K125" s="9">
        <f t="shared" si="52"/>
        <v>33</v>
      </c>
      <c r="L125" s="4">
        <f>(K125/N125)*100</f>
        <v>44.594594594594597</v>
      </c>
      <c r="M125" s="31">
        <f t="shared" si="53"/>
        <v>4</v>
      </c>
      <c r="N125" s="9">
        <f>SUM(E125:H125)</f>
        <v>74</v>
      </c>
      <c r="P125" s="8">
        <v>36</v>
      </c>
      <c r="Q125" s="8">
        <v>33</v>
      </c>
      <c r="R125" s="31"/>
      <c r="S125" s="8">
        <v>4</v>
      </c>
      <c r="T125" s="4">
        <v>97.3</v>
      </c>
      <c r="U125" s="4">
        <v>100</v>
      </c>
      <c r="V125" s="4"/>
      <c r="W125" s="4">
        <v>100</v>
      </c>
    </row>
    <row r="126" spans="2:23" x14ac:dyDescent="0.35">
      <c r="C126" s="33">
        <v>6</v>
      </c>
      <c r="D126" s="35">
        <v>92</v>
      </c>
      <c r="E126" s="1">
        <v>36</v>
      </c>
      <c r="F126" s="1">
        <v>35</v>
      </c>
      <c r="G126" s="1">
        <v>9</v>
      </c>
      <c r="H126" s="1">
        <v>6</v>
      </c>
      <c r="I126" s="9">
        <f t="shared" si="51"/>
        <v>71</v>
      </c>
      <c r="J126" s="4">
        <f>(I126/N126)*100</f>
        <v>82.558139534883722</v>
      </c>
      <c r="K126" s="9">
        <f t="shared" si="52"/>
        <v>44</v>
      </c>
      <c r="L126" s="4">
        <f>(K126/N126)*100</f>
        <v>51.162790697674424</v>
      </c>
      <c r="M126" s="31">
        <f t="shared" si="53"/>
        <v>15</v>
      </c>
      <c r="N126" s="9">
        <f>SUM(E126:H126)</f>
        <v>86</v>
      </c>
      <c r="P126" s="8">
        <v>36</v>
      </c>
      <c r="Q126" s="8">
        <v>35</v>
      </c>
      <c r="R126" s="8">
        <v>9</v>
      </c>
      <c r="S126" s="8">
        <v>6</v>
      </c>
      <c r="T126" s="4">
        <v>100</v>
      </c>
      <c r="U126" s="4">
        <v>100</v>
      </c>
      <c r="V126" s="4">
        <v>100</v>
      </c>
      <c r="W126" s="4">
        <v>100</v>
      </c>
    </row>
    <row r="127" spans="2:23" x14ac:dyDescent="0.35">
      <c r="C127" s="33">
        <v>7</v>
      </c>
      <c r="D127" s="35">
        <v>59</v>
      </c>
      <c r="E127" s="1">
        <v>38</v>
      </c>
      <c r="F127" s="1">
        <v>20</v>
      </c>
      <c r="G127" s="1">
        <v>0</v>
      </c>
      <c r="H127" s="1">
        <v>0</v>
      </c>
      <c r="I127" s="9">
        <f t="shared" si="51"/>
        <v>58</v>
      </c>
      <c r="J127" s="4">
        <f>(I127/N127)*100</f>
        <v>100</v>
      </c>
      <c r="K127" s="9">
        <f t="shared" si="52"/>
        <v>20</v>
      </c>
      <c r="L127" s="4">
        <f>(K127/N127)*100</f>
        <v>34.482758620689658</v>
      </c>
      <c r="M127" s="31">
        <f t="shared" si="53"/>
        <v>0</v>
      </c>
      <c r="N127" s="9">
        <f>SUM(E127:H127)</f>
        <v>58</v>
      </c>
      <c r="P127" s="8">
        <v>38</v>
      </c>
      <c r="Q127" s="8">
        <v>20</v>
      </c>
      <c r="R127" s="31"/>
      <c r="S127" s="31"/>
      <c r="T127" s="4">
        <v>100</v>
      </c>
      <c r="U127" s="4">
        <v>100</v>
      </c>
      <c r="V127" s="4"/>
      <c r="W127" s="4"/>
    </row>
    <row r="128" spans="2:23" x14ac:dyDescent="0.35">
      <c r="C128" s="33">
        <v>8</v>
      </c>
      <c r="D128" s="35">
        <v>0</v>
      </c>
      <c r="E128" s="31"/>
      <c r="F128" s="31"/>
      <c r="G128" s="31"/>
      <c r="H128" s="31"/>
      <c r="I128" s="31"/>
      <c r="J128" s="4"/>
      <c r="K128" s="31"/>
      <c r="L128" s="4"/>
      <c r="M128" s="31"/>
      <c r="N128" s="31"/>
      <c r="O128" s="31"/>
      <c r="P128" s="31"/>
      <c r="Q128" s="31"/>
      <c r="R128" s="31"/>
      <c r="S128" s="31"/>
      <c r="T128" s="4"/>
      <c r="U128" s="4"/>
      <c r="V128" s="4"/>
      <c r="W128" s="4"/>
    </row>
    <row r="129" spans="3:23" x14ac:dyDescent="0.35">
      <c r="C129" s="33">
        <v>9</v>
      </c>
      <c r="D129" s="35">
        <v>51</v>
      </c>
      <c r="E129" s="1">
        <v>8</v>
      </c>
      <c r="F129" s="1">
        <v>28</v>
      </c>
      <c r="G129" s="1">
        <v>2</v>
      </c>
      <c r="H129" s="1">
        <v>5</v>
      </c>
      <c r="I129" s="9">
        <f t="shared" si="51"/>
        <v>36</v>
      </c>
      <c r="J129" s="4">
        <f>(I129/N129)*100</f>
        <v>83.720930232558146</v>
      </c>
      <c r="K129" s="9">
        <f t="shared" si="52"/>
        <v>30</v>
      </c>
      <c r="L129" s="4">
        <f>(K129/N129)*100</f>
        <v>69.767441860465112</v>
      </c>
      <c r="M129" s="31">
        <f t="shared" si="53"/>
        <v>7</v>
      </c>
      <c r="N129" s="9">
        <f>SUM(E129:H129)</f>
        <v>43</v>
      </c>
      <c r="P129" s="8">
        <v>8</v>
      </c>
      <c r="Q129" s="8">
        <v>28</v>
      </c>
      <c r="R129" s="8">
        <v>2</v>
      </c>
      <c r="S129" s="8">
        <v>5</v>
      </c>
      <c r="T129" s="4">
        <v>100</v>
      </c>
      <c r="U129" s="4">
        <v>100</v>
      </c>
      <c r="V129" s="4">
        <v>100</v>
      </c>
      <c r="W129" s="4">
        <v>100</v>
      </c>
    </row>
    <row r="130" spans="3:23" x14ac:dyDescent="0.35">
      <c r="C130" s="33">
        <v>10</v>
      </c>
      <c r="D130" s="35">
        <v>0</v>
      </c>
      <c r="E130" s="31"/>
      <c r="F130" s="31"/>
      <c r="G130" s="31"/>
      <c r="H130" s="31"/>
      <c r="I130" s="31"/>
      <c r="J130" s="4"/>
      <c r="K130" s="31"/>
      <c r="L130" s="4"/>
      <c r="M130" s="31"/>
      <c r="N130" s="31"/>
      <c r="O130" s="31"/>
      <c r="P130" s="31"/>
      <c r="Q130" s="31"/>
      <c r="R130" s="31"/>
      <c r="S130" s="31"/>
      <c r="T130" s="4"/>
      <c r="U130" s="4"/>
      <c r="V130" s="4"/>
      <c r="W130" s="4"/>
    </row>
    <row r="131" spans="3:23" x14ac:dyDescent="0.35">
      <c r="C131" s="33">
        <v>11</v>
      </c>
      <c r="D131" s="35">
        <v>11</v>
      </c>
      <c r="E131" s="1">
        <v>0</v>
      </c>
      <c r="F131" s="1">
        <v>2</v>
      </c>
      <c r="G131" s="1">
        <v>2</v>
      </c>
      <c r="H131" s="1">
        <v>2</v>
      </c>
      <c r="I131" s="9">
        <f t="shared" si="51"/>
        <v>2</v>
      </c>
      <c r="J131" s="4">
        <f>(I131/N131)*100</f>
        <v>33.333333333333329</v>
      </c>
      <c r="K131" s="9">
        <f t="shared" si="52"/>
        <v>4</v>
      </c>
      <c r="L131" s="4">
        <f>(K131/N131)*100</f>
        <v>66.666666666666657</v>
      </c>
      <c r="M131" s="31">
        <f t="shared" si="53"/>
        <v>4</v>
      </c>
      <c r="N131" s="9">
        <f>SUM(E131:H131)</f>
        <v>6</v>
      </c>
      <c r="P131" s="8">
        <v>0</v>
      </c>
      <c r="Q131" s="8">
        <v>2</v>
      </c>
      <c r="R131" s="8">
        <v>2</v>
      </c>
      <c r="S131" s="8">
        <v>2</v>
      </c>
      <c r="T131" s="4"/>
      <c r="U131" s="4">
        <v>100</v>
      </c>
      <c r="V131" s="4">
        <v>100</v>
      </c>
      <c r="W131" s="4">
        <v>100</v>
      </c>
    </row>
    <row r="132" spans="3:23" x14ac:dyDescent="0.35">
      <c r="C132" s="33">
        <v>12</v>
      </c>
      <c r="D132" s="35">
        <v>113</v>
      </c>
      <c r="E132" s="1">
        <v>46</v>
      </c>
      <c r="F132" s="1">
        <v>61</v>
      </c>
      <c r="G132" s="1">
        <v>1</v>
      </c>
      <c r="H132" s="1">
        <v>0</v>
      </c>
      <c r="I132" s="9">
        <f t="shared" si="51"/>
        <v>107</v>
      </c>
      <c r="J132" s="4">
        <f>(I132/N132)*100</f>
        <v>99.074074074074076</v>
      </c>
      <c r="K132" s="9">
        <f t="shared" si="52"/>
        <v>62</v>
      </c>
      <c r="L132" s="4">
        <f>(K132/N132)*100</f>
        <v>57.407407407407405</v>
      </c>
      <c r="M132" s="31">
        <f t="shared" si="53"/>
        <v>1</v>
      </c>
      <c r="N132" s="9">
        <f>SUM(E132:H132)</f>
        <v>108</v>
      </c>
      <c r="P132" s="8">
        <v>46</v>
      </c>
      <c r="Q132" s="8">
        <v>61</v>
      </c>
      <c r="R132" s="8">
        <v>1</v>
      </c>
      <c r="S132" s="31"/>
      <c r="T132" s="4">
        <v>100</v>
      </c>
      <c r="U132" s="4">
        <v>100</v>
      </c>
      <c r="V132" s="4">
        <v>100</v>
      </c>
      <c r="W132" s="4"/>
    </row>
    <row r="133" spans="3:23" x14ac:dyDescent="0.35">
      <c r="C133" s="33">
        <v>13</v>
      </c>
      <c r="D133" s="35">
        <v>63</v>
      </c>
      <c r="E133" s="1">
        <v>16</v>
      </c>
      <c r="F133" s="1">
        <v>15</v>
      </c>
      <c r="G133" s="1">
        <v>2</v>
      </c>
      <c r="H133" s="1">
        <v>2</v>
      </c>
      <c r="I133" s="9">
        <f t="shared" si="51"/>
        <v>31</v>
      </c>
      <c r="J133" s="4">
        <f>(I133/N133)*100</f>
        <v>88.571428571428569</v>
      </c>
      <c r="K133" s="9">
        <f t="shared" si="52"/>
        <v>17</v>
      </c>
      <c r="L133" s="4">
        <f>(K133/N133)*100</f>
        <v>48.571428571428569</v>
      </c>
      <c r="M133" s="31">
        <f t="shared" si="53"/>
        <v>4</v>
      </c>
      <c r="N133" s="9">
        <f>SUM(E133:H133)</f>
        <v>35</v>
      </c>
      <c r="P133" s="8">
        <v>16</v>
      </c>
      <c r="Q133" s="8">
        <v>15</v>
      </c>
      <c r="R133" s="8">
        <v>2</v>
      </c>
      <c r="S133" s="8">
        <v>2</v>
      </c>
      <c r="T133" s="4">
        <v>100</v>
      </c>
      <c r="U133" s="4">
        <v>100</v>
      </c>
      <c r="V133" s="4">
        <v>100</v>
      </c>
      <c r="W133" s="4">
        <v>100</v>
      </c>
    </row>
    <row r="134" spans="3:23" x14ac:dyDescent="0.35">
      <c r="C134" s="33">
        <v>14</v>
      </c>
      <c r="D134" s="35">
        <v>0</v>
      </c>
      <c r="E134" s="31"/>
      <c r="F134" s="31"/>
      <c r="G134" s="31"/>
      <c r="H134" s="31"/>
      <c r="I134" s="31"/>
      <c r="J134" s="4"/>
      <c r="K134" s="31"/>
      <c r="L134" s="4"/>
      <c r="M134" s="31"/>
      <c r="N134" s="31"/>
      <c r="O134" s="31"/>
      <c r="P134" s="31"/>
      <c r="Q134" s="31"/>
      <c r="R134" s="31"/>
      <c r="S134" s="31"/>
      <c r="T134" s="4"/>
      <c r="U134" s="4"/>
      <c r="V134" s="4"/>
      <c r="W134" s="4"/>
    </row>
    <row r="135" spans="3:23" x14ac:dyDescent="0.35">
      <c r="C135" s="33">
        <v>15</v>
      </c>
      <c r="D135" s="35">
        <v>0</v>
      </c>
      <c r="E135" s="31"/>
      <c r="F135" s="31"/>
      <c r="G135" s="31"/>
      <c r="H135" s="31"/>
      <c r="I135" s="31"/>
      <c r="J135" s="4"/>
      <c r="K135" s="31"/>
      <c r="L135" s="4"/>
      <c r="M135" s="31"/>
      <c r="N135" s="31"/>
      <c r="O135" s="31"/>
      <c r="P135" s="31"/>
      <c r="Q135" s="31"/>
      <c r="R135" s="31"/>
      <c r="S135" s="31"/>
      <c r="T135" s="4"/>
      <c r="U135" s="4"/>
      <c r="V135" s="4"/>
      <c r="W135" s="4"/>
    </row>
    <row r="136" spans="3:23" x14ac:dyDescent="0.35">
      <c r="C136" s="33">
        <v>16</v>
      </c>
      <c r="E136" s="1">
        <v>16</v>
      </c>
      <c r="F136" s="1">
        <v>15</v>
      </c>
      <c r="G136" s="1">
        <v>0</v>
      </c>
      <c r="H136" s="1">
        <v>0</v>
      </c>
      <c r="I136" s="9">
        <f t="shared" si="51"/>
        <v>31</v>
      </c>
      <c r="J136" s="4">
        <f>(I136/N136)*100</f>
        <v>100</v>
      </c>
      <c r="K136" s="9">
        <f t="shared" si="52"/>
        <v>15</v>
      </c>
      <c r="L136" s="4">
        <f>(K136/N136)*100</f>
        <v>48.387096774193552</v>
      </c>
      <c r="M136" s="31">
        <f t="shared" si="53"/>
        <v>0</v>
      </c>
      <c r="N136" s="9">
        <f>SUM(E136:H136)</f>
        <v>31</v>
      </c>
      <c r="P136" s="8">
        <v>16</v>
      </c>
      <c r="Q136" s="8">
        <v>15</v>
      </c>
      <c r="R136" s="31"/>
      <c r="S136" s="31"/>
      <c r="T136" s="4">
        <v>100</v>
      </c>
      <c r="U136" s="4">
        <v>100</v>
      </c>
      <c r="V136" s="4"/>
      <c r="W136" s="4"/>
    </row>
    <row r="137" spans="3:23" x14ac:dyDescent="0.35">
      <c r="C137" s="33">
        <v>17</v>
      </c>
      <c r="D137" s="35">
        <v>0</v>
      </c>
      <c r="E137" s="31"/>
      <c r="F137" s="31"/>
      <c r="G137" s="31"/>
      <c r="H137" s="31"/>
      <c r="I137" s="31"/>
      <c r="J137" s="4"/>
      <c r="K137" s="31"/>
      <c r="L137" s="4"/>
      <c r="M137" s="31"/>
      <c r="N137" s="31"/>
      <c r="O137" s="31"/>
      <c r="P137" s="31"/>
      <c r="Q137" s="31"/>
      <c r="R137" s="31"/>
      <c r="S137" s="31"/>
      <c r="T137" s="4"/>
      <c r="U137" s="4"/>
      <c r="V137" s="4"/>
      <c r="W137" s="4"/>
    </row>
    <row r="138" spans="3:23" x14ac:dyDescent="0.35">
      <c r="C138" s="33">
        <v>18</v>
      </c>
      <c r="E138" s="1">
        <v>3</v>
      </c>
      <c r="F138" s="1">
        <v>1</v>
      </c>
      <c r="G138" s="1">
        <v>1</v>
      </c>
      <c r="H138" s="1">
        <v>0</v>
      </c>
      <c r="I138" s="9">
        <f t="shared" si="51"/>
        <v>4</v>
      </c>
      <c r="J138" s="4">
        <f t="shared" ref="J138:J154" si="54">(I138/N138)*100</f>
        <v>80</v>
      </c>
      <c r="K138" s="9">
        <f t="shared" si="52"/>
        <v>2</v>
      </c>
      <c r="L138" s="4">
        <f t="shared" ref="L138:L154" si="55">(K138/N138)*100</f>
        <v>40</v>
      </c>
      <c r="M138" s="31">
        <f t="shared" si="53"/>
        <v>1</v>
      </c>
      <c r="N138" s="9">
        <f t="shared" ref="N138:N154" si="56">SUM(E138:H138)</f>
        <v>5</v>
      </c>
      <c r="P138" s="8">
        <v>3</v>
      </c>
      <c r="Q138" s="8">
        <v>1</v>
      </c>
      <c r="R138" s="8">
        <v>1</v>
      </c>
      <c r="S138" s="31"/>
      <c r="T138" s="4">
        <v>100</v>
      </c>
      <c r="U138" s="4">
        <v>100</v>
      </c>
      <c r="V138" s="4">
        <v>100</v>
      </c>
      <c r="W138" s="4"/>
    </row>
    <row r="139" spans="3:23" x14ac:dyDescent="0.35">
      <c r="C139" s="33">
        <v>19</v>
      </c>
      <c r="E139" s="1">
        <v>28</v>
      </c>
      <c r="F139" s="1">
        <v>22</v>
      </c>
      <c r="G139" s="1">
        <v>4</v>
      </c>
      <c r="H139" s="1">
        <v>4</v>
      </c>
      <c r="I139" s="9">
        <f t="shared" si="51"/>
        <v>50</v>
      </c>
      <c r="J139" s="4">
        <f t="shared" si="54"/>
        <v>86.206896551724128</v>
      </c>
      <c r="K139" s="9">
        <f t="shared" si="52"/>
        <v>26</v>
      </c>
      <c r="L139" s="4">
        <f t="shared" si="55"/>
        <v>44.827586206896555</v>
      </c>
      <c r="M139" s="31">
        <f t="shared" si="53"/>
        <v>8</v>
      </c>
      <c r="N139" s="9">
        <f t="shared" si="56"/>
        <v>58</v>
      </c>
      <c r="P139" s="8">
        <v>28</v>
      </c>
      <c r="Q139" s="8">
        <v>22</v>
      </c>
      <c r="R139" s="8">
        <v>4</v>
      </c>
      <c r="S139" s="8">
        <v>3</v>
      </c>
      <c r="T139" s="4">
        <v>100</v>
      </c>
      <c r="U139" s="4">
        <v>100</v>
      </c>
      <c r="V139" s="4">
        <v>100</v>
      </c>
      <c r="W139" s="4">
        <v>100</v>
      </c>
    </row>
    <row r="140" spans="3:23" x14ac:dyDescent="0.35">
      <c r="C140" s="33">
        <v>20</v>
      </c>
      <c r="E140" s="1">
        <v>6</v>
      </c>
      <c r="F140" s="1">
        <v>6</v>
      </c>
      <c r="G140" s="1">
        <v>0</v>
      </c>
      <c r="H140" s="1">
        <v>0</v>
      </c>
      <c r="I140" s="9">
        <f t="shared" si="51"/>
        <v>12</v>
      </c>
      <c r="J140" s="4">
        <f t="shared" si="54"/>
        <v>100</v>
      </c>
      <c r="K140" s="9">
        <f t="shared" si="52"/>
        <v>6</v>
      </c>
      <c r="L140" s="4">
        <f t="shared" si="55"/>
        <v>50</v>
      </c>
      <c r="M140" s="31">
        <f t="shared" si="53"/>
        <v>0</v>
      </c>
      <c r="N140" s="9">
        <f t="shared" si="56"/>
        <v>12</v>
      </c>
      <c r="P140" s="8">
        <v>6</v>
      </c>
      <c r="Q140" s="8">
        <v>6</v>
      </c>
      <c r="R140" s="31"/>
      <c r="S140" s="31"/>
      <c r="T140" s="4">
        <v>100</v>
      </c>
      <c r="U140" s="4">
        <v>100</v>
      </c>
      <c r="V140" s="4"/>
      <c r="W140" s="4"/>
    </row>
    <row r="141" spans="3:23" x14ac:dyDescent="0.35">
      <c r="C141" s="33">
        <v>21</v>
      </c>
      <c r="E141" s="1">
        <v>28</v>
      </c>
      <c r="F141" s="1">
        <v>20</v>
      </c>
      <c r="G141" s="1">
        <v>1</v>
      </c>
      <c r="H141" s="1">
        <v>2</v>
      </c>
      <c r="I141" s="9">
        <f t="shared" si="51"/>
        <v>48</v>
      </c>
      <c r="J141" s="4">
        <f t="shared" si="54"/>
        <v>94.117647058823522</v>
      </c>
      <c r="K141" s="9">
        <f t="shared" si="52"/>
        <v>21</v>
      </c>
      <c r="L141" s="4">
        <f t="shared" si="55"/>
        <v>41.17647058823529</v>
      </c>
      <c r="M141" s="31">
        <f t="shared" si="53"/>
        <v>3</v>
      </c>
      <c r="N141" s="9">
        <f t="shared" si="56"/>
        <v>51</v>
      </c>
      <c r="P141" s="8">
        <v>28</v>
      </c>
      <c r="Q141" s="8">
        <v>20</v>
      </c>
      <c r="R141" s="8">
        <v>1</v>
      </c>
      <c r="S141" s="8">
        <v>1</v>
      </c>
      <c r="T141" s="4">
        <v>100</v>
      </c>
      <c r="U141" s="4">
        <v>100</v>
      </c>
      <c r="V141" s="4">
        <v>100</v>
      </c>
      <c r="W141" s="37">
        <v>50</v>
      </c>
    </row>
    <row r="142" spans="3:23" x14ac:dyDescent="0.35">
      <c r="C142" s="33">
        <v>22</v>
      </c>
      <c r="E142" s="1">
        <v>25</v>
      </c>
      <c r="F142" s="1">
        <v>25</v>
      </c>
      <c r="G142" s="1">
        <v>0</v>
      </c>
      <c r="H142" s="1">
        <v>4</v>
      </c>
      <c r="I142" s="9">
        <f t="shared" si="51"/>
        <v>50</v>
      </c>
      <c r="J142" s="4">
        <f t="shared" si="54"/>
        <v>92.592592592592595</v>
      </c>
      <c r="K142" s="9">
        <f t="shared" si="52"/>
        <v>25</v>
      </c>
      <c r="L142" s="4">
        <f t="shared" si="55"/>
        <v>46.296296296296298</v>
      </c>
      <c r="M142" s="31">
        <f t="shared" si="53"/>
        <v>4</v>
      </c>
      <c r="N142" s="9">
        <f t="shared" si="56"/>
        <v>54</v>
      </c>
      <c r="P142" s="8">
        <v>25</v>
      </c>
      <c r="Q142" s="8">
        <v>25</v>
      </c>
      <c r="R142" s="31"/>
      <c r="S142" s="8">
        <v>4</v>
      </c>
      <c r="T142" s="4">
        <v>100</v>
      </c>
      <c r="U142" s="4">
        <v>100</v>
      </c>
      <c r="V142" s="4"/>
      <c r="W142" s="4">
        <v>100</v>
      </c>
    </row>
    <row r="143" spans="3:23" x14ac:dyDescent="0.35">
      <c r="C143" s="33">
        <v>23</v>
      </c>
      <c r="E143" s="1">
        <v>41</v>
      </c>
      <c r="F143" s="1">
        <v>33</v>
      </c>
      <c r="G143" s="1">
        <v>1</v>
      </c>
      <c r="H143" s="1">
        <v>1</v>
      </c>
      <c r="I143" s="9">
        <f t="shared" si="51"/>
        <v>74</v>
      </c>
      <c r="J143" s="4">
        <f t="shared" si="54"/>
        <v>97.368421052631575</v>
      </c>
      <c r="K143" s="9">
        <f t="shared" si="52"/>
        <v>34</v>
      </c>
      <c r="L143" s="4">
        <f t="shared" si="55"/>
        <v>44.736842105263158</v>
      </c>
      <c r="M143" s="31">
        <f t="shared" si="53"/>
        <v>2</v>
      </c>
      <c r="N143" s="9">
        <f t="shared" si="56"/>
        <v>76</v>
      </c>
      <c r="P143" s="8">
        <v>41</v>
      </c>
      <c r="Q143" s="8">
        <v>33</v>
      </c>
      <c r="R143" s="8">
        <v>1</v>
      </c>
      <c r="S143" s="8">
        <v>1</v>
      </c>
      <c r="T143" s="4">
        <v>100</v>
      </c>
      <c r="U143" s="4">
        <v>100</v>
      </c>
      <c r="V143" s="4">
        <v>100</v>
      </c>
      <c r="W143" s="4">
        <v>100</v>
      </c>
    </row>
    <row r="144" spans="3:23" x14ac:dyDescent="0.35">
      <c r="C144" s="33">
        <v>24</v>
      </c>
      <c r="E144" s="1">
        <v>19</v>
      </c>
      <c r="F144" s="1">
        <v>15</v>
      </c>
      <c r="G144" s="1">
        <v>0</v>
      </c>
      <c r="H144" s="1">
        <v>4</v>
      </c>
      <c r="I144" s="9">
        <f t="shared" si="51"/>
        <v>34</v>
      </c>
      <c r="J144" s="4">
        <f t="shared" si="54"/>
        <v>89.473684210526315</v>
      </c>
      <c r="K144" s="9">
        <f t="shared" si="52"/>
        <v>15</v>
      </c>
      <c r="L144" s="4">
        <f t="shared" si="55"/>
        <v>39.473684210526315</v>
      </c>
      <c r="M144" s="31">
        <f t="shared" si="53"/>
        <v>4</v>
      </c>
      <c r="N144" s="9">
        <f t="shared" si="56"/>
        <v>38</v>
      </c>
      <c r="P144" s="8">
        <v>19</v>
      </c>
      <c r="Q144" s="8">
        <v>15</v>
      </c>
      <c r="R144" s="31"/>
      <c r="S144" s="8">
        <v>4</v>
      </c>
      <c r="T144" s="4">
        <v>100</v>
      </c>
      <c r="U144" s="4">
        <v>100</v>
      </c>
      <c r="V144" s="4"/>
      <c r="W144" s="4">
        <v>100</v>
      </c>
    </row>
    <row r="145" spans="3:23" x14ac:dyDescent="0.35">
      <c r="C145" s="33">
        <v>25</v>
      </c>
      <c r="E145" s="1">
        <v>2</v>
      </c>
      <c r="F145" s="1">
        <v>1</v>
      </c>
      <c r="G145" s="1">
        <v>0</v>
      </c>
      <c r="H145" s="1">
        <v>0</v>
      </c>
      <c r="I145" s="9">
        <f t="shared" si="51"/>
        <v>3</v>
      </c>
      <c r="J145" s="4">
        <f t="shared" si="54"/>
        <v>100</v>
      </c>
      <c r="K145" s="9">
        <f t="shared" si="52"/>
        <v>1</v>
      </c>
      <c r="L145" s="4">
        <f t="shared" si="55"/>
        <v>33.333333333333329</v>
      </c>
      <c r="M145" s="31">
        <f t="shared" si="53"/>
        <v>0</v>
      </c>
      <c r="N145" s="9">
        <f t="shared" si="56"/>
        <v>3</v>
      </c>
      <c r="P145" s="8">
        <v>2</v>
      </c>
      <c r="Q145" s="8">
        <v>1</v>
      </c>
      <c r="R145" s="31"/>
      <c r="S145" s="31"/>
      <c r="T145" s="4">
        <v>100</v>
      </c>
      <c r="U145" s="4">
        <v>100</v>
      </c>
      <c r="V145" s="4"/>
      <c r="W145" s="4"/>
    </row>
    <row r="146" spans="3:23" x14ac:dyDescent="0.35">
      <c r="C146" s="33">
        <v>26</v>
      </c>
      <c r="E146" s="1">
        <v>17</v>
      </c>
      <c r="F146" s="1">
        <v>15</v>
      </c>
      <c r="G146" s="1">
        <v>0</v>
      </c>
      <c r="H146" s="1">
        <v>5</v>
      </c>
      <c r="I146" s="9">
        <f t="shared" si="51"/>
        <v>32</v>
      </c>
      <c r="J146" s="4">
        <f t="shared" si="54"/>
        <v>86.486486486486484</v>
      </c>
      <c r="K146" s="9">
        <f t="shared" si="52"/>
        <v>15</v>
      </c>
      <c r="L146" s="4">
        <f t="shared" si="55"/>
        <v>40.54054054054054</v>
      </c>
      <c r="M146" s="31">
        <f t="shared" si="53"/>
        <v>5</v>
      </c>
      <c r="N146" s="9">
        <f t="shared" si="56"/>
        <v>37</v>
      </c>
      <c r="P146" s="8">
        <v>17</v>
      </c>
      <c r="Q146" s="8">
        <v>15</v>
      </c>
      <c r="R146" s="31"/>
      <c r="S146" s="8">
        <v>3</v>
      </c>
      <c r="T146" s="4">
        <v>100</v>
      </c>
      <c r="U146" s="4">
        <v>100</v>
      </c>
      <c r="V146" s="4"/>
      <c r="W146" s="37">
        <v>60</v>
      </c>
    </row>
    <row r="147" spans="3:23" x14ac:dyDescent="0.35">
      <c r="C147" s="33">
        <v>27</v>
      </c>
      <c r="E147" s="1">
        <v>38</v>
      </c>
      <c r="F147" s="1">
        <v>36</v>
      </c>
      <c r="G147" s="1">
        <v>0</v>
      </c>
      <c r="H147" s="1">
        <v>0</v>
      </c>
      <c r="I147" s="9">
        <f t="shared" si="51"/>
        <v>74</v>
      </c>
      <c r="J147" s="4">
        <f t="shared" si="54"/>
        <v>100</v>
      </c>
      <c r="K147" s="9">
        <f t="shared" si="52"/>
        <v>36</v>
      </c>
      <c r="L147" s="4">
        <f t="shared" si="55"/>
        <v>48.648648648648653</v>
      </c>
      <c r="M147" s="31">
        <f t="shared" si="53"/>
        <v>0</v>
      </c>
      <c r="N147" s="9">
        <f t="shared" si="56"/>
        <v>74</v>
      </c>
      <c r="P147" s="8">
        <v>38</v>
      </c>
      <c r="Q147" s="8">
        <v>36</v>
      </c>
      <c r="R147" s="31"/>
      <c r="S147" s="31"/>
      <c r="T147" s="4">
        <v>100</v>
      </c>
      <c r="U147" s="4">
        <v>100</v>
      </c>
      <c r="V147" s="4"/>
      <c r="W147" s="4"/>
    </row>
    <row r="148" spans="3:23" x14ac:dyDescent="0.35">
      <c r="C148" s="33">
        <v>28</v>
      </c>
      <c r="E148" s="1">
        <v>40</v>
      </c>
      <c r="F148" s="1">
        <v>37</v>
      </c>
      <c r="G148" s="1">
        <v>0</v>
      </c>
      <c r="H148" s="1">
        <v>1</v>
      </c>
      <c r="I148" s="9">
        <f t="shared" si="51"/>
        <v>77</v>
      </c>
      <c r="J148" s="4">
        <f t="shared" si="54"/>
        <v>98.71794871794873</v>
      </c>
      <c r="K148" s="9">
        <f t="shared" si="52"/>
        <v>37</v>
      </c>
      <c r="L148" s="4">
        <f t="shared" si="55"/>
        <v>47.435897435897431</v>
      </c>
      <c r="M148" s="31">
        <f t="shared" si="53"/>
        <v>1</v>
      </c>
      <c r="N148" s="9">
        <f t="shared" si="56"/>
        <v>78</v>
      </c>
      <c r="P148" s="8">
        <v>40</v>
      </c>
      <c r="Q148" s="8">
        <v>37</v>
      </c>
      <c r="R148" s="31"/>
      <c r="S148" s="8">
        <v>1</v>
      </c>
      <c r="T148" s="4">
        <v>100</v>
      </c>
      <c r="U148" s="4">
        <v>100</v>
      </c>
      <c r="V148" s="4"/>
      <c r="W148" s="4">
        <v>100</v>
      </c>
    </row>
    <row r="149" spans="3:23" x14ac:dyDescent="0.35">
      <c r="C149" s="33">
        <v>29</v>
      </c>
      <c r="E149" s="1">
        <v>25</v>
      </c>
      <c r="F149" s="1">
        <v>18</v>
      </c>
      <c r="G149" s="1">
        <v>0</v>
      </c>
      <c r="H149" s="1">
        <v>1</v>
      </c>
      <c r="I149" s="9">
        <f t="shared" si="51"/>
        <v>43</v>
      </c>
      <c r="J149" s="4">
        <f t="shared" si="54"/>
        <v>97.727272727272734</v>
      </c>
      <c r="K149" s="9">
        <f t="shared" si="52"/>
        <v>18</v>
      </c>
      <c r="L149" s="4">
        <f t="shared" si="55"/>
        <v>40.909090909090914</v>
      </c>
      <c r="M149" s="31">
        <f t="shared" si="53"/>
        <v>1</v>
      </c>
      <c r="N149" s="9">
        <f t="shared" si="56"/>
        <v>44</v>
      </c>
      <c r="P149" s="8">
        <v>25</v>
      </c>
      <c r="Q149" s="8">
        <v>18</v>
      </c>
      <c r="R149" s="31"/>
      <c r="S149" s="8">
        <v>1</v>
      </c>
      <c r="T149" s="4">
        <v>100</v>
      </c>
      <c r="U149" s="4">
        <v>100</v>
      </c>
      <c r="V149" s="4"/>
      <c r="W149" s="4">
        <v>100</v>
      </c>
    </row>
    <row r="150" spans="3:23" x14ac:dyDescent="0.35">
      <c r="C150" s="33">
        <v>30</v>
      </c>
      <c r="E150" s="1">
        <v>20</v>
      </c>
      <c r="F150" s="1">
        <v>21</v>
      </c>
      <c r="G150" s="1">
        <v>1</v>
      </c>
      <c r="H150" s="1">
        <v>1</v>
      </c>
      <c r="I150" s="9">
        <f t="shared" si="51"/>
        <v>41</v>
      </c>
      <c r="J150" s="4">
        <f t="shared" si="54"/>
        <v>95.348837209302332</v>
      </c>
      <c r="K150" s="9">
        <f t="shared" si="52"/>
        <v>22</v>
      </c>
      <c r="L150" s="4">
        <f t="shared" si="55"/>
        <v>51.162790697674424</v>
      </c>
      <c r="M150" s="31">
        <f t="shared" si="53"/>
        <v>2</v>
      </c>
      <c r="N150" s="9">
        <f t="shared" si="56"/>
        <v>43</v>
      </c>
      <c r="P150" s="8">
        <v>20</v>
      </c>
      <c r="Q150" s="8">
        <v>21</v>
      </c>
      <c r="R150" s="8">
        <v>1</v>
      </c>
      <c r="S150" s="8">
        <v>1</v>
      </c>
      <c r="T150" s="4">
        <v>100</v>
      </c>
      <c r="U150" s="4">
        <v>100</v>
      </c>
      <c r="V150" s="4">
        <v>100</v>
      </c>
      <c r="W150" s="4">
        <v>100</v>
      </c>
    </row>
    <row r="151" spans="3:23" x14ac:dyDescent="0.35">
      <c r="C151" s="33">
        <v>31</v>
      </c>
      <c r="E151" s="1">
        <v>22</v>
      </c>
      <c r="F151" s="1">
        <v>24</v>
      </c>
      <c r="G151" s="1">
        <v>0</v>
      </c>
      <c r="H151" s="1">
        <v>0</v>
      </c>
      <c r="I151" s="9">
        <f t="shared" si="51"/>
        <v>46</v>
      </c>
      <c r="J151" s="4">
        <f t="shared" si="54"/>
        <v>100</v>
      </c>
      <c r="K151" s="9">
        <f t="shared" si="52"/>
        <v>24</v>
      </c>
      <c r="L151" s="4">
        <f t="shared" si="55"/>
        <v>52.173913043478258</v>
      </c>
      <c r="M151" s="31">
        <f t="shared" si="53"/>
        <v>0</v>
      </c>
      <c r="N151" s="9">
        <f t="shared" si="56"/>
        <v>46</v>
      </c>
      <c r="P151" s="8">
        <v>22</v>
      </c>
      <c r="Q151" s="8">
        <v>24</v>
      </c>
      <c r="R151" s="31"/>
      <c r="S151" s="31"/>
      <c r="T151" s="4">
        <v>100</v>
      </c>
      <c r="U151" s="4">
        <v>100</v>
      </c>
      <c r="V151" s="4"/>
      <c r="W151" s="4"/>
    </row>
    <row r="152" spans="3:23" x14ac:dyDescent="0.35">
      <c r="C152" s="33">
        <v>32</v>
      </c>
      <c r="E152" s="1">
        <v>11</v>
      </c>
      <c r="F152" s="1">
        <v>19</v>
      </c>
      <c r="G152" s="1">
        <v>0</v>
      </c>
      <c r="H152" s="1">
        <v>0</v>
      </c>
      <c r="I152" s="9">
        <f t="shared" si="51"/>
        <v>30</v>
      </c>
      <c r="J152" s="4">
        <f t="shared" si="54"/>
        <v>100</v>
      </c>
      <c r="K152" s="9">
        <f t="shared" si="52"/>
        <v>19</v>
      </c>
      <c r="L152" s="4">
        <f t="shared" si="55"/>
        <v>63.333333333333329</v>
      </c>
      <c r="M152" s="31">
        <f t="shared" si="53"/>
        <v>0</v>
      </c>
      <c r="N152" s="9">
        <f t="shared" si="56"/>
        <v>30</v>
      </c>
      <c r="P152" s="8">
        <v>11</v>
      </c>
      <c r="Q152" s="8">
        <v>19</v>
      </c>
      <c r="R152" s="31"/>
      <c r="S152" s="31"/>
      <c r="T152" s="4">
        <v>100</v>
      </c>
      <c r="U152" s="4">
        <v>100</v>
      </c>
      <c r="V152" s="4"/>
      <c r="W152" s="4"/>
    </row>
    <row r="153" spans="3:23" x14ac:dyDescent="0.35">
      <c r="C153" s="33">
        <v>33</v>
      </c>
      <c r="E153" s="1">
        <v>41</v>
      </c>
      <c r="F153" s="1">
        <v>49</v>
      </c>
      <c r="G153" s="1">
        <v>0</v>
      </c>
      <c r="H153" s="1">
        <v>0</v>
      </c>
      <c r="I153" s="9">
        <f t="shared" si="51"/>
        <v>90</v>
      </c>
      <c r="J153" s="4">
        <f t="shared" si="54"/>
        <v>100</v>
      </c>
      <c r="K153" s="9">
        <f t="shared" si="52"/>
        <v>49</v>
      </c>
      <c r="L153" s="4">
        <f t="shared" si="55"/>
        <v>54.444444444444443</v>
      </c>
      <c r="M153" s="31">
        <f t="shared" si="53"/>
        <v>0</v>
      </c>
      <c r="N153" s="9">
        <f t="shared" si="56"/>
        <v>90</v>
      </c>
      <c r="P153" s="8">
        <v>41</v>
      </c>
      <c r="Q153" s="8">
        <v>49</v>
      </c>
      <c r="R153" s="31"/>
      <c r="S153" s="31"/>
      <c r="T153" s="4">
        <v>100</v>
      </c>
      <c r="U153" s="4">
        <v>100</v>
      </c>
      <c r="V153" s="4"/>
      <c r="W153" s="4"/>
    </row>
    <row r="154" spans="3:23" x14ac:dyDescent="0.35">
      <c r="C154" s="33">
        <v>34</v>
      </c>
      <c r="E154" s="1">
        <v>11</v>
      </c>
      <c r="F154" s="1">
        <v>8</v>
      </c>
      <c r="G154" s="1">
        <v>1</v>
      </c>
      <c r="H154" s="1">
        <v>2</v>
      </c>
      <c r="I154" s="9">
        <f t="shared" si="51"/>
        <v>19</v>
      </c>
      <c r="J154" s="4">
        <f t="shared" si="54"/>
        <v>86.36363636363636</v>
      </c>
      <c r="K154" s="9">
        <f t="shared" si="52"/>
        <v>9</v>
      </c>
      <c r="L154" s="4">
        <f t="shared" si="55"/>
        <v>40.909090909090914</v>
      </c>
      <c r="M154" s="31">
        <f t="shared" si="53"/>
        <v>3</v>
      </c>
      <c r="N154" s="9">
        <f t="shared" si="56"/>
        <v>22</v>
      </c>
      <c r="P154" s="8">
        <v>11</v>
      </c>
      <c r="Q154" s="8">
        <v>8</v>
      </c>
      <c r="R154" s="8">
        <v>0</v>
      </c>
      <c r="S154" s="8">
        <v>2</v>
      </c>
      <c r="T154" s="4">
        <v>100</v>
      </c>
      <c r="U154" s="4">
        <v>100</v>
      </c>
      <c r="V154" s="4">
        <v>0</v>
      </c>
      <c r="W154" s="4">
        <v>100</v>
      </c>
    </row>
    <row r="155" spans="3:23" x14ac:dyDescent="0.35">
      <c r="J155" s="11"/>
    </row>
  </sheetData>
  <mergeCells count="3">
    <mergeCell ref="T1:W1"/>
    <mergeCell ref="P1:S1"/>
    <mergeCell ref="E1: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4ED0-384D-4A1F-A057-80897A9373E7}">
  <dimension ref="C3:G167"/>
  <sheetViews>
    <sheetView workbookViewId="0">
      <selection activeCell="E20" sqref="E20:G42"/>
    </sheetView>
  </sheetViews>
  <sheetFormatPr defaultRowHeight="14.5" x14ac:dyDescent="0.35"/>
  <cols>
    <col min="4" max="4" width="21.54296875" customWidth="1"/>
    <col min="6" max="6" width="15.81640625" customWidth="1"/>
    <col min="7" max="7" width="19.7265625" customWidth="1"/>
  </cols>
  <sheetData>
    <row r="3" spans="3:7" x14ac:dyDescent="0.35">
      <c r="C3" s="33"/>
      <c r="D3" s="33" t="s">
        <v>13</v>
      </c>
      <c r="E3" s="33" t="s">
        <v>14</v>
      </c>
      <c r="F3" s="33" t="s">
        <v>16</v>
      </c>
      <c r="G3" s="33" t="s">
        <v>17</v>
      </c>
    </row>
    <row r="4" spans="3:7" x14ac:dyDescent="0.35">
      <c r="C4" s="33"/>
      <c r="D4" s="33" t="s">
        <v>20</v>
      </c>
      <c r="E4" s="33">
        <v>1</v>
      </c>
      <c r="F4" s="33"/>
      <c r="G4" s="33">
        <v>0</v>
      </c>
    </row>
    <row r="5" spans="3:7" x14ac:dyDescent="0.35">
      <c r="C5" s="33"/>
      <c r="D5" s="33"/>
      <c r="E5" s="33">
        <v>2</v>
      </c>
      <c r="F5" s="33"/>
      <c r="G5" s="33">
        <v>46</v>
      </c>
    </row>
    <row r="6" spans="3:7" x14ac:dyDescent="0.35">
      <c r="C6" s="33"/>
      <c r="D6" s="33"/>
      <c r="E6" s="33">
        <v>3</v>
      </c>
      <c r="F6" s="33"/>
      <c r="G6" s="33">
        <v>0</v>
      </c>
    </row>
    <row r="7" spans="3:7" x14ac:dyDescent="0.35">
      <c r="C7" s="33"/>
      <c r="D7" s="33"/>
      <c r="E7" s="33">
        <v>4</v>
      </c>
      <c r="F7" s="33"/>
      <c r="G7" s="33">
        <v>61</v>
      </c>
    </row>
    <row r="8" spans="3:7" x14ac:dyDescent="0.35">
      <c r="C8" s="33"/>
      <c r="D8" s="33"/>
      <c r="E8" s="33">
        <v>5</v>
      </c>
      <c r="F8" s="33"/>
      <c r="G8" s="33">
        <v>120</v>
      </c>
    </row>
    <row r="9" spans="3:7" x14ac:dyDescent="0.35">
      <c r="C9" s="33"/>
      <c r="D9" s="33"/>
      <c r="E9" s="33">
        <v>6</v>
      </c>
      <c r="F9" s="33"/>
      <c r="G9" s="33">
        <v>0</v>
      </c>
    </row>
    <row r="10" spans="3:7" x14ac:dyDescent="0.35">
      <c r="C10" s="33"/>
      <c r="D10" s="33"/>
      <c r="E10" s="33">
        <v>7</v>
      </c>
      <c r="F10" s="33"/>
      <c r="G10" s="33">
        <v>0</v>
      </c>
    </row>
    <row r="11" spans="3:7" x14ac:dyDescent="0.35">
      <c r="C11" s="33"/>
      <c r="D11" s="33"/>
      <c r="E11" s="33">
        <v>8</v>
      </c>
      <c r="F11" s="33"/>
      <c r="G11" s="33">
        <v>0</v>
      </c>
    </row>
    <row r="12" spans="3:7" x14ac:dyDescent="0.35">
      <c r="C12" s="33"/>
      <c r="D12" s="33"/>
      <c r="E12" s="33">
        <v>9</v>
      </c>
      <c r="F12" s="33"/>
      <c r="G12" s="33">
        <v>109</v>
      </c>
    </row>
    <row r="13" spans="3:7" x14ac:dyDescent="0.35">
      <c r="C13" s="33"/>
      <c r="D13" s="33"/>
      <c r="E13" s="33">
        <v>10</v>
      </c>
      <c r="F13" s="33"/>
      <c r="G13" s="33">
        <v>0</v>
      </c>
    </row>
    <row r="14" spans="3:7" x14ac:dyDescent="0.35">
      <c r="C14" s="33"/>
      <c r="D14" s="33"/>
      <c r="E14" s="33">
        <v>11</v>
      </c>
      <c r="F14" s="33"/>
      <c r="G14" s="33">
        <v>66</v>
      </c>
    </row>
    <row r="15" spans="3:7" x14ac:dyDescent="0.35">
      <c r="C15" s="33"/>
      <c r="D15" s="33"/>
      <c r="E15" s="33">
        <v>12</v>
      </c>
      <c r="F15" s="33"/>
      <c r="G15" s="33">
        <v>37</v>
      </c>
    </row>
    <row r="16" spans="3:7" x14ac:dyDescent="0.35">
      <c r="C16" s="33"/>
      <c r="D16" s="33"/>
      <c r="E16" s="33">
        <v>13</v>
      </c>
      <c r="F16" s="33"/>
      <c r="G16" s="33">
        <v>0</v>
      </c>
    </row>
    <row r="17" spans="3:7" x14ac:dyDescent="0.35">
      <c r="C17" s="33"/>
      <c r="D17" s="33"/>
      <c r="E17" s="33">
        <v>14</v>
      </c>
      <c r="F17" s="33"/>
      <c r="G17" s="33">
        <v>0</v>
      </c>
    </row>
    <row r="18" spans="3:7" x14ac:dyDescent="0.35">
      <c r="C18" s="33"/>
      <c r="D18" s="33"/>
      <c r="E18" s="33">
        <v>15</v>
      </c>
      <c r="F18" s="33"/>
      <c r="G18" s="33">
        <v>0</v>
      </c>
    </row>
    <row r="19" spans="3:7" x14ac:dyDescent="0.35">
      <c r="C19" s="33"/>
      <c r="D19" s="33"/>
      <c r="E19" s="33">
        <v>16</v>
      </c>
      <c r="F19" s="33"/>
      <c r="G19" s="33">
        <v>0</v>
      </c>
    </row>
    <row r="20" spans="3:7" x14ac:dyDescent="0.35">
      <c r="C20" s="43" t="s">
        <v>81</v>
      </c>
      <c r="D20" s="33"/>
      <c r="E20" s="33">
        <v>1</v>
      </c>
      <c r="F20" s="33"/>
      <c r="G20" s="33" t="s">
        <v>95</v>
      </c>
    </row>
    <row r="21" spans="3:7" x14ac:dyDescent="0.35">
      <c r="C21" s="43"/>
      <c r="D21" s="33"/>
      <c r="E21" s="33">
        <v>2</v>
      </c>
      <c r="F21" s="33"/>
      <c r="G21" s="35" t="s">
        <v>95</v>
      </c>
    </row>
    <row r="22" spans="3:7" x14ac:dyDescent="0.35">
      <c r="C22" s="43"/>
      <c r="D22" s="33"/>
      <c r="E22" s="33">
        <v>3</v>
      </c>
      <c r="F22" s="33"/>
      <c r="G22" s="35" t="s">
        <v>95</v>
      </c>
    </row>
    <row r="23" spans="3:7" x14ac:dyDescent="0.35">
      <c r="C23" s="43"/>
      <c r="D23" s="33"/>
      <c r="E23" s="33">
        <v>4</v>
      </c>
      <c r="F23" s="33"/>
      <c r="G23" s="35" t="s">
        <v>95</v>
      </c>
    </row>
    <row r="24" spans="3:7" x14ac:dyDescent="0.35">
      <c r="C24" s="43"/>
      <c r="D24" s="33"/>
      <c r="E24" s="33">
        <v>5</v>
      </c>
      <c r="F24" s="33"/>
      <c r="G24" s="35" t="s">
        <v>95</v>
      </c>
    </row>
    <row r="25" spans="3:7" x14ac:dyDescent="0.35">
      <c r="C25" s="43"/>
      <c r="D25" s="33"/>
      <c r="E25" s="33">
        <v>6</v>
      </c>
      <c r="F25" s="33"/>
      <c r="G25" s="35" t="s">
        <v>95</v>
      </c>
    </row>
    <row r="26" spans="3:7" x14ac:dyDescent="0.35">
      <c r="C26" s="43"/>
      <c r="D26" s="33"/>
      <c r="E26" s="33">
        <v>7</v>
      </c>
      <c r="F26" s="33"/>
      <c r="G26" s="35" t="s">
        <v>95</v>
      </c>
    </row>
    <row r="27" spans="3:7" x14ac:dyDescent="0.35">
      <c r="C27" s="43"/>
      <c r="D27" s="33"/>
      <c r="E27" s="33">
        <v>8</v>
      </c>
      <c r="F27" s="33"/>
      <c r="G27" s="35" t="s">
        <v>95</v>
      </c>
    </row>
    <row r="28" spans="3:7" x14ac:dyDescent="0.35">
      <c r="C28" s="43"/>
      <c r="D28" s="33"/>
      <c r="E28" s="33">
        <v>9</v>
      </c>
      <c r="F28" s="33"/>
      <c r="G28" s="35" t="s">
        <v>95</v>
      </c>
    </row>
    <row r="29" spans="3:7" x14ac:dyDescent="0.35">
      <c r="C29" s="43"/>
      <c r="D29" s="33"/>
      <c r="E29" s="33">
        <v>10</v>
      </c>
      <c r="F29" s="33"/>
      <c r="G29" s="35" t="s">
        <v>95</v>
      </c>
    </row>
    <row r="30" spans="3:7" x14ac:dyDescent="0.35">
      <c r="C30" s="43"/>
      <c r="D30" s="33"/>
      <c r="E30" s="33">
        <v>11</v>
      </c>
      <c r="F30" s="33"/>
      <c r="G30" s="35" t="s">
        <v>95</v>
      </c>
    </row>
    <row r="31" spans="3:7" x14ac:dyDescent="0.35">
      <c r="C31" s="43"/>
      <c r="D31" s="33"/>
      <c r="E31" s="33">
        <v>12</v>
      </c>
      <c r="F31" s="33"/>
      <c r="G31" s="35" t="s">
        <v>95</v>
      </c>
    </row>
    <row r="32" spans="3:7" x14ac:dyDescent="0.35">
      <c r="C32" s="43"/>
      <c r="D32" s="33"/>
      <c r="E32" s="33">
        <v>13</v>
      </c>
      <c r="F32" s="33"/>
      <c r="G32" s="35" t="s">
        <v>95</v>
      </c>
    </row>
    <row r="33" spans="3:7" x14ac:dyDescent="0.35">
      <c r="C33" s="43"/>
      <c r="D33" s="33"/>
      <c r="E33" s="33">
        <v>14</v>
      </c>
      <c r="F33" s="33"/>
      <c r="G33" s="35" t="s">
        <v>95</v>
      </c>
    </row>
    <row r="34" spans="3:7" x14ac:dyDescent="0.35">
      <c r="C34" s="43"/>
      <c r="D34" s="33"/>
      <c r="E34" s="33">
        <v>15</v>
      </c>
      <c r="F34" s="33"/>
      <c r="G34" s="35" t="s">
        <v>95</v>
      </c>
    </row>
    <row r="35" spans="3:7" x14ac:dyDescent="0.35">
      <c r="C35" s="43"/>
      <c r="D35" s="33"/>
      <c r="E35" s="33">
        <v>16</v>
      </c>
      <c r="F35" s="33"/>
      <c r="G35" s="35" t="s">
        <v>95</v>
      </c>
    </row>
    <row r="36" spans="3:7" x14ac:dyDescent="0.35">
      <c r="C36" s="43"/>
      <c r="D36" s="33"/>
      <c r="E36" s="33">
        <v>17</v>
      </c>
      <c r="F36" s="33"/>
      <c r="G36" s="35" t="s">
        <v>95</v>
      </c>
    </row>
    <row r="37" spans="3:7" x14ac:dyDescent="0.35">
      <c r="C37" s="43"/>
      <c r="D37" s="33"/>
      <c r="E37" s="33">
        <v>18</v>
      </c>
      <c r="F37" s="33"/>
      <c r="G37" s="35" t="s">
        <v>95</v>
      </c>
    </row>
    <row r="38" spans="3:7" x14ac:dyDescent="0.35">
      <c r="C38" s="43"/>
      <c r="D38" s="44" t="s">
        <v>80</v>
      </c>
      <c r="E38" s="34">
        <v>19</v>
      </c>
      <c r="F38" s="33"/>
      <c r="G38" s="33">
        <v>0</v>
      </c>
    </row>
    <row r="39" spans="3:7" x14ac:dyDescent="0.35">
      <c r="C39" s="43"/>
      <c r="D39" s="44"/>
      <c r="E39" s="34">
        <v>20</v>
      </c>
      <c r="F39" s="33"/>
      <c r="G39" s="33">
        <v>0</v>
      </c>
    </row>
    <row r="40" spans="3:7" x14ac:dyDescent="0.35">
      <c r="C40" s="43"/>
      <c r="D40" s="44"/>
      <c r="E40" s="34">
        <v>21</v>
      </c>
      <c r="F40" s="33"/>
      <c r="G40" s="33">
        <v>0</v>
      </c>
    </row>
    <row r="41" spans="3:7" x14ac:dyDescent="0.35">
      <c r="C41" s="43"/>
      <c r="D41" s="44"/>
      <c r="E41" s="34">
        <v>22</v>
      </c>
      <c r="F41" s="33"/>
      <c r="G41" s="33">
        <v>0</v>
      </c>
    </row>
    <row r="42" spans="3:7" x14ac:dyDescent="0.35">
      <c r="C42" s="43"/>
      <c r="D42" s="44"/>
      <c r="E42" s="34">
        <v>23</v>
      </c>
      <c r="F42" s="33"/>
      <c r="G42" s="33">
        <v>0</v>
      </c>
    </row>
    <row r="43" spans="3:7" x14ac:dyDescent="0.35">
      <c r="C43" s="33"/>
      <c r="D43" s="33"/>
      <c r="E43" s="33"/>
      <c r="F43" s="33"/>
      <c r="G43" s="33"/>
    </row>
    <row r="44" spans="3:7" x14ac:dyDescent="0.35">
      <c r="C44" s="33"/>
      <c r="D44" s="33"/>
      <c r="E44" s="33"/>
      <c r="F44" s="33"/>
      <c r="G44" s="33"/>
    </row>
    <row r="45" spans="3:7" x14ac:dyDescent="0.35">
      <c r="C45" s="33"/>
      <c r="D45" s="33"/>
      <c r="E45" s="33"/>
      <c r="F45" s="33"/>
      <c r="G45" s="33"/>
    </row>
    <row r="46" spans="3:7" x14ac:dyDescent="0.35">
      <c r="C46" s="33"/>
      <c r="D46" s="33"/>
      <c r="E46" s="33" t="s">
        <v>14</v>
      </c>
      <c r="F46" s="33" t="s">
        <v>16</v>
      </c>
      <c r="G46" s="33" t="s">
        <v>17</v>
      </c>
    </row>
    <row r="47" spans="3:7" x14ac:dyDescent="0.35">
      <c r="C47" s="33"/>
      <c r="D47" s="33" t="s">
        <v>21</v>
      </c>
      <c r="E47" s="33">
        <v>1</v>
      </c>
      <c r="F47" s="33"/>
      <c r="G47" s="33">
        <v>1</v>
      </c>
    </row>
    <row r="48" spans="3:7" x14ac:dyDescent="0.35">
      <c r="C48" s="33"/>
      <c r="D48" s="33"/>
      <c r="E48" s="33">
        <v>2</v>
      </c>
      <c r="F48" s="33"/>
      <c r="G48" s="33">
        <v>0</v>
      </c>
    </row>
    <row r="49" spans="3:7" x14ac:dyDescent="0.35">
      <c r="C49" s="33"/>
      <c r="D49" s="33"/>
      <c r="E49" s="33">
        <v>3</v>
      </c>
      <c r="F49" s="33"/>
      <c r="G49" s="33">
        <v>0</v>
      </c>
    </row>
    <row r="50" spans="3:7" x14ac:dyDescent="0.35">
      <c r="C50" s="33"/>
      <c r="D50" s="33"/>
      <c r="E50" s="33">
        <v>4</v>
      </c>
      <c r="F50" s="33"/>
      <c r="G50" s="33">
        <v>67</v>
      </c>
    </row>
    <row r="51" spans="3:7" x14ac:dyDescent="0.35">
      <c r="C51" s="33"/>
      <c r="D51" s="33"/>
      <c r="E51" s="33">
        <v>5</v>
      </c>
      <c r="F51" s="33"/>
      <c r="G51" s="33">
        <v>32</v>
      </c>
    </row>
    <row r="52" spans="3:7" x14ac:dyDescent="0.35">
      <c r="C52" s="33"/>
      <c r="D52" s="33"/>
      <c r="E52" s="33">
        <v>6</v>
      </c>
      <c r="F52" s="33"/>
      <c r="G52" s="33">
        <v>123</v>
      </c>
    </row>
    <row r="53" spans="3:7" x14ac:dyDescent="0.35">
      <c r="C53" s="33"/>
      <c r="D53" s="33"/>
      <c r="E53" s="33">
        <v>7</v>
      </c>
      <c r="F53" s="33"/>
      <c r="G53" s="33">
        <v>38</v>
      </c>
    </row>
    <row r="54" spans="3:7" x14ac:dyDescent="0.35">
      <c r="C54" s="33"/>
      <c r="D54" s="33"/>
      <c r="E54" s="33">
        <v>8</v>
      </c>
      <c r="F54" s="33"/>
      <c r="G54" s="33">
        <v>19</v>
      </c>
    </row>
    <row r="55" spans="3:7" x14ac:dyDescent="0.35">
      <c r="C55" s="33"/>
      <c r="D55" s="33"/>
      <c r="E55" s="33" t="s">
        <v>49</v>
      </c>
      <c r="F55" s="33"/>
      <c r="G55" s="35" t="s">
        <v>95</v>
      </c>
    </row>
    <row r="56" spans="3:7" x14ac:dyDescent="0.35">
      <c r="C56" s="33"/>
      <c r="D56" s="33"/>
      <c r="E56" s="33" t="s">
        <v>50</v>
      </c>
      <c r="F56" s="33"/>
      <c r="G56" s="35" t="s">
        <v>95</v>
      </c>
    </row>
    <row r="57" spans="3:7" x14ac:dyDescent="0.35">
      <c r="C57" s="33"/>
      <c r="D57" s="33"/>
      <c r="E57" s="33" t="s">
        <v>51</v>
      </c>
      <c r="F57" s="33"/>
      <c r="G57" s="35" t="s">
        <v>95</v>
      </c>
    </row>
    <row r="58" spans="3:7" x14ac:dyDescent="0.35">
      <c r="C58" s="33"/>
      <c r="D58" s="33"/>
      <c r="E58" s="33" t="s">
        <v>52</v>
      </c>
      <c r="F58" s="33"/>
      <c r="G58" s="35" t="s">
        <v>95</v>
      </c>
    </row>
    <row r="59" spans="3:7" x14ac:dyDescent="0.35">
      <c r="C59" s="33"/>
      <c r="D59" s="33"/>
      <c r="E59" s="33" t="s">
        <v>53</v>
      </c>
      <c r="F59" s="33"/>
      <c r="G59" s="35" t="s">
        <v>95</v>
      </c>
    </row>
    <row r="60" spans="3:7" x14ac:dyDescent="0.35">
      <c r="C60" s="33"/>
      <c r="D60" s="33"/>
      <c r="E60" s="33" t="s">
        <v>54</v>
      </c>
      <c r="F60" s="33"/>
      <c r="G60" s="35" t="s">
        <v>95</v>
      </c>
    </row>
    <row r="61" spans="3:7" x14ac:dyDescent="0.35">
      <c r="C61" s="33"/>
      <c r="D61" s="33"/>
      <c r="E61" s="33" t="s">
        <v>55</v>
      </c>
      <c r="F61" s="33"/>
      <c r="G61" s="35" t="s">
        <v>95</v>
      </c>
    </row>
    <row r="62" spans="3:7" x14ac:dyDescent="0.35">
      <c r="C62" s="33"/>
      <c r="D62" s="33"/>
      <c r="E62" s="33" t="s">
        <v>56</v>
      </c>
      <c r="F62" s="33"/>
      <c r="G62" s="35" t="s">
        <v>95</v>
      </c>
    </row>
    <row r="63" spans="3:7" x14ac:dyDescent="0.35">
      <c r="C63" s="33"/>
      <c r="D63" s="33"/>
      <c r="E63" s="33" t="s">
        <v>57</v>
      </c>
      <c r="F63" s="33"/>
      <c r="G63" s="35" t="s">
        <v>95</v>
      </c>
    </row>
    <row r="64" spans="3:7" x14ac:dyDescent="0.35">
      <c r="C64" s="33"/>
      <c r="D64" s="33"/>
      <c r="E64" s="33" t="s">
        <v>58</v>
      </c>
      <c r="F64" s="33"/>
      <c r="G64" s="35" t="s">
        <v>95</v>
      </c>
    </row>
    <row r="65" spans="3:7" x14ac:dyDescent="0.35">
      <c r="C65" s="33"/>
      <c r="D65" s="33"/>
      <c r="E65" s="33" t="s">
        <v>59</v>
      </c>
      <c r="F65" s="33"/>
      <c r="G65" s="33" t="s">
        <v>80</v>
      </c>
    </row>
    <row r="66" spans="3:7" x14ac:dyDescent="0.35">
      <c r="C66" s="33"/>
      <c r="D66" s="33"/>
      <c r="E66" s="33" t="s">
        <v>60</v>
      </c>
      <c r="F66" s="33"/>
      <c r="G66" s="35" t="s">
        <v>95</v>
      </c>
    </row>
    <row r="67" spans="3:7" x14ac:dyDescent="0.35">
      <c r="C67" s="33"/>
      <c r="D67" s="33"/>
      <c r="E67" s="33" t="s">
        <v>61</v>
      </c>
      <c r="F67" s="33"/>
      <c r="G67" s="35" t="s">
        <v>95</v>
      </c>
    </row>
    <row r="68" spans="3:7" x14ac:dyDescent="0.35">
      <c r="C68" s="33"/>
      <c r="D68" s="33"/>
      <c r="E68" s="33" t="s">
        <v>62</v>
      </c>
      <c r="F68" s="33"/>
      <c r="G68" s="35" t="s">
        <v>95</v>
      </c>
    </row>
    <row r="69" spans="3:7" x14ac:dyDescent="0.35">
      <c r="C69" s="33"/>
      <c r="D69" s="33"/>
      <c r="E69" s="33" t="s">
        <v>63</v>
      </c>
      <c r="F69" s="33"/>
      <c r="G69" s="35" t="s">
        <v>95</v>
      </c>
    </row>
    <row r="70" spans="3:7" x14ac:dyDescent="0.35">
      <c r="C70" s="33"/>
      <c r="D70" s="33"/>
      <c r="E70" s="33" t="s">
        <v>64</v>
      </c>
      <c r="F70" s="33"/>
      <c r="G70" s="35" t="s">
        <v>95</v>
      </c>
    </row>
    <row r="71" spans="3:7" x14ac:dyDescent="0.35">
      <c r="C71" s="33"/>
      <c r="D71" s="33"/>
      <c r="E71" s="20" t="s">
        <v>65</v>
      </c>
      <c r="F71" s="33"/>
      <c r="G71" s="35" t="s">
        <v>95</v>
      </c>
    </row>
    <row r="72" spans="3:7" x14ac:dyDescent="0.35">
      <c r="C72" s="33"/>
      <c r="D72" s="33"/>
      <c r="E72" s="33" t="s">
        <v>66</v>
      </c>
      <c r="F72" s="33"/>
      <c r="G72" s="35" t="s">
        <v>95</v>
      </c>
    </row>
    <row r="73" spans="3:7" x14ac:dyDescent="0.35">
      <c r="C73" s="33"/>
      <c r="D73" s="33"/>
      <c r="E73" s="33" t="s">
        <v>67</v>
      </c>
      <c r="F73" s="33"/>
      <c r="G73" s="35" t="s">
        <v>95</v>
      </c>
    </row>
    <row r="74" spans="3:7" x14ac:dyDescent="0.35">
      <c r="C74" s="33"/>
      <c r="D74" s="33"/>
      <c r="E74" s="33" t="s">
        <v>68</v>
      </c>
      <c r="F74" s="33"/>
      <c r="G74" s="35" t="s">
        <v>95</v>
      </c>
    </row>
    <row r="75" spans="3:7" x14ac:dyDescent="0.35">
      <c r="C75" s="33"/>
      <c r="D75" s="33"/>
      <c r="E75" s="33" t="s">
        <v>69</v>
      </c>
      <c r="F75" s="33"/>
      <c r="G75" s="35" t="s">
        <v>95</v>
      </c>
    </row>
    <row r="76" spans="3:7" x14ac:dyDescent="0.35">
      <c r="C76" s="33"/>
      <c r="D76" s="33"/>
      <c r="E76" s="33" t="s">
        <v>70</v>
      </c>
      <c r="F76" s="33"/>
      <c r="G76" s="35" t="s">
        <v>95</v>
      </c>
    </row>
    <row r="77" spans="3:7" x14ac:dyDescent="0.35">
      <c r="C77" s="33"/>
      <c r="D77" s="33"/>
      <c r="E77" s="33" t="s">
        <v>71</v>
      </c>
      <c r="F77" s="33"/>
      <c r="G77" s="35" t="s">
        <v>95</v>
      </c>
    </row>
    <row r="78" spans="3:7" x14ac:dyDescent="0.35">
      <c r="C78" s="33"/>
      <c r="D78" s="33"/>
      <c r="E78" s="33" t="s">
        <v>72</v>
      </c>
      <c r="F78" s="33"/>
      <c r="G78" s="35" t="s">
        <v>95</v>
      </c>
    </row>
    <row r="79" spans="3:7" x14ac:dyDescent="0.35">
      <c r="C79" s="33"/>
      <c r="D79" s="33"/>
      <c r="E79" s="33" t="s">
        <v>73</v>
      </c>
      <c r="F79" s="33"/>
      <c r="G79" s="35" t="s">
        <v>95</v>
      </c>
    </row>
    <row r="80" spans="3:7" x14ac:dyDescent="0.35">
      <c r="C80" s="33"/>
      <c r="D80" s="33"/>
      <c r="E80" s="33" t="s">
        <v>74</v>
      </c>
      <c r="F80" s="33"/>
      <c r="G80" s="35" t="s">
        <v>95</v>
      </c>
    </row>
    <row r="81" spans="3:7" x14ac:dyDescent="0.35">
      <c r="C81" s="33"/>
      <c r="D81" s="33"/>
      <c r="E81" s="33" t="s">
        <v>75</v>
      </c>
      <c r="F81" s="33"/>
      <c r="G81" s="35" t="s">
        <v>95</v>
      </c>
    </row>
    <row r="82" spans="3:7" x14ac:dyDescent="0.35">
      <c r="C82" s="33"/>
      <c r="D82" s="33"/>
      <c r="E82" s="33" t="s">
        <v>76</v>
      </c>
      <c r="F82" s="33"/>
      <c r="G82" s="35" t="s">
        <v>95</v>
      </c>
    </row>
    <row r="83" spans="3:7" x14ac:dyDescent="0.35">
      <c r="C83" s="33"/>
      <c r="D83" s="33"/>
      <c r="E83" s="33" t="s">
        <v>77</v>
      </c>
      <c r="F83" s="33"/>
      <c r="G83" s="35" t="s">
        <v>95</v>
      </c>
    </row>
    <row r="84" spans="3:7" x14ac:dyDescent="0.35">
      <c r="C84" s="33"/>
      <c r="D84" s="33"/>
      <c r="E84" s="33" t="s">
        <v>78</v>
      </c>
      <c r="F84" s="33"/>
      <c r="G84" s="35" t="s">
        <v>95</v>
      </c>
    </row>
    <row r="85" spans="3:7" x14ac:dyDescent="0.35">
      <c r="C85" s="33"/>
      <c r="D85" s="33"/>
      <c r="E85" s="33" t="s">
        <v>79</v>
      </c>
      <c r="F85" s="33"/>
      <c r="G85" s="35" t="s">
        <v>95</v>
      </c>
    </row>
    <row r="86" spans="3:7" x14ac:dyDescent="0.35">
      <c r="C86" s="33"/>
      <c r="D86" s="33"/>
      <c r="E86" s="33" t="s">
        <v>83</v>
      </c>
      <c r="F86" s="33"/>
      <c r="G86" s="35" t="s">
        <v>95</v>
      </c>
    </row>
    <row r="87" spans="3:7" x14ac:dyDescent="0.35">
      <c r="C87" s="33"/>
      <c r="D87" s="33"/>
      <c r="E87" s="33"/>
      <c r="F87" s="33"/>
      <c r="G87" s="33"/>
    </row>
    <row r="88" spans="3:7" x14ac:dyDescent="0.35">
      <c r="C88" s="33"/>
      <c r="D88" s="33"/>
      <c r="E88" s="33"/>
      <c r="F88" s="33"/>
      <c r="G88" s="33"/>
    </row>
    <row r="89" spans="3:7" x14ac:dyDescent="0.35">
      <c r="C89" s="33"/>
      <c r="D89" s="33"/>
      <c r="E89" s="33"/>
      <c r="F89" s="33"/>
      <c r="G89" s="33"/>
    </row>
    <row r="90" spans="3:7" x14ac:dyDescent="0.35">
      <c r="C90" s="33"/>
      <c r="D90" s="33"/>
      <c r="E90" s="33" t="s">
        <v>14</v>
      </c>
      <c r="F90" s="33" t="s">
        <v>16</v>
      </c>
      <c r="G90" s="33" t="s">
        <v>17</v>
      </c>
    </row>
    <row r="91" spans="3:7" x14ac:dyDescent="0.35">
      <c r="C91" s="33"/>
      <c r="D91" s="33" t="s">
        <v>22</v>
      </c>
      <c r="E91" s="33">
        <v>1</v>
      </c>
      <c r="F91" s="33"/>
      <c r="G91" s="33">
        <v>123</v>
      </c>
    </row>
    <row r="92" spans="3:7" x14ac:dyDescent="0.35">
      <c r="C92" s="33"/>
      <c r="D92" s="33"/>
      <c r="E92" s="33">
        <v>2</v>
      </c>
      <c r="F92" s="33"/>
      <c r="G92" s="33">
        <v>150</v>
      </c>
    </row>
    <row r="93" spans="3:7" x14ac:dyDescent="0.35">
      <c r="C93" s="33"/>
      <c r="D93" s="33"/>
      <c r="E93" s="33">
        <v>3</v>
      </c>
      <c r="F93" s="33"/>
      <c r="G93" s="33">
        <v>73</v>
      </c>
    </row>
    <row r="94" spans="3:7" x14ac:dyDescent="0.35">
      <c r="C94" s="33"/>
      <c r="D94" s="33"/>
      <c r="E94" s="33">
        <v>4</v>
      </c>
      <c r="F94" s="33"/>
      <c r="G94" s="33">
        <v>0</v>
      </c>
    </row>
    <row r="95" spans="3:7" x14ac:dyDescent="0.35">
      <c r="C95" s="33"/>
      <c r="D95" s="33"/>
      <c r="E95" s="33">
        <v>5</v>
      </c>
      <c r="F95" s="33"/>
      <c r="G95" s="33">
        <v>0</v>
      </c>
    </row>
    <row r="96" spans="3:7" x14ac:dyDescent="0.35">
      <c r="C96" s="33"/>
      <c r="D96" s="33"/>
      <c r="E96" s="33">
        <v>6</v>
      </c>
      <c r="F96" s="33"/>
      <c r="G96" s="33">
        <v>0</v>
      </c>
    </row>
    <row r="97" spans="3:7" x14ac:dyDescent="0.35">
      <c r="C97" s="33"/>
      <c r="D97" s="33"/>
      <c r="E97" s="33">
        <v>7</v>
      </c>
      <c r="F97" s="33"/>
      <c r="G97" s="33">
        <v>0</v>
      </c>
    </row>
    <row r="98" spans="3:7" x14ac:dyDescent="0.35">
      <c r="C98" s="33"/>
      <c r="D98" s="33"/>
      <c r="E98" s="33">
        <v>8</v>
      </c>
      <c r="F98" s="33"/>
      <c r="G98" s="33">
        <v>0</v>
      </c>
    </row>
    <row r="99" spans="3:7" x14ac:dyDescent="0.35">
      <c r="C99" s="33"/>
      <c r="D99" s="33"/>
      <c r="E99" s="33">
        <v>9</v>
      </c>
      <c r="F99" s="33"/>
      <c r="G99" s="33">
        <v>0</v>
      </c>
    </row>
    <row r="100" spans="3:7" x14ac:dyDescent="0.35">
      <c r="C100" s="33"/>
      <c r="D100" s="33"/>
      <c r="E100" s="33">
        <v>10</v>
      </c>
      <c r="F100" s="33"/>
      <c r="G100" s="33">
        <v>0</v>
      </c>
    </row>
    <row r="101" spans="3:7" x14ac:dyDescent="0.35">
      <c r="C101" s="33"/>
      <c r="D101" s="33"/>
      <c r="E101" s="33">
        <v>11</v>
      </c>
      <c r="F101" s="33"/>
      <c r="G101" s="33">
        <v>0</v>
      </c>
    </row>
    <row r="102" spans="3:7" x14ac:dyDescent="0.35">
      <c r="C102" s="33"/>
      <c r="D102" s="33"/>
      <c r="E102" s="33">
        <v>12</v>
      </c>
      <c r="F102" s="33"/>
      <c r="G102" s="33">
        <v>66</v>
      </c>
    </row>
    <row r="103" spans="3:7" x14ac:dyDescent="0.35">
      <c r="C103" s="33"/>
      <c r="D103" s="33"/>
      <c r="E103" s="33">
        <v>13</v>
      </c>
      <c r="F103" s="33"/>
      <c r="G103" s="33">
        <v>0</v>
      </c>
    </row>
    <row r="104" spans="3:7" x14ac:dyDescent="0.35">
      <c r="C104" s="43" t="s">
        <v>82</v>
      </c>
      <c r="D104" s="33"/>
      <c r="E104" s="33">
        <v>1</v>
      </c>
      <c r="F104" s="33"/>
      <c r="G104" s="33"/>
    </row>
    <row r="105" spans="3:7" x14ac:dyDescent="0.35">
      <c r="C105" s="43"/>
      <c r="D105" s="33"/>
      <c r="E105" s="33">
        <v>2</v>
      </c>
      <c r="F105" s="33"/>
      <c r="G105" s="33"/>
    </row>
    <row r="106" spans="3:7" x14ac:dyDescent="0.35">
      <c r="C106" s="43"/>
      <c r="D106" s="33"/>
      <c r="E106" s="33">
        <v>3</v>
      </c>
      <c r="F106" s="33"/>
      <c r="G106" s="33"/>
    </row>
    <row r="107" spans="3:7" x14ac:dyDescent="0.35">
      <c r="C107" s="43"/>
      <c r="D107" s="33"/>
      <c r="E107" s="33">
        <v>4</v>
      </c>
      <c r="F107" s="33"/>
      <c r="G107" s="33"/>
    </row>
    <row r="108" spans="3:7" x14ac:dyDescent="0.35">
      <c r="C108" s="43"/>
      <c r="D108" s="33"/>
      <c r="E108" s="33">
        <v>5</v>
      </c>
      <c r="F108" s="33"/>
      <c r="G108" s="33"/>
    </row>
    <row r="109" spans="3:7" x14ac:dyDescent="0.35">
      <c r="C109" s="43"/>
      <c r="D109" s="33"/>
      <c r="E109" s="33">
        <v>6</v>
      </c>
      <c r="F109" s="33"/>
      <c r="G109" s="33"/>
    </row>
    <row r="110" spans="3:7" x14ac:dyDescent="0.35">
      <c r="C110" s="43"/>
      <c r="D110" s="33"/>
      <c r="E110" s="33">
        <v>7</v>
      </c>
      <c r="F110" s="33"/>
      <c r="G110" s="33" t="s">
        <v>80</v>
      </c>
    </row>
    <row r="111" spans="3:7" x14ac:dyDescent="0.35">
      <c r="C111" s="43"/>
      <c r="D111" s="33"/>
      <c r="E111" s="33">
        <v>8</v>
      </c>
      <c r="F111" s="33"/>
      <c r="G111" s="33"/>
    </row>
    <row r="112" spans="3:7" x14ac:dyDescent="0.35">
      <c r="C112" s="43"/>
      <c r="D112" s="33"/>
      <c r="E112" s="33">
        <v>9</v>
      </c>
      <c r="F112" s="33"/>
      <c r="G112" s="33"/>
    </row>
    <row r="113" spans="3:7" x14ac:dyDescent="0.35">
      <c r="C113" s="43"/>
      <c r="D113" s="33"/>
      <c r="E113" s="33">
        <v>10</v>
      </c>
      <c r="F113" s="33"/>
      <c r="G113" s="33"/>
    </row>
    <row r="114" spans="3:7" x14ac:dyDescent="0.35">
      <c r="C114" s="43"/>
      <c r="D114" s="33"/>
      <c r="E114" s="33">
        <v>11</v>
      </c>
      <c r="F114" s="33"/>
      <c r="G114" s="33"/>
    </row>
    <row r="115" spans="3:7" x14ac:dyDescent="0.35">
      <c r="C115" s="43"/>
      <c r="D115" s="33"/>
      <c r="E115" s="33">
        <v>12</v>
      </c>
      <c r="F115" s="33"/>
      <c r="G115" s="33"/>
    </row>
    <row r="116" spans="3:7" x14ac:dyDescent="0.35">
      <c r="C116" s="33"/>
      <c r="D116" s="33"/>
      <c r="E116" s="33">
        <v>13</v>
      </c>
      <c r="F116" s="33"/>
      <c r="G116" s="33"/>
    </row>
    <row r="117" spans="3:7" x14ac:dyDescent="0.35">
      <c r="C117" s="33"/>
      <c r="D117" s="33"/>
      <c r="E117" s="33">
        <v>14</v>
      </c>
      <c r="F117" s="33"/>
      <c r="G117" s="33"/>
    </row>
    <row r="118" spans="3:7" x14ac:dyDescent="0.35">
      <c r="C118" s="33"/>
      <c r="D118" s="33"/>
      <c r="E118" s="33">
        <v>15</v>
      </c>
      <c r="F118" s="33"/>
      <c r="G118" s="33"/>
    </row>
    <row r="119" spans="3:7" x14ac:dyDescent="0.35">
      <c r="C119" s="33"/>
      <c r="D119" s="33"/>
      <c r="E119" s="33">
        <v>16</v>
      </c>
      <c r="F119" s="33"/>
      <c r="G119" s="33"/>
    </row>
    <row r="120" spans="3:7" x14ac:dyDescent="0.35">
      <c r="C120" s="33"/>
      <c r="D120" s="33"/>
      <c r="E120" s="33">
        <v>17</v>
      </c>
      <c r="F120" s="33"/>
      <c r="G120" s="33"/>
    </row>
    <row r="121" spans="3:7" x14ac:dyDescent="0.35">
      <c r="C121" s="33"/>
      <c r="D121" s="33"/>
      <c r="E121" s="33">
        <v>18</v>
      </c>
      <c r="F121" s="33"/>
      <c r="G121" s="33"/>
    </row>
    <row r="122" spans="3:7" x14ac:dyDescent="0.35">
      <c r="C122" s="33"/>
      <c r="D122" s="33"/>
      <c r="E122" s="33">
        <v>19</v>
      </c>
      <c r="F122" s="33"/>
      <c r="G122" s="33"/>
    </row>
    <row r="123" spans="3:7" x14ac:dyDescent="0.35">
      <c r="C123" s="33"/>
      <c r="D123" s="33"/>
      <c r="E123" s="33">
        <v>20</v>
      </c>
      <c r="F123" s="33"/>
      <c r="G123" s="33"/>
    </row>
    <row r="124" spans="3:7" x14ac:dyDescent="0.35">
      <c r="C124" s="33"/>
      <c r="D124" s="33"/>
      <c r="E124" s="33">
        <v>21</v>
      </c>
      <c r="F124" s="33"/>
      <c r="G124" s="33"/>
    </row>
    <row r="125" spans="3:7" x14ac:dyDescent="0.35">
      <c r="C125" s="33"/>
      <c r="D125" s="33"/>
      <c r="E125" s="33">
        <v>22</v>
      </c>
      <c r="F125" s="33"/>
      <c r="G125" s="33"/>
    </row>
    <row r="126" spans="3:7" x14ac:dyDescent="0.35">
      <c r="C126" s="33"/>
      <c r="D126" s="33"/>
      <c r="E126" s="33">
        <v>23</v>
      </c>
      <c r="F126" s="33"/>
      <c r="G126" s="33"/>
    </row>
    <row r="127" spans="3:7" x14ac:dyDescent="0.35">
      <c r="C127" s="33"/>
      <c r="D127" s="33"/>
      <c r="E127" s="33">
        <v>24</v>
      </c>
      <c r="F127" s="33"/>
      <c r="G127" s="33"/>
    </row>
    <row r="128" spans="3:7" x14ac:dyDescent="0.35">
      <c r="C128" s="33"/>
      <c r="D128" s="33"/>
      <c r="E128" s="33">
        <v>25</v>
      </c>
      <c r="F128" s="33"/>
      <c r="G128" s="33"/>
    </row>
    <row r="129" spans="3:7" x14ac:dyDescent="0.35">
      <c r="C129" s="33"/>
      <c r="D129" s="33"/>
      <c r="E129" s="33">
        <v>26</v>
      </c>
      <c r="F129" s="33"/>
      <c r="G129" s="33"/>
    </row>
    <row r="130" spans="3:7" x14ac:dyDescent="0.35">
      <c r="C130" s="33"/>
      <c r="D130" s="33"/>
      <c r="E130" s="33"/>
      <c r="F130" s="33"/>
      <c r="G130" s="33"/>
    </row>
    <row r="131" spans="3:7" x14ac:dyDescent="0.35">
      <c r="C131" s="33"/>
      <c r="D131" s="33"/>
      <c r="E131" s="33"/>
      <c r="F131" s="33"/>
      <c r="G131" s="33"/>
    </row>
    <row r="132" spans="3:7" x14ac:dyDescent="0.35">
      <c r="C132" s="33"/>
      <c r="D132" s="33"/>
      <c r="E132" s="33"/>
      <c r="F132" s="33"/>
      <c r="G132" s="33"/>
    </row>
    <row r="133" spans="3:7" x14ac:dyDescent="0.35">
      <c r="C133" s="33"/>
      <c r="D133" s="33"/>
      <c r="E133" s="33" t="s">
        <v>14</v>
      </c>
      <c r="F133" s="33" t="s">
        <v>16</v>
      </c>
      <c r="G133" s="33" t="s">
        <v>17</v>
      </c>
    </row>
    <row r="134" spans="3:7" x14ac:dyDescent="0.35">
      <c r="C134" s="33"/>
      <c r="D134" s="33" t="s">
        <v>23</v>
      </c>
      <c r="E134" s="33">
        <v>1</v>
      </c>
      <c r="F134" s="33"/>
      <c r="G134" s="33">
        <v>81</v>
      </c>
    </row>
    <row r="135" spans="3:7" x14ac:dyDescent="0.35">
      <c r="C135" s="33"/>
      <c r="D135" s="33"/>
      <c r="E135" s="33">
        <v>2</v>
      </c>
      <c r="F135" s="33"/>
      <c r="G135" s="33">
        <v>3</v>
      </c>
    </row>
    <row r="136" spans="3:7" x14ac:dyDescent="0.35">
      <c r="C136" s="33"/>
      <c r="D136" s="33"/>
      <c r="E136" s="33">
        <v>3</v>
      </c>
      <c r="F136" s="33"/>
      <c r="G136" s="33">
        <v>0</v>
      </c>
    </row>
    <row r="137" spans="3:7" x14ac:dyDescent="0.35">
      <c r="C137" s="33"/>
      <c r="D137" s="33"/>
      <c r="E137" s="33">
        <v>4</v>
      </c>
      <c r="F137" s="33"/>
      <c r="G137" s="33">
        <v>20</v>
      </c>
    </row>
    <row r="138" spans="3:7" x14ac:dyDescent="0.35">
      <c r="C138" s="33"/>
      <c r="D138" s="33"/>
      <c r="E138" s="33">
        <v>5</v>
      </c>
      <c r="F138" s="33"/>
      <c r="G138" s="33">
        <v>85</v>
      </c>
    </row>
    <row r="139" spans="3:7" x14ac:dyDescent="0.35">
      <c r="C139" s="33"/>
      <c r="D139" s="33"/>
      <c r="E139" s="33">
        <v>6</v>
      </c>
      <c r="F139" s="33"/>
      <c r="G139" s="33">
        <v>92</v>
      </c>
    </row>
    <row r="140" spans="3:7" x14ac:dyDescent="0.35">
      <c r="C140" s="33"/>
      <c r="D140" s="33"/>
      <c r="E140" s="33">
        <v>7</v>
      </c>
      <c r="F140" s="33"/>
      <c r="G140" s="33">
        <v>59</v>
      </c>
    </row>
    <row r="141" spans="3:7" x14ac:dyDescent="0.35">
      <c r="C141" s="33"/>
      <c r="D141" s="33"/>
      <c r="E141" s="33">
        <v>8</v>
      </c>
      <c r="F141" s="33"/>
      <c r="G141" s="33">
        <v>0</v>
      </c>
    </row>
    <row r="142" spans="3:7" x14ac:dyDescent="0.35">
      <c r="C142" s="33"/>
      <c r="D142" s="33"/>
      <c r="E142" s="33">
        <v>9</v>
      </c>
      <c r="F142" s="33"/>
      <c r="G142" s="33">
        <v>51</v>
      </c>
    </row>
    <row r="143" spans="3:7" x14ac:dyDescent="0.35">
      <c r="C143" s="33"/>
      <c r="D143" s="33"/>
      <c r="E143" s="33">
        <v>10</v>
      </c>
      <c r="F143" s="33"/>
      <c r="G143" s="33">
        <v>0</v>
      </c>
    </row>
    <row r="144" spans="3:7" x14ac:dyDescent="0.35">
      <c r="C144" s="33"/>
      <c r="D144" s="33"/>
      <c r="E144" s="33">
        <v>11</v>
      </c>
      <c r="F144" s="33"/>
      <c r="G144" s="33">
        <v>11</v>
      </c>
    </row>
    <row r="145" spans="3:7" x14ac:dyDescent="0.35">
      <c r="C145" s="33"/>
      <c r="D145" s="33"/>
      <c r="E145" s="33">
        <v>12</v>
      </c>
      <c r="F145" s="33"/>
      <c r="G145" s="33">
        <v>113</v>
      </c>
    </row>
    <row r="146" spans="3:7" x14ac:dyDescent="0.35">
      <c r="C146" s="33"/>
      <c r="D146" s="33"/>
      <c r="E146" s="33">
        <v>13</v>
      </c>
      <c r="F146" s="33"/>
      <c r="G146" s="33">
        <v>63</v>
      </c>
    </row>
    <row r="147" spans="3:7" x14ac:dyDescent="0.35">
      <c r="C147" s="33"/>
      <c r="D147" s="33"/>
      <c r="E147" s="33">
        <v>14</v>
      </c>
      <c r="F147" s="33"/>
      <c r="G147" s="33">
        <v>0</v>
      </c>
    </row>
    <row r="148" spans="3:7" x14ac:dyDescent="0.35">
      <c r="C148" s="33"/>
      <c r="D148" s="33"/>
      <c r="E148" s="33">
        <v>15</v>
      </c>
      <c r="F148" s="33"/>
      <c r="G148" s="33">
        <v>0</v>
      </c>
    </row>
    <row r="149" spans="3:7" x14ac:dyDescent="0.35">
      <c r="C149" s="33"/>
      <c r="D149" s="33"/>
      <c r="E149" s="33" t="s">
        <v>29</v>
      </c>
      <c r="F149" s="33"/>
      <c r="G149" s="33"/>
    </row>
    <row r="150" spans="3:7" x14ac:dyDescent="0.35">
      <c r="C150" s="33"/>
      <c r="D150" s="33"/>
      <c r="E150" s="33" t="s">
        <v>30</v>
      </c>
      <c r="F150" s="33"/>
      <c r="G150" s="33" t="s">
        <v>80</v>
      </c>
    </row>
    <row r="151" spans="3:7" x14ac:dyDescent="0.35">
      <c r="C151" s="33"/>
      <c r="D151" s="33"/>
      <c r="E151" s="33" t="s">
        <v>31</v>
      </c>
      <c r="F151" s="33"/>
      <c r="G151" s="33"/>
    </row>
    <row r="152" spans="3:7" x14ac:dyDescent="0.35">
      <c r="C152" s="33"/>
      <c r="D152" s="33"/>
      <c r="E152" s="33" t="s">
        <v>32</v>
      </c>
      <c r="F152" s="33"/>
      <c r="G152" s="33"/>
    </row>
    <row r="153" spans="3:7" x14ac:dyDescent="0.35">
      <c r="C153" s="33"/>
      <c r="D153" s="33"/>
      <c r="E153" s="33" t="s">
        <v>33</v>
      </c>
      <c r="F153" s="33"/>
      <c r="G153" s="33"/>
    </row>
    <row r="154" spans="3:7" x14ac:dyDescent="0.35">
      <c r="C154" s="33"/>
      <c r="D154" s="33"/>
      <c r="E154" s="33" t="s">
        <v>34</v>
      </c>
      <c r="F154" s="33"/>
      <c r="G154" s="33"/>
    </row>
    <row r="155" spans="3:7" x14ac:dyDescent="0.35">
      <c r="C155" s="33"/>
      <c r="D155" s="33"/>
      <c r="E155" s="33" t="s">
        <v>35</v>
      </c>
      <c r="F155" s="33"/>
      <c r="G155" s="33"/>
    </row>
    <row r="156" spans="3:7" x14ac:dyDescent="0.35">
      <c r="C156" s="33"/>
      <c r="D156" s="33"/>
      <c r="E156" s="33" t="s">
        <v>36</v>
      </c>
      <c r="F156" s="33"/>
      <c r="G156" s="33"/>
    </row>
    <row r="157" spans="3:7" x14ac:dyDescent="0.35">
      <c r="C157" s="33"/>
      <c r="D157" s="33"/>
      <c r="E157" s="33" t="s">
        <v>37</v>
      </c>
      <c r="F157" s="33"/>
      <c r="G157" s="33"/>
    </row>
    <row r="158" spans="3:7" x14ac:dyDescent="0.35">
      <c r="C158" s="33"/>
      <c r="D158" s="33"/>
      <c r="E158" s="33" t="s">
        <v>38</v>
      </c>
      <c r="F158" s="33"/>
      <c r="G158" s="33"/>
    </row>
    <row r="159" spans="3:7" x14ac:dyDescent="0.35">
      <c r="C159" s="33"/>
      <c r="D159" s="33"/>
      <c r="E159" s="33" t="s">
        <v>39</v>
      </c>
      <c r="F159" s="33"/>
      <c r="G159" s="33"/>
    </row>
    <row r="160" spans="3:7" x14ac:dyDescent="0.35">
      <c r="C160" s="33"/>
      <c r="D160" s="33"/>
      <c r="E160" s="33" t="s">
        <v>40</v>
      </c>
      <c r="F160" s="33"/>
      <c r="G160" s="33"/>
    </row>
    <row r="161" spans="3:7" x14ac:dyDescent="0.35">
      <c r="C161" s="33"/>
      <c r="D161" s="33"/>
      <c r="E161" s="33" t="s">
        <v>41</v>
      </c>
      <c r="F161" s="33"/>
      <c r="G161" s="33"/>
    </row>
    <row r="162" spans="3:7" x14ac:dyDescent="0.35">
      <c r="C162" s="33"/>
      <c r="D162" s="33"/>
      <c r="E162" s="33" t="s">
        <v>42</v>
      </c>
      <c r="F162" s="33"/>
      <c r="G162" s="33"/>
    </row>
    <row r="163" spans="3:7" x14ac:dyDescent="0.35">
      <c r="C163" s="33"/>
      <c r="D163" s="33"/>
      <c r="E163" s="33" t="s">
        <v>43</v>
      </c>
      <c r="F163" s="33"/>
      <c r="G163" s="33"/>
    </row>
    <row r="164" spans="3:7" x14ac:dyDescent="0.35">
      <c r="C164" s="33"/>
      <c r="D164" s="33"/>
      <c r="E164" s="33" t="s">
        <v>44</v>
      </c>
      <c r="F164" s="33"/>
      <c r="G164" s="33"/>
    </row>
    <row r="165" spans="3:7" x14ac:dyDescent="0.35">
      <c r="C165" s="33"/>
      <c r="D165" s="33"/>
      <c r="E165" s="33" t="s">
        <v>45</v>
      </c>
      <c r="F165" s="33"/>
      <c r="G165" s="33"/>
    </row>
    <row r="166" spans="3:7" x14ac:dyDescent="0.35">
      <c r="C166" s="33"/>
      <c r="D166" s="33"/>
      <c r="E166" s="33" t="s">
        <v>46</v>
      </c>
      <c r="F166" s="33"/>
      <c r="G166" s="33"/>
    </row>
    <row r="167" spans="3:7" x14ac:dyDescent="0.35">
      <c r="C167" s="33"/>
      <c r="D167" s="33"/>
      <c r="E167" s="33" t="s">
        <v>47</v>
      </c>
      <c r="F167" s="33"/>
      <c r="G167" s="33"/>
    </row>
  </sheetData>
  <mergeCells count="3">
    <mergeCell ref="C20:C42"/>
    <mergeCell ref="D38:D42"/>
    <mergeCell ref="C104:C1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455B6-686D-42A7-918E-809EE50A612A}">
  <dimension ref="B1:U192"/>
  <sheetViews>
    <sheetView zoomScale="70" zoomScaleNormal="70" workbookViewId="0">
      <selection activeCell="I28" sqref="I28"/>
    </sheetView>
  </sheetViews>
  <sheetFormatPr defaultColWidth="8.81640625" defaultRowHeight="14.5" x14ac:dyDescent="0.35"/>
  <cols>
    <col min="1" max="1" width="8.81640625" style="1"/>
    <col min="2" max="2" width="23.81640625" style="1" customWidth="1"/>
    <col min="3" max="3" width="10.81640625" style="1" bestFit="1" customWidth="1"/>
    <col min="4" max="4" width="10.81640625" style="42" customWidth="1"/>
    <col min="5" max="12" width="8.81640625" style="1"/>
    <col min="13" max="13" width="8.81640625" style="27"/>
    <col min="14" max="19" width="8.81640625" style="1"/>
    <col min="20" max="20" width="10" style="1" customWidth="1"/>
    <col min="21" max="16384" width="8.81640625" style="1"/>
  </cols>
  <sheetData>
    <row r="1" spans="2:21" x14ac:dyDescent="0.35">
      <c r="B1" s="6"/>
      <c r="C1" s="6"/>
      <c r="E1" s="43" t="s">
        <v>10</v>
      </c>
      <c r="F1" s="43"/>
      <c r="G1" s="43"/>
      <c r="H1" s="43"/>
      <c r="I1" s="43"/>
      <c r="J1" s="43"/>
      <c r="K1" s="43"/>
      <c r="L1" s="43"/>
      <c r="M1" s="43"/>
      <c r="N1" s="43"/>
      <c r="O1" s="6"/>
      <c r="P1" s="43" t="s">
        <v>93</v>
      </c>
      <c r="Q1" s="43"/>
      <c r="R1" s="43"/>
      <c r="S1" s="43"/>
    </row>
    <row r="2" spans="2:21" x14ac:dyDescent="0.35">
      <c r="B2" s="6" t="s">
        <v>13</v>
      </c>
      <c r="C2" s="6" t="s">
        <v>16</v>
      </c>
      <c r="D2" s="42" t="s">
        <v>17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27" t="s">
        <v>90</v>
      </c>
      <c r="N2" s="6" t="s">
        <v>9</v>
      </c>
      <c r="O2" s="6"/>
      <c r="P2" s="6" t="s">
        <v>1</v>
      </c>
      <c r="Q2" s="6" t="s">
        <v>2</v>
      </c>
      <c r="R2" s="6" t="s">
        <v>3</v>
      </c>
      <c r="S2" s="6" t="s">
        <v>4</v>
      </c>
      <c r="U2" s="6"/>
    </row>
    <row r="3" spans="2:21" x14ac:dyDescent="0.35">
      <c r="B3" s="6" t="s">
        <v>24</v>
      </c>
      <c r="C3" s="6">
        <v>1</v>
      </c>
      <c r="E3" s="18">
        <v>29</v>
      </c>
      <c r="F3" s="18">
        <v>37</v>
      </c>
      <c r="G3" s="18">
        <v>1</v>
      </c>
      <c r="H3" s="18">
        <v>0</v>
      </c>
      <c r="I3" s="18">
        <f>E3+F3</f>
        <v>66</v>
      </c>
      <c r="J3" s="4">
        <f>I3/N3*100</f>
        <v>98.507462686567166</v>
      </c>
      <c r="K3" s="18">
        <f>G3+F3</f>
        <v>38</v>
      </c>
      <c r="L3" s="4">
        <f>K3/N3*100</f>
        <v>56.71641791044776</v>
      </c>
      <c r="M3" s="18">
        <f>SUM(G3:H3)</f>
        <v>1</v>
      </c>
      <c r="N3" s="6">
        <f>SUM(E3:H3)</f>
        <v>67</v>
      </c>
      <c r="O3" s="6"/>
      <c r="P3" s="18">
        <v>29</v>
      </c>
      <c r="Q3" s="18">
        <v>37</v>
      </c>
      <c r="R3" s="18">
        <v>0</v>
      </c>
      <c r="S3" s="18">
        <v>0</v>
      </c>
      <c r="U3" s="11"/>
    </row>
    <row r="4" spans="2:21" x14ac:dyDescent="0.35">
      <c r="B4" s="6"/>
      <c r="C4" s="6">
        <v>2</v>
      </c>
      <c r="E4" s="18">
        <v>33</v>
      </c>
      <c r="F4" s="18">
        <v>43</v>
      </c>
      <c r="G4" s="18">
        <v>7</v>
      </c>
      <c r="H4" s="18">
        <v>7</v>
      </c>
      <c r="I4" s="18">
        <f t="shared" ref="I4:I40" si="0">E4+F4</f>
        <v>76</v>
      </c>
      <c r="J4" s="4">
        <f t="shared" ref="J4:J40" si="1">I4/N4*100</f>
        <v>84.444444444444443</v>
      </c>
      <c r="K4" s="18">
        <f t="shared" ref="K4:K40" si="2">G4+F4</f>
        <v>50</v>
      </c>
      <c r="L4" s="4">
        <f t="shared" ref="L4:L40" si="3">K4/N4*100</f>
        <v>55.555555555555557</v>
      </c>
      <c r="M4" s="18">
        <f t="shared" ref="M4:M40" si="4">SUM(G4:H4)</f>
        <v>14</v>
      </c>
      <c r="N4" s="16">
        <f t="shared" ref="N4:N40" si="5">SUM(E4:H4)</f>
        <v>90</v>
      </c>
      <c r="O4" s="6"/>
      <c r="P4" s="18">
        <v>33</v>
      </c>
      <c r="Q4" s="18">
        <v>43</v>
      </c>
      <c r="R4" s="18">
        <v>1</v>
      </c>
      <c r="S4" s="18">
        <v>0</v>
      </c>
      <c r="U4" s="11"/>
    </row>
    <row r="5" spans="2:21" x14ac:dyDescent="0.35">
      <c r="B5" s="6"/>
      <c r="C5" s="16">
        <v>3</v>
      </c>
      <c r="E5" s="18">
        <v>30</v>
      </c>
      <c r="F5" s="18">
        <v>35</v>
      </c>
      <c r="G5" s="18">
        <v>0</v>
      </c>
      <c r="H5" s="18">
        <v>1</v>
      </c>
      <c r="I5" s="18">
        <f t="shared" si="0"/>
        <v>65</v>
      </c>
      <c r="J5" s="4">
        <f t="shared" si="1"/>
        <v>98.484848484848484</v>
      </c>
      <c r="K5" s="18">
        <f t="shared" si="2"/>
        <v>35</v>
      </c>
      <c r="L5" s="4">
        <f t="shared" si="3"/>
        <v>53.030303030303031</v>
      </c>
      <c r="M5" s="18">
        <f t="shared" si="4"/>
        <v>1</v>
      </c>
      <c r="N5" s="16">
        <f t="shared" si="5"/>
        <v>66</v>
      </c>
      <c r="O5" s="6"/>
      <c r="P5" s="18">
        <v>30</v>
      </c>
      <c r="Q5" s="18">
        <v>35</v>
      </c>
      <c r="R5" s="18">
        <v>0</v>
      </c>
      <c r="S5" s="18">
        <v>0</v>
      </c>
      <c r="U5" s="11"/>
    </row>
    <row r="6" spans="2:21" x14ac:dyDescent="0.35">
      <c r="B6" s="6"/>
      <c r="C6" s="16">
        <v>4</v>
      </c>
      <c r="E6" s="18">
        <v>6</v>
      </c>
      <c r="F6" s="18">
        <v>2</v>
      </c>
      <c r="G6" s="18">
        <v>2</v>
      </c>
      <c r="H6" s="18">
        <v>0</v>
      </c>
      <c r="I6" s="18">
        <f t="shared" si="0"/>
        <v>8</v>
      </c>
      <c r="J6" s="4">
        <f t="shared" si="1"/>
        <v>80</v>
      </c>
      <c r="K6" s="18">
        <f t="shared" si="2"/>
        <v>4</v>
      </c>
      <c r="L6" s="4">
        <f t="shared" si="3"/>
        <v>40</v>
      </c>
      <c r="M6" s="18">
        <f t="shared" si="4"/>
        <v>2</v>
      </c>
      <c r="N6" s="16">
        <f t="shared" si="5"/>
        <v>10</v>
      </c>
      <c r="O6" s="6"/>
      <c r="P6" s="18">
        <v>6</v>
      </c>
      <c r="Q6" s="18">
        <v>2</v>
      </c>
      <c r="R6" s="18">
        <v>0</v>
      </c>
      <c r="S6" s="18">
        <v>0</v>
      </c>
      <c r="U6" s="11"/>
    </row>
    <row r="7" spans="2:21" x14ac:dyDescent="0.35">
      <c r="B7" s="6"/>
      <c r="C7" s="16">
        <v>5</v>
      </c>
      <c r="E7" s="18">
        <v>17</v>
      </c>
      <c r="F7" s="18">
        <v>11</v>
      </c>
      <c r="G7" s="18">
        <v>0</v>
      </c>
      <c r="H7" s="18">
        <v>0</v>
      </c>
      <c r="I7" s="18">
        <f t="shared" si="0"/>
        <v>28</v>
      </c>
      <c r="J7" s="4">
        <f t="shared" si="1"/>
        <v>100</v>
      </c>
      <c r="K7" s="18">
        <f t="shared" si="2"/>
        <v>11</v>
      </c>
      <c r="L7" s="4">
        <f t="shared" si="3"/>
        <v>39.285714285714285</v>
      </c>
      <c r="M7" s="18">
        <f t="shared" si="4"/>
        <v>0</v>
      </c>
      <c r="N7" s="16">
        <f t="shared" si="5"/>
        <v>28</v>
      </c>
      <c r="O7" s="6"/>
      <c r="P7" s="18">
        <v>17</v>
      </c>
      <c r="Q7" s="18">
        <v>11</v>
      </c>
      <c r="R7" s="18">
        <v>0</v>
      </c>
      <c r="S7" s="18">
        <v>0</v>
      </c>
      <c r="U7" s="11"/>
    </row>
    <row r="8" spans="2:21" x14ac:dyDescent="0.35">
      <c r="B8" s="6"/>
      <c r="C8" s="16">
        <v>6</v>
      </c>
      <c r="E8" s="18">
        <v>60</v>
      </c>
      <c r="F8" s="18">
        <v>64</v>
      </c>
      <c r="G8" s="18">
        <v>2</v>
      </c>
      <c r="H8" s="18">
        <v>1</v>
      </c>
      <c r="I8" s="18">
        <f t="shared" si="0"/>
        <v>124</v>
      </c>
      <c r="J8" s="4">
        <f t="shared" si="1"/>
        <v>97.637795275590548</v>
      </c>
      <c r="K8" s="18">
        <f t="shared" si="2"/>
        <v>66</v>
      </c>
      <c r="L8" s="4">
        <f t="shared" si="3"/>
        <v>51.968503937007867</v>
      </c>
      <c r="M8" s="18">
        <f t="shared" si="4"/>
        <v>3</v>
      </c>
      <c r="N8" s="16">
        <f t="shared" si="5"/>
        <v>127</v>
      </c>
      <c r="O8" s="6"/>
      <c r="P8" s="18">
        <v>60</v>
      </c>
      <c r="Q8" s="18">
        <v>64</v>
      </c>
      <c r="R8" s="18">
        <v>0</v>
      </c>
      <c r="S8" s="18">
        <v>0</v>
      </c>
      <c r="U8" s="11"/>
    </row>
    <row r="9" spans="2:21" x14ac:dyDescent="0.35">
      <c r="B9" s="6"/>
      <c r="C9" s="16">
        <v>7</v>
      </c>
      <c r="E9" s="18">
        <v>48</v>
      </c>
      <c r="F9" s="18">
        <v>53</v>
      </c>
      <c r="G9" s="18">
        <v>3</v>
      </c>
      <c r="H9" s="18">
        <v>2</v>
      </c>
      <c r="I9" s="18">
        <f t="shared" si="0"/>
        <v>101</v>
      </c>
      <c r="J9" s="4">
        <f t="shared" si="1"/>
        <v>95.283018867924525</v>
      </c>
      <c r="K9" s="18">
        <f t="shared" si="2"/>
        <v>56</v>
      </c>
      <c r="L9" s="4">
        <f t="shared" si="3"/>
        <v>52.830188679245282</v>
      </c>
      <c r="M9" s="18">
        <f t="shared" si="4"/>
        <v>5</v>
      </c>
      <c r="N9" s="16">
        <f t="shared" si="5"/>
        <v>106</v>
      </c>
      <c r="O9" s="6"/>
      <c r="P9" s="18">
        <v>48</v>
      </c>
      <c r="Q9" s="18">
        <v>53</v>
      </c>
      <c r="R9" s="18">
        <v>0</v>
      </c>
      <c r="S9" s="18">
        <v>0</v>
      </c>
      <c r="U9" s="11"/>
    </row>
    <row r="10" spans="2:21" x14ac:dyDescent="0.35">
      <c r="B10" s="6"/>
      <c r="C10" s="16">
        <v>8</v>
      </c>
      <c r="E10" s="18">
        <v>20</v>
      </c>
      <c r="F10" s="18">
        <v>36</v>
      </c>
      <c r="G10" s="18">
        <v>11</v>
      </c>
      <c r="H10" s="18">
        <v>7</v>
      </c>
      <c r="I10" s="18">
        <f t="shared" si="0"/>
        <v>56</v>
      </c>
      <c r="J10" s="4">
        <f t="shared" si="1"/>
        <v>75.675675675675677</v>
      </c>
      <c r="K10" s="18">
        <f t="shared" si="2"/>
        <v>47</v>
      </c>
      <c r="L10" s="4">
        <f t="shared" si="3"/>
        <v>63.513513513513509</v>
      </c>
      <c r="M10" s="18">
        <f t="shared" si="4"/>
        <v>18</v>
      </c>
      <c r="N10" s="16">
        <f t="shared" si="5"/>
        <v>74</v>
      </c>
      <c r="O10" s="6"/>
      <c r="P10" s="18">
        <v>20</v>
      </c>
      <c r="Q10" s="18">
        <v>36</v>
      </c>
      <c r="R10" s="18">
        <v>0</v>
      </c>
      <c r="S10" s="18">
        <v>0</v>
      </c>
      <c r="U10" s="11"/>
    </row>
    <row r="11" spans="2:21" x14ac:dyDescent="0.35">
      <c r="B11" s="6"/>
      <c r="C11" s="16">
        <v>10</v>
      </c>
      <c r="E11" s="18">
        <v>53</v>
      </c>
      <c r="F11" s="18">
        <v>62</v>
      </c>
      <c r="G11" s="18">
        <v>10</v>
      </c>
      <c r="H11" s="18">
        <v>5</v>
      </c>
      <c r="I11" s="18">
        <f t="shared" si="0"/>
        <v>115</v>
      </c>
      <c r="J11" s="4">
        <f t="shared" si="1"/>
        <v>88.461538461538453</v>
      </c>
      <c r="K11" s="18">
        <f t="shared" si="2"/>
        <v>72</v>
      </c>
      <c r="L11" s="4">
        <f t="shared" si="3"/>
        <v>55.384615384615387</v>
      </c>
      <c r="M11" s="18">
        <f t="shared" si="4"/>
        <v>15</v>
      </c>
      <c r="N11" s="18">
        <f>SUM(E11:H11)</f>
        <v>130</v>
      </c>
      <c r="O11" s="6"/>
      <c r="P11" s="18">
        <v>53</v>
      </c>
      <c r="Q11" s="18">
        <v>62</v>
      </c>
      <c r="R11" s="18">
        <v>2</v>
      </c>
      <c r="S11" s="18">
        <v>0</v>
      </c>
      <c r="U11" s="11"/>
    </row>
    <row r="12" spans="2:21" x14ac:dyDescent="0.35">
      <c r="B12" s="6"/>
      <c r="C12" s="16">
        <v>11</v>
      </c>
      <c r="E12" s="18">
        <v>24</v>
      </c>
      <c r="F12" s="18">
        <v>27</v>
      </c>
      <c r="G12" s="18">
        <v>2</v>
      </c>
      <c r="H12" s="18">
        <v>3</v>
      </c>
      <c r="I12" s="18">
        <f t="shared" si="0"/>
        <v>51</v>
      </c>
      <c r="J12" s="4">
        <f t="shared" si="1"/>
        <v>91.071428571428569</v>
      </c>
      <c r="K12" s="18">
        <f t="shared" si="2"/>
        <v>29</v>
      </c>
      <c r="L12" s="4">
        <f t="shared" si="3"/>
        <v>51.785714285714292</v>
      </c>
      <c r="M12" s="18">
        <f t="shared" si="4"/>
        <v>5</v>
      </c>
      <c r="N12" s="16">
        <f t="shared" si="5"/>
        <v>56</v>
      </c>
      <c r="O12" s="6"/>
      <c r="P12" s="18">
        <v>24</v>
      </c>
      <c r="Q12" s="18">
        <v>27</v>
      </c>
      <c r="R12" s="18">
        <v>0</v>
      </c>
      <c r="S12" s="18">
        <v>0</v>
      </c>
      <c r="U12" s="11"/>
    </row>
    <row r="13" spans="2:21" x14ac:dyDescent="0.35">
      <c r="B13" s="6"/>
      <c r="C13" s="16">
        <v>13</v>
      </c>
      <c r="E13" s="18">
        <v>18</v>
      </c>
      <c r="F13" s="18">
        <v>29</v>
      </c>
      <c r="G13" s="18">
        <v>2</v>
      </c>
      <c r="H13" s="18">
        <v>3</v>
      </c>
      <c r="I13" s="18">
        <f t="shared" si="0"/>
        <v>47</v>
      </c>
      <c r="J13" s="4">
        <f t="shared" si="1"/>
        <v>90.384615384615387</v>
      </c>
      <c r="K13" s="18">
        <f t="shared" si="2"/>
        <v>31</v>
      </c>
      <c r="L13" s="4">
        <f t="shared" si="3"/>
        <v>59.615384615384613</v>
      </c>
      <c r="M13" s="18">
        <f t="shared" si="4"/>
        <v>5</v>
      </c>
      <c r="N13" s="16">
        <f t="shared" si="5"/>
        <v>52</v>
      </c>
      <c r="O13" s="6"/>
      <c r="P13" s="18">
        <v>18</v>
      </c>
      <c r="Q13" s="18">
        <v>29</v>
      </c>
      <c r="R13" s="18">
        <v>0</v>
      </c>
      <c r="S13" s="18">
        <v>0</v>
      </c>
      <c r="U13" s="11"/>
    </row>
    <row r="14" spans="2:21" x14ac:dyDescent="0.35">
      <c r="B14" s="6"/>
      <c r="C14" s="16">
        <v>14</v>
      </c>
      <c r="E14" s="18">
        <v>19</v>
      </c>
      <c r="F14" s="18">
        <v>20</v>
      </c>
      <c r="G14" s="18">
        <v>9</v>
      </c>
      <c r="H14" s="18">
        <v>4</v>
      </c>
      <c r="I14" s="18">
        <f t="shared" si="0"/>
        <v>39</v>
      </c>
      <c r="J14" s="4">
        <f t="shared" si="1"/>
        <v>75</v>
      </c>
      <c r="K14" s="18">
        <f t="shared" si="2"/>
        <v>29</v>
      </c>
      <c r="L14" s="4">
        <f t="shared" si="3"/>
        <v>55.769230769230774</v>
      </c>
      <c r="M14" s="18">
        <f t="shared" si="4"/>
        <v>13</v>
      </c>
      <c r="N14" s="16">
        <f t="shared" si="5"/>
        <v>52</v>
      </c>
      <c r="O14" s="6"/>
      <c r="P14" s="18">
        <v>19</v>
      </c>
      <c r="Q14" s="18">
        <v>20</v>
      </c>
      <c r="R14" s="18">
        <v>0</v>
      </c>
      <c r="S14" s="18">
        <v>0</v>
      </c>
      <c r="U14" s="11"/>
    </row>
    <row r="15" spans="2:21" x14ac:dyDescent="0.35">
      <c r="B15" s="6"/>
      <c r="C15" s="16">
        <v>15</v>
      </c>
      <c r="E15" s="18">
        <v>26</v>
      </c>
      <c r="F15" s="18">
        <v>32</v>
      </c>
      <c r="G15" s="18">
        <v>0</v>
      </c>
      <c r="H15" s="18">
        <v>0</v>
      </c>
      <c r="I15" s="18">
        <f t="shared" si="0"/>
        <v>58</v>
      </c>
      <c r="J15" s="4">
        <f t="shared" si="1"/>
        <v>100</v>
      </c>
      <c r="K15" s="18">
        <f t="shared" si="2"/>
        <v>32</v>
      </c>
      <c r="L15" s="4">
        <f t="shared" si="3"/>
        <v>55.172413793103445</v>
      </c>
      <c r="M15" s="18">
        <f t="shared" si="4"/>
        <v>0</v>
      </c>
      <c r="N15" s="16">
        <f t="shared" si="5"/>
        <v>58</v>
      </c>
      <c r="O15" s="6"/>
      <c r="P15" s="18">
        <v>26</v>
      </c>
      <c r="Q15" s="18">
        <v>32</v>
      </c>
      <c r="R15" s="18">
        <v>0</v>
      </c>
      <c r="S15" s="18">
        <v>0</v>
      </c>
      <c r="U15" s="11"/>
    </row>
    <row r="16" spans="2:21" x14ac:dyDescent="0.35">
      <c r="B16" s="6"/>
      <c r="C16" s="16">
        <v>16</v>
      </c>
      <c r="E16" s="18">
        <v>41</v>
      </c>
      <c r="F16" s="18">
        <v>28</v>
      </c>
      <c r="G16" s="18">
        <v>2</v>
      </c>
      <c r="H16" s="18">
        <v>2</v>
      </c>
      <c r="I16" s="18">
        <f t="shared" si="0"/>
        <v>69</v>
      </c>
      <c r="J16" s="4">
        <f t="shared" si="1"/>
        <v>94.520547945205479</v>
      </c>
      <c r="K16" s="18">
        <f t="shared" si="2"/>
        <v>30</v>
      </c>
      <c r="L16" s="4">
        <f t="shared" si="3"/>
        <v>41.095890410958901</v>
      </c>
      <c r="M16" s="18">
        <f t="shared" si="4"/>
        <v>4</v>
      </c>
      <c r="N16" s="16">
        <f t="shared" si="5"/>
        <v>73</v>
      </c>
      <c r="O16" s="6"/>
      <c r="P16" s="18">
        <v>41</v>
      </c>
      <c r="Q16" s="18">
        <v>28</v>
      </c>
      <c r="R16" s="18">
        <v>0</v>
      </c>
      <c r="S16" s="18">
        <v>0</v>
      </c>
      <c r="U16" s="11"/>
    </row>
    <row r="17" spans="2:21" x14ac:dyDescent="0.35">
      <c r="B17" s="6"/>
      <c r="C17" s="16">
        <v>17</v>
      </c>
      <c r="E17" s="18">
        <v>11</v>
      </c>
      <c r="F17" s="18">
        <v>16</v>
      </c>
      <c r="G17" s="18">
        <v>7</v>
      </c>
      <c r="H17" s="18">
        <v>12</v>
      </c>
      <c r="I17" s="18">
        <f t="shared" si="0"/>
        <v>27</v>
      </c>
      <c r="J17" s="4">
        <f t="shared" si="1"/>
        <v>58.695652173913047</v>
      </c>
      <c r="K17" s="18">
        <f t="shared" si="2"/>
        <v>23</v>
      </c>
      <c r="L17" s="4">
        <f t="shared" si="3"/>
        <v>50</v>
      </c>
      <c r="M17" s="18">
        <f t="shared" si="4"/>
        <v>19</v>
      </c>
      <c r="N17" s="16">
        <f t="shared" si="5"/>
        <v>46</v>
      </c>
      <c r="O17" s="6"/>
      <c r="P17" s="18">
        <v>11</v>
      </c>
      <c r="Q17" s="18">
        <v>16</v>
      </c>
      <c r="R17" s="18">
        <v>0</v>
      </c>
      <c r="S17" s="18">
        <v>1</v>
      </c>
      <c r="U17" s="11"/>
    </row>
    <row r="18" spans="2:21" x14ac:dyDescent="0.35">
      <c r="B18" s="6"/>
      <c r="C18" s="16">
        <v>18</v>
      </c>
      <c r="E18" s="18">
        <v>74</v>
      </c>
      <c r="F18" s="18">
        <v>77</v>
      </c>
      <c r="G18" s="18">
        <v>0</v>
      </c>
      <c r="H18" s="18">
        <v>1</v>
      </c>
      <c r="I18" s="18">
        <f t="shared" si="0"/>
        <v>151</v>
      </c>
      <c r="J18" s="4">
        <f t="shared" si="1"/>
        <v>99.342105263157904</v>
      </c>
      <c r="K18" s="18">
        <f t="shared" si="2"/>
        <v>77</v>
      </c>
      <c r="L18" s="4">
        <f t="shared" si="3"/>
        <v>50.657894736842103</v>
      </c>
      <c r="M18" s="18">
        <f t="shared" si="4"/>
        <v>1</v>
      </c>
      <c r="N18" s="16">
        <f t="shared" si="5"/>
        <v>152</v>
      </c>
      <c r="O18" s="6"/>
      <c r="P18" s="18">
        <v>74</v>
      </c>
      <c r="Q18" s="18">
        <v>77</v>
      </c>
      <c r="R18" s="18">
        <v>0</v>
      </c>
      <c r="S18" s="18">
        <v>1</v>
      </c>
      <c r="U18" s="11"/>
    </row>
    <row r="19" spans="2:21" x14ac:dyDescent="0.35">
      <c r="B19" s="6"/>
      <c r="C19" s="16">
        <v>19</v>
      </c>
      <c r="E19" s="18">
        <v>22</v>
      </c>
      <c r="F19" s="18">
        <v>26</v>
      </c>
      <c r="G19" s="18">
        <v>12</v>
      </c>
      <c r="H19" s="18">
        <v>8</v>
      </c>
      <c r="I19" s="18">
        <f t="shared" si="0"/>
        <v>48</v>
      </c>
      <c r="J19" s="4">
        <f t="shared" si="1"/>
        <v>70.588235294117652</v>
      </c>
      <c r="K19" s="18">
        <f t="shared" si="2"/>
        <v>38</v>
      </c>
      <c r="L19" s="4">
        <f t="shared" si="3"/>
        <v>55.882352941176471</v>
      </c>
      <c r="M19" s="18">
        <f t="shared" si="4"/>
        <v>20</v>
      </c>
      <c r="N19" s="16">
        <f t="shared" si="5"/>
        <v>68</v>
      </c>
      <c r="O19" s="6"/>
      <c r="P19" s="18">
        <v>22</v>
      </c>
      <c r="Q19" s="18">
        <v>26</v>
      </c>
      <c r="R19" s="18">
        <v>0</v>
      </c>
      <c r="S19" s="18">
        <v>0</v>
      </c>
      <c r="U19" s="11"/>
    </row>
    <row r="20" spans="2:21" x14ac:dyDescent="0.35">
      <c r="B20" s="6"/>
      <c r="C20" s="16">
        <v>20</v>
      </c>
      <c r="E20" s="18">
        <v>2</v>
      </c>
      <c r="F20" s="18">
        <v>11</v>
      </c>
      <c r="G20" s="18">
        <v>0</v>
      </c>
      <c r="H20" s="18">
        <v>1</v>
      </c>
      <c r="I20" s="18">
        <f t="shared" si="0"/>
        <v>13</v>
      </c>
      <c r="J20" s="4">
        <f t="shared" si="1"/>
        <v>92.857142857142861</v>
      </c>
      <c r="K20" s="18">
        <f t="shared" si="2"/>
        <v>11</v>
      </c>
      <c r="L20" s="4">
        <f t="shared" si="3"/>
        <v>78.571428571428569</v>
      </c>
      <c r="M20" s="18">
        <f t="shared" si="4"/>
        <v>1</v>
      </c>
      <c r="N20" s="16">
        <f t="shared" si="5"/>
        <v>14</v>
      </c>
      <c r="O20" s="6"/>
      <c r="P20" s="18">
        <v>2</v>
      </c>
      <c r="Q20" s="18">
        <v>11</v>
      </c>
      <c r="R20" s="18">
        <v>0</v>
      </c>
      <c r="S20" s="18">
        <v>0</v>
      </c>
      <c r="U20" s="11"/>
    </row>
    <row r="21" spans="2:21" x14ac:dyDescent="0.35">
      <c r="B21" s="6"/>
      <c r="C21" s="16">
        <v>21</v>
      </c>
      <c r="E21" s="18">
        <v>35</v>
      </c>
      <c r="F21" s="18">
        <v>35</v>
      </c>
      <c r="G21" s="18">
        <v>2</v>
      </c>
      <c r="H21" s="18">
        <v>0</v>
      </c>
      <c r="I21" s="18">
        <f t="shared" si="0"/>
        <v>70</v>
      </c>
      <c r="J21" s="4">
        <f t="shared" si="1"/>
        <v>97.222222222222214</v>
      </c>
      <c r="K21" s="18">
        <f t="shared" si="2"/>
        <v>37</v>
      </c>
      <c r="L21" s="4">
        <f t="shared" si="3"/>
        <v>51.388888888888886</v>
      </c>
      <c r="M21" s="18">
        <f t="shared" si="4"/>
        <v>2</v>
      </c>
      <c r="N21" s="16">
        <f t="shared" si="5"/>
        <v>72</v>
      </c>
      <c r="O21" s="6"/>
      <c r="P21" s="18">
        <v>35</v>
      </c>
      <c r="Q21" s="18">
        <v>35</v>
      </c>
      <c r="R21" s="18">
        <v>0</v>
      </c>
      <c r="S21" s="18">
        <v>0</v>
      </c>
      <c r="U21" s="11"/>
    </row>
    <row r="22" spans="2:21" x14ac:dyDescent="0.35">
      <c r="B22" s="6"/>
      <c r="C22" s="16">
        <v>22</v>
      </c>
      <c r="E22" s="18">
        <v>38</v>
      </c>
      <c r="F22" s="18">
        <v>30</v>
      </c>
      <c r="G22" s="18">
        <v>5</v>
      </c>
      <c r="H22" s="18">
        <v>1</v>
      </c>
      <c r="I22" s="18">
        <f t="shared" si="0"/>
        <v>68</v>
      </c>
      <c r="J22" s="4">
        <f t="shared" si="1"/>
        <v>91.891891891891902</v>
      </c>
      <c r="K22" s="18">
        <f t="shared" si="2"/>
        <v>35</v>
      </c>
      <c r="L22" s="4">
        <f t="shared" si="3"/>
        <v>47.297297297297298</v>
      </c>
      <c r="M22" s="18">
        <f t="shared" si="4"/>
        <v>6</v>
      </c>
      <c r="N22" s="16">
        <f t="shared" si="5"/>
        <v>74</v>
      </c>
      <c r="O22" s="6"/>
      <c r="P22" s="18">
        <v>38</v>
      </c>
      <c r="Q22" s="18">
        <v>30</v>
      </c>
      <c r="R22" s="18">
        <v>0</v>
      </c>
      <c r="S22" s="18">
        <v>1</v>
      </c>
      <c r="U22" s="11"/>
    </row>
    <row r="23" spans="2:21" x14ac:dyDescent="0.35">
      <c r="B23" s="6"/>
      <c r="C23" s="16">
        <v>23</v>
      </c>
      <c r="E23" s="18">
        <v>27</v>
      </c>
      <c r="F23" s="18">
        <v>22</v>
      </c>
      <c r="G23" s="18">
        <v>2</v>
      </c>
      <c r="H23" s="18">
        <v>2</v>
      </c>
      <c r="I23" s="18">
        <f t="shared" si="0"/>
        <v>49</v>
      </c>
      <c r="J23" s="4">
        <f t="shared" si="1"/>
        <v>92.452830188679243</v>
      </c>
      <c r="K23" s="18">
        <f t="shared" si="2"/>
        <v>24</v>
      </c>
      <c r="L23" s="4">
        <f t="shared" si="3"/>
        <v>45.283018867924532</v>
      </c>
      <c r="M23" s="18">
        <f t="shared" si="4"/>
        <v>4</v>
      </c>
      <c r="N23" s="16">
        <f t="shared" si="5"/>
        <v>53</v>
      </c>
      <c r="O23" s="6"/>
      <c r="P23" s="18">
        <v>27</v>
      </c>
      <c r="Q23" s="18">
        <v>22</v>
      </c>
      <c r="R23" s="18">
        <v>0</v>
      </c>
      <c r="S23" s="18">
        <v>0</v>
      </c>
      <c r="U23" s="11"/>
    </row>
    <row r="24" spans="2:21" x14ac:dyDescent="0.35">
      <c r="B24" s="6"/>
      <c r="C24" s="16">
        <v>24</v>
      </c>
      <c r="E24" s="18">
        <v>38</v>
      </c>
      <c r="F24" s="18">
        <v>34</v>
      </c>
      <c r="G24" s="18">
        <v>5</v>
      </c>
      <c r="H24" s="18">
        <v>0</v>
      </c>
      <c r="I24" s="18">
        <f t="shared" si="0"/>
        <v>72</v>
      </c>
      <c r="J24" s="4">
        <f t="shared" si="1"/>
        <v>93.506493506493499</v>
      </c>
      <c r="K24" s="18">
        <f t="shared" si="2"/>
        <v>39</v>
      </c>
      <c r="L24" s="4">
        <f t="shared" si="3"/>
        <v>50.649350649350644</v>
      </c>
      <c r="M24" s="18">
        <f t="shared" si="4"/>
        <v>5</v>
      </c>
      <c r="N24" s="16">
        <f t="shared" si="5"/>
        <v>77</v>
      </c>
      <c r="O24" s="6"/>
      <c r="P24" s="18">
        <v>38</v>
      </c>
      <c r="Q24" s="18">
        <v>34</v>
      </c>
      <c r="R24" s="18">
        <v>3</v>
      </c>
      <c r="S24" s="18">
        <v>0</v>
      </c>
      <c r="U24" s="11"/>
    </row>
    <row r="25" spans="2:21" x14ac:dyDescent="0.35">
      <c r="B25" s="6"/>
      <c r="C25" s="16">
        <v>26</v>
      </c>
      <c r="E25" s="18">
        <v>33</v>
      </c>
      <c r="F25" s="18">
        <v>33</v>
      </c>
      <c r="G25" s="18">
        <v>3</v>
      </c>
      <c r="H25" s="18">
        <v>2</v>
      </c>
      <c r="I25" s="18">
        <f t="shared" si="0"/>
        <v>66</v>
      </c>
      <c r="J25" s="4">
        <f t="shared" si="1"/>
        <v>92.957746478873233</v>
      </c>
      <c r="K25" s="18">
        <f t="shared" si="2"/>
        <v>36</v>
      </c>
      <c r="L25" s="4">
        <f t="shared" si="3"/>
        <v>50.704225352112672</v>
      </c>
      <c r="M25" s="18">
        <f t="shared" si="4"/>
        <v>5</v>
      </c>
      <c r="N25" s="16">
        <f t="shared" si="5"/>
        <v>71</v>
      </c>
      <c r="O25" s="6"/>
      <c r="P25" s="6">
        <v>33</v>
      </c>
      <c r="Q25" s="6">
        <v>33</v>
      </c>
      <c r="R25" s="6">
        <v>0</v>
      </c>
      <c r="S25" s="6">
        <v>0</v>
      </c>
      <c r="U25" s="11"/>
    </row>
    <row r="26" spans="2:21" x14ac:dyDescent="0.35">
      <c r="B26" s="6"/>
      <c r="C26" s="16">
        <v>27</v>
      </c>
      <c r="E26" s="18">
        <v>49</v>
      </c>
      <c r="F26" s="18">
        <v>62</v>
      </c>
      <c r="G26" s="18">
        <v>6</v>
      </c>
      <c r="H26" s="18">
        <v>3</v>
      </c>
      <c r="I26" s="18">
        <f t="shared" si="0"/>
        <v>111</v>
      </c>
      <c r="J26" s="4">
        <f t="shared" si="1"/>
        <v>92.5</v>
      </c>
      <c r="K26" s="18">
        <f t="shared" si="2"/>
        <v>68</v>
      </c>
      <c r="L26" s="4">
        <f t="shared" si="3"/>
        <v>56.666666666666664</v>
      </c>
      <c r="M26" s="18">
        <f t="shared" si="4"/>
        <v>9</v>
      </c>
      <c r="N26" s="16">
        <f t="shared" si="5"/>
        <v>120</v>
      </c>
      <c r="O26" s="6"/>
      <c r="P26" s="6">
        <v>49</v>
      </c>
      <c r="Q26" s="6">
        <v>62</v>
      </c>
      <c r="R26" s="6">
        <v>1</v>
      </c>
      <c r="S26" s="6">
        <v>1</v>
      </c>
      <c r="U26" s="11"/>
    </row>
    <row r="27" spans="2:21" x14ac:dyDescent="0.35">
      <c r="B27" s="6"/>
      <c r="C27" s="16">
        <v>29</v>
      </c>
      <c r="E27" s="18">
        <v>9</v>
      </c>
      <c r="F27" s="18">
        <v>5</v>
      </c>
      <c r="G27" s="18">
        <v>0</v>
      </c>
      <c r="H27" s="18">
        <v>0</v>
      </c>
      <c r="I27" s="18">
        <f t="shared" si="0"/>
        <v>14</v>
      </c>
      <c r="J27" s="4">
        <f t="shared" si="1"/>
        <v>100</v>
      </c>
      <c r="K27" s="18">
        <f t="shared" si="2"/>
        <v>5</v>
      </c>
      <c r="L27" s="4">
        <f t="shared" si="3"/>
        <v>35.714285714285715</v>
      </c>
      <c r="M27" s="18">
        <f t="shared" si="4"/>
        <v>0</v>
      </c>
      <c r="N27" s="16">
        <f t="shared" si="5"/>
        <v>14</v>
      </c>
      <c r="O27" s="6"/>
      <c r="P27" s="6">
        <v>9</v>
      </c>
      <c r="Q27" s="6">
        <v>5</v>
      </c>
      <c r="R27" s="6">
        <v>0</v>
      </c>
      <c r="S27" s="6">
        <v>0</v>
      </c>
      <c r="U27" s="11"/>
    </row>
    <row r="28" spans="2:21" x14ac:dyDescent="0.35">
      <c r="B28" s="6"/>
      <c r="C28" s="16">
        <v>30</v>
      </c>
      <c r="E28" s="18">
        <v>38</v>
      </c>
      <c r="F28" s="18">
        <v>35</v>
      </c>
      <c r="G28" s="18">
        <v>5</v>
      </c>
      <c r="H28" s="18">
        <v>2</v>
      </c>
      <c r="I28" s="18">
        <f t="shared" si="0"/>
        <v>73</v>
      </c>
      <c r="J28" s="4">
        <f t="shared" si="1"/>
        <v>91.25</v>
      </c>
      <c r="K28" s="18">
        <f t="shared" si="2"/>
        <v>40</v>
      </c>
      <c r="L28" s="4">
        <f t="shared" si="3"/>
        <v>50</v>
      </c>
      <c r="M28" s="18">
        <f t="shared" si="4"/>
        <v>7</v>
      </c>
      <c r="N28" s="16">
        <f t="shared" si="5"/>
        <v>80</v>
      </c>
      <c r="O28" s="6"/>
      <c r="P28" s="6">
        <v>38</v>
      </c>
      <c r="Q28" s="6">
        <v>35</v>
      </c>
      <c r="R28" s="6">
        <v>0</v>
      </c>
      <c r="S28" s="6">
        <v>0</v>
      </c>
      <c r="U28" s="11"/>
    </row>
    <row r="29" spans="2:21" x14ac:dyDescent="0.35">
      <c r="B29" s="6"/>
      <c r="C29" s="19">
        <v>31</v>
      </c>
      <c r="E29" s="18"/>
      <c r="F29" s="18"/>
      <c r="G29" s="18"/>
      <c r="H29" s="18"/>
      <c r="I29" s="18"/>
      <c r="J29" s="4"/>
      <c r="K29" s="18"/>
      <c r="L29" s="4"/>
      <c r="M29" s="18"/>
      <c r="N29" s="18"/>
      <c r="O29" s="18"/>
      <c r="P29" s="18"/>
      <c r="Q29" s="18"/>
      <c r="R29" s="18"/>
      <c r="S29" s="18"/>
      <c r="U29" s="18"/>
    </row>
    <row r="30" spans="2:21" x14ac:dyDescent="0.35">
      <c r="B30" s="6"/>
      <c r="C30" s="19">
        <v>32</v>
      </c>
      <c r="E30" s="6">
        <v>20</v>
      </c>
      <c r="F30" s="6">
        <v>23</v>
      </c>
      <c r="G30" s="6">
        <v>3</v>
      </c>
      <c r="H30" s="6">
        <v>0</v>
      </c>
      <c r="I30" s="18">
        <f t="shared" si="0"/>
        <v>43</v>
      </c>
      <c r="J30" s="4">
        <f t="shared" si="1"/>
        <v>93.478260869565219</v>
      </c>
      <c r="K30" s="18">
        <f t="shared" si="2"/>
        <v>26</v>
      </c>
      <c r="L30" s="4">
        <f t="shared" si="3"/>
        <v>56.521739130434781</v>
      </c>
      <c r="M30" s="18">
        <f t="shared" si="4"/>
        <v>3</v>
      </c>
      <c r="N30" s="19">
        <f t="shared" si="5"/>
        <v>46</v>
      </c>
      <c r="O30" s="6"/>
      <c r="P30" s="19">
        <v>20</v>
      </c>
      <c r="Q30" s="19">
        <v>23</v>
      </c>
      <c r="R30" s="19">
        <v>0</v>
      </c>
      <c r="S30" s="19">
        <v>0</v>
      </c>
      <c r="U30" s="11"/>
    </row>
    <row r="31" spans="2:21" x14ac:dyDescent="0.35">
      <c r="B31" s="6"/>
      <c r="C31" s="19">
        <v>33</v>
      </c>
      <c r="E31" s="18"/>
      <c r="F31" s="18"/>
      <c r="G31" s="18"/>
      <c r="H31" s="18"/>
      <c r="I31" s="18"/>
      <c r="J31" s="4"/>
      <c r="K31" s="18"/>
      <c r="L31" s="4"/>
      <c r="M31" s="18"/>
      <c r="N31" s="18"/>
      <c r="O31" s="18"/>
      <c r="P31" s="18"/>
      <c r="Q31" s="18"/>
      <c r="R31" s="18"/>
      <c r="S31" s="18"/>
      <c r="U31" s="18"/>
    </row>
    <row r="32" spans="2:21" x14ac:dyDescent="0.35">
      <c r="B32" s="6"/>
      <c r="C32" s="19">
        <v>34</v>
      </c>
      <c r="E32" s="18"/>
      <c r="F32" s="18"/>
      <c r="G32" s="18"/>
      <c r="H32" s="18"/>
      <c r="I32" s="18"/>
      <c r="J32" s="4"/>
      <c r="K32" s="18"/>
      <c r="L32" s="4"/>
      <c r="M32" s="18"/>
      <c r="N32" s="18"/>
      <c r="O32" s="18"/>
      <c r="P32" s="18"/>
      <c r="Q32" s="18"/>
      <c r="R32" s="18"/>
      <c r="S32" s="18"/>
      <c r="U32" s="18"/>
    </row>
    <row r="33" spans="2:21" x14ac:dyDescent="0.35">
      <c r="B33" s="6"/>
      <c r="C33" s="19">
        <v>35</v>
      </c>
      <c r="E33" s="6">
        <v>20</v>
      </c>
      <c r="F33" s="6">
        <v>25</v>
      </c>
      <c r="G33" s="6">
        <v>1</v>
      </c>
      <c r="H33" s="6">
        <v>4</v>
      </c>
      <c r="I33" s="18">
        <f t="shared" si="0"/>
        <v>45</v>
      </c>
      <c r="J33" s="4">
        <f t="shared" si="1"/>
        <v>90</v>
      </c>
      <c r="K33" s="18">
        <f t="shared" si="2"/>
        <v>26</v>
      </c>
      <c r="L33" s="4">
        <f t="shared" si="3"/>
        <v>52</v>
      </c>
      <c r="M33" s="18">
        <f t="shared" si="4"/>
        <v>5</v>
      </c>
      <c r="N33" s="19">
        <f t="shared" si="5"/>
        <v>50</v>
      </c>
      <c r="O33" s="6"/>
      <c r="P33" s="19">
        <v>20</v>
      </c>
      <c r="Q33" s="19">
        <v>25</v>
      </c>
      <c r="R33" s="19">
        <v>0</v>
      </c>
      <c r="S33" s="19">
        <v>0</v>
      </c>
      <c r="U33" s="11"/>
    </row>
    <row r="34" spans="2:21" s="19" customFormat="1" x14ac:dyDescent="0.35">
      <c r="C34" s="19">
        <v>36</v>
      </c>
      <c r="D34" s="42"/>
      <c r="E34" s="19">
        <v>50</v>
      </c>
      <c r="F34" s="19">
        <v>44</v>
      </c>
      <c r="G34" s="19">
        <v>4</v>
      </c>
      <c r="H34" s="19">
        <v>3</v>
      </c>
      <c r="I34" s="18">
        <f t="shared" si="0"/>
        <v>94</v>
      </c>
      <c r="J34" s="4">
        <f t="shared" si="1"/>
        <v>93.069306930693074</v>
      </c>
      <c r="K34" s="18">
        <f t="shared" si="2"/>
        <v>48</v>
      </c>
      <c r="L34" s="4">
        <f t="shared" si="3"/>
        <v>47.524752475247524</v>
      </c>
      <c r="M34" s="18">
        <f t="shared" si="4"/>
        <v>7</v>
      </c>
      <c r="N34" s="19">
        <f t="shared" si="5"/>
        <v>101</v>
      </c>
      <c r="P34" s="19">
        <v>50</v>
      </c>
      <c r="Q34" s="19">
        <v>44</v>
      </c>
      <c r="R34" s="19">
        <v>0</v>
      </c>
      <c r="S34" s="19">
        <v>0</v>
      </c>
      <c r="U34" s="11"/>
    </row>
    <row r="35" spans="2:21" s="19" customFormat="1" x14ac:dyDescent="0.35">
      <c r="C35" s="19">
        <v>37</v>
      </c>
      <c r="D35" s="42"/>
      <c r="E35" s="18"/>
      <c r="F35" s="18"/>
      <c r="G35" s="18"/>
      <c r="H35" s="18"/>
      <c r="I35" s="18"/>
      <c r="J35" s="4"/>
      <c r="K35" s="18"/>
      <c r="L35" s="4"/>
      <c r="M35" s="18"/>
      <c r="N35" s="18"/>
      <c r="O35" s="18"/>
      <c r="P35" s="18"/>
      <c r="Q35" s="18"/>
      <c r="R35" s="18"/>
      <c r="S35" s="18"/>
      <c r="U35" s="18"/>
    </row>
    <row r="36" spans="2:21" s="19" customFormat="1" x14ac:dyDescent="0.35">
      <c r="C36" s="19">
        <v>38</v>
      </c>
      <c r="D36" s="42"/>
      <c r="E36" s="19">
        <v>3</v>
      </c>
      <c r="F36" s="19">
        <v>4</v>
      </c>
      <c r="G36" s="19">
        <v>3</v>
      </c>
      <c r="H36" s="19">
        <v>3</v>
      </c>
      <c r="I36" s="18">
        <f t="shared" si="0"/>
        <v>7</v>
      </c>
      <c r="J36" s="4">
        <f t="shared" si="1"/>
        <v>53.846153846153847</v>
      </c>
      <c r="K36" s="18">
        <f t="shared" si="2"/>
        <v>7</v>
      </c>
      <c r="L36" s="4">
        <f t="shared" si="3"/>
        <v>53.846153846153847</v>
      </c>
      <c r="M36" s="18">
        <f t="shared" si="4"/>
        <v>6</v>
      </c>
      <c r="N36" s="19">
        <f t="shared" si="5"/>
        <v>13</v>
      </c>
      <c r="P36" s="19">
        <v>3</v>
      </c>
      <c r="Q36" s="19">
        <v>4</v>
      </c>
      <c r="R36" s="19">
        <v>0</v>
      </c>
      <c r="S36" s="19">
        <v>1</v>
      </c>
      <c r="U36" s="11"/>
    </row>
    <row r="37" spans="2:21" s="19" customFormat="1" x14ac:dyDescent="0.35">
      <c r="C37" s="19">
        <v>39</v>
      </c>
      <c r="D37" s="42"/>
      <c r="E37" s="19">
        <v>25</v>
      </c>
      <c r="F37" s="19">
        <v>20</v>
      </c>
      <c r="G37" s="19">
        <v>1</v>
      </c>
      <c r="H37" s="19">
        <v>1</v>
      </c>
      <c r="I37" s="18">
        <f t="shared" si="0"/>
        <v>45</v>
      </c>
      <c r="J37" s="4">
        <f t="shared" si="1"/>
        <v>95.744680851063833</v>
      </c>
      <c r="K37" s="18">
        <f t="shared" si="2"/>
        <v>21</v>
      </c>
      <c r="L37" s="4">
        <f t="shared" si="3"/>
        <v>44.680851063829785</v>
      </c>
      <c r="M37" s="18">
        <f t="shared" si="4"/>
        <v>2</v>
      </c>
      <c r="N37" s="19">
        <f t="shared" si="5"/>
        <v>47</v>
      </c>
      <c r="P37" s="19">
        <v>25</v>
      </c>
      <c r="Q37" s="19">
        <v>20</v>
      </c>
      <c r="R37" s="19">
        <v>0</v>
      </c>
      <c r="S37" s="19">
        <v>0</v>
      </c>
      <c r="U37" s="11"/>
    </row>
    <row r="38" spans="2:21" s="19" customFormat="1" x14ac:dyDescent="0.35">
      <c r="C38" s="19">
        <v>40</v>
      </c>
      <c r="D38" s="42"/>
      <c r="E38" s="19">
        <v>34</v>
      </c>
      <c r="F38" s="19">
        <v>24</v>
      </c>
      <c r="G38" s="19">
        <v>2</v>
      </c>
      <c r="H38" s="19">
        <v>0</v>
      </c>
      <c r="I38" s="18">
        <f t="shared" si="0"/>
        <v>58</v>
      </c>
      <c r="J38" s="4">
        <f t="shared" si="1"/>
        <v>96.666666666666671</v>
      </c>
      <c r="K38" s="18">
        <f t="shared" si="2"/>
        <v>26</v>
      </c>
      <c r="L38" s="4">
        <f t="shared" si="3"/>
        <v>43.333333333333336</v>
      </c>
      <c r="M38" s="18">
        <f t="shared" si="4"/>
        <v>2</v>
      </c>
      <c r="N38" s="19">
        <f t="shared" si="5"/>
        <v>60</v>
      </c>
      <c r="P38" s="19">
        <v>34</v>
      </c>
      <c r="Q38" s="19">
        <v>24</v>
      </c>
      <c r="R38" s="19">
        <v>0</v>
      </c>
      <c r="S38" s="19">
        <v>0</v>
      </c>
      <c r="U38" s="11"/>
    </row>
    <row r="39" spans="2:21" s="19" customFormat="1" x14ac:dyDescent="0.35">
      <c r="C39" s="19">
        <v>41</v>
      </c>
      <c r="D39" s="42"/>
      <c r="E39" s="18"/>
      <c r="F39" s="18"/>
      <c r="G39" s="18"/>
      <c r="H39" s="18"/>
      <c r="I39" s="18"/>
      <c r="J39" s="4"/>
      <c r="K39" s="18"/>
      <c r="L39" s="4"/>
      <c r="M39" s="18"/>
      <c r="N39" s="18"/>
      <c r="O39" s="18"/>
      <c r="P39" s="18"/>
      <c r="Q39" s="18"/>
      <c r="R39" s="18"/>
      <c r="S39" s="18"/>
      <c r="U39" s="18"/>
    </row>
    <row r="40" spans="2:21" s="19" customFormat="1" x14ac:dyDescent="0.35">
      <c r="C40" s="19">
        <v>42</v>
      </c>
      <c r="D40" s="42"/>
      <c r="E40" s="19">
        <v>8</v>
      </c>
      <c r="F40" s="19">
        <v>3</v>
      </c>
      <c r="G40" s="19">
        <v>0</v>
      </c>
      <c r="H40" s="19">
        <v>0</v>
      </c>
      <c r="I40" s="18">
        <f t="shared" si="0"/>
        <v>11</v>
      </c>
      <c r="J40" s="4">
        <f t="shared" si="1"/>
        <v>100</v>
      </c>
      <c r="K40" s="18">
        <f t="shared" si="2"/>
        <v>3</v>
      </c>
      <c r="L40" s="4">
        <f t="shared" si="3"/>
        <v>27.27272727272727</v>
      </c>
      <c r="M40" s="18">
        <f t="shared" si="4"/>
        <v>0</v>
      </c>
      <c r="N40" s="19">
        <f t="shared" si="5"/>
        <v>11</v>
      </c>
      <c r="P40" s="19">
        <v>8</v>
      </c>
      <c r="Q40" s="19">
        <v>3</v>
      </c>
      <c r="R40" s="19">
        <v>0</v>
      </c>
      <c r="S40" s="19">
        <v>0</v>
      </c>
      <c r="U40" s="11"/>
    </row>
    <row r="41" spans="2:21" s="19" customFormat="1" x14ac:dyDescent="0.35">
      <c r="C41" s="19">
        <v>43</v>
      </c>
      <c r="D41" s="42"/>
      <c r="E41" s="18"/>
      <c r="F41" s="18"/>
      <c r="G41" s="18"/>
      <c r="H41" s="18"/>
      <c r="I41" s="18"/>
      <c r="J41" s="4"/>
      <c r="K41" s="18"/>
      <c r="L41" s="4"/>
      <c r="M41" s="18"/>
      <c r="N41" s="18"/>
      <c r="O41" s="18"/>
      <c r="P41" s="18"/>
      <c r="Q41" s="18"/>
      <c r="R41" s="18"/>
      <c r="S41" s="18"/>
      <c r="U41" s="18"/>
    </row>
    <row r="42" spans="2:21" s="19" customFormat="1" x14ac:dyDescent="0.35">
      <c r="C42" s="19">
        <v>44</v>
      </c>
      <c r="D42" s="42"/>
      <c r="E42" s="18"/>
      <c r="F42" s="18"/>
      <c r="G42" s="18"/>
      <c r="H42" s="18"/>
      <c r="I42" s="18"/>
      <c r="J42" s="4"/>
      <c r="K42" s="18"/>
      <c r="L42" s="4"/>
      <c r="M42" s="18"/>
      <c r="N42" s="18"/>
      <c r="O42" s="18"/>
      <c r="P42" s="18"/>
      <c r="Q42" s="18"/>
      <c r="R42" s="18"/>
      <c r="S42" s="18"/>
      <c r="U42" s="18"/>
    </row>
    <row r="43" spans="2:21" s="19" customFormat="1" x14ac:dyDescent="0.35">
      <c r="C43" s="19">
        <v>45</v>
      </c>
      <c r="D43" s="42"/>
      <c r="E43" s="18"/>
      <c r="F43" s="18"/>
      <c r="G43" s="18"/>
      <c r="H43" s="18"/>
      <c r="I43" s="18"/>
      <c r="J43" s="4"/>
      <c r="K43" s="18"/>
      <c r="L43" s="4"/>
      <c r="M43" s="18"/>
      <c r="N43" s="18"/>
      <c r="O43" s="18"/>
      <c r="P43" s="18"/>
      <c r="Q43" s="18"/>
      <c r="R43" s="18"/>
      <c r="S43" s="18"/>
      <c r="U43" s="18"/>
    </row>
    <row r="44" spans="2:21" s="19" customFormat="1" x14ac:dyDescent="0.35">
      <c r="C44" s="19">
        <v>46</v>
      </c>
      <c r="D44" s="42"/>
      <c r="E44" s="18"/>
      <c r="F44" s="18"/>
      <c r="G44" s="18"/>
      <c r="H44" s="18"/>
      <c r="I44" s="18"/>
      <c r="J44" s="4"/>
      <c r="K44" s="18"/>
      <c r="L44" s="4"/>
      <c r="M44" s="18"/>
      <c r="N44" s="18"/>
      <c r="O44" s="18"/>
      <c r="P44" s="18"/>
      <c r="Q44" s="18"/>
      <c r="R44" s="18"/>
      <c r="S44" s="18"/>
      <c r="U44" s="18"/>
    </row>
    <row r="45" spans="2:21" x14ac:dyDescent="0.35">
      <c r="B45" s="32" t="s">
        <v>94</v>
      </c>
      <c r="C45" s="6">
        <v>1</v>
      </c>
      <c r="E45" s="6"/>
      <c r="F45" s="14"/>
      <c r="G45" s="14"/>
      <c r="H45" s="14"/>
      <c r="I45" s="14"/>
      <c r="J45" s="14"/>
      <c r="K45" s="14"/>
      <c r="L45" s="14"/>
      <c r="M45" s="18"/>
      <c r="N45" s="18"/>
      <c r="O45" s="14"/>
      <c r="P45" s="14"/>
      <c r="Q45" s="14"/>
      <c r="R45" s="14"/>
      <c r="S45" s="14"/>
      <c r="U45" s="14"/>
    </row>
    <row r="46" spans="2:21" x14ac:dyDescent="0.35">
      <c r="B46" s="6"/>
      <c r="C46" s="6">
        <v>2</v>
      </c>
      <c r="E46" s="6">
        <v>58</v>
      </c>
      <c r="F46" s="6">
        <v>45</v>
      </c>
      <c r="G46" s="6">
        <v>0</v>
      </c>
      <c r="H46" s="6">
        <v>0</v>
      </c>
      <c r="I46" s="6">
        <f>E46+F46</f>
        <v>103</v>
      </c>
      <c r="J46" s="4">
        <f>(I46/N46)*100</f>
        <v>100</v>
      </c>
      <c r="K46" s="6">
        <f>F46+G46</f>
        <v>45</v>
      </c>
      <c r="L46" s="4">
        <f>(K46/N46)*100</f>
        <v>43.689320388349515</v>
      </c>
      <c r="M46" s="31">
        <f t="shared" ref="M46:M96" si="6">SUM(G46:H46)</f>
        <v>0</v>
      </c>
      <c r="N46" s="6">
        <f>SUM(E46:H46)</f>
        <v>103</v>
      </c>
      <c r="O46" s="6"/>
      <c r="P46" s="14">
        <v>58</v>
      </c>
      <c r="Q46" s="14">
        <v>45</v>
      </c>
      <c r="R46" s="14">
        <v>0</v>
      </c>
      <c r="S46" s="14">
        <v>0</v>
      </c>
      <c r="U46" s="31"/>
    </row>
    <row r="47" spans="2:21" x14ac:dyDescent="0.35">
      <c r="B47" s="6"/>
      <c r="C47" s="6">
        <v>3</v>
      </c>
      <c r="E47" s="6">
        <v>8</v>
      </c>
      <c r="F47" s="6">
        <v>12</v>
      </c>
      <c r="G47" s="6">
        <v>2</v>
      </c>
      <c r="H47" s="6">
        <v>0</v>
      </c>
      <c r="I47" s="14">
        <f t="shared" ref="I47:I89" si="7">E47+F47</f>
        <v>20</v>
      </c>
      <c r="J47" s="4">
        <f t="shared" ref="J47:J89" si="8">(I47/N47)*100</f>
        <v>90.909090909090907</v>
      </c>
      <c r="K47" s="14">
        <f t="shared" ref="K47:K89" si="9">F47+G47</f>
        <v>14</v>
      </c>
      <c r="L47" s="4">
        <f t="shared" ref="L47:L89" si="10">(K47/N47)*100</f>
        <v>63.636363636363633</v>
      </c>
      <c r="M47" s="31">
        <f t="shared" si="6"/>
        <v>2</v>
      </c>
      <c r="N47" s="14">
        <f t="shared" ref="N47:N89" si="11">SUM(E47:H47)</f>
        <v>22</v>
      </c>
      <c r="O47" s="6"/>
      <c r="P47" s="14">
        <v>8</v>
      </c>
      <c r="Q47" s="14">
        <v>12</v>
      </c>
      <c r="R47" s="14">
        <v>1</v>
      </c>
      <c r="S47" s="14">
        <v>0</v>
      </c>
      <c r="U47" s="31"/>
    </row>
    <row r="48" spans="2:21" x14ac:dyDescent="0.35">
      <c r="B48" s="6"/>
      <c r="C48" s="6">
        <v>4</v>
      </c>
      <c r="E48" s="6">
        <v>8</v>
      </c>
      <c r="F48" s="6">
        <v>3</v>
      </c>
      <c r="G48" s="6">
        <v>0</v>
      </c>
      <c r="H48" s="6">
        <v>0</v>
      </c>
      <c r="I48" s="14">
        <f t="shared" si="7"/>
        <v>11</v>
      </c>
      <c r="J48" s="4">
        <f t="shared" si="8"/>
        <v>100</v>
      </c>
      <c r="K48" s="14">
        <f t="shared" si="9"/>
        <v>3</v>
      </c>
      <c r="L48" s="4">
        <f t="shared" si="10"/>
        <v>27.27272727272727</v>
      </c>
      <c r="M48" s="31">
        <f t="shared" si="6"/>
        <v>0</v>
      </c>
      <c r="N48" s="14">
        <f t="shared" si="11"/>
        <v>11</v>
      </c>
      <c r="O48" s="6"/>
      <c r="P48" s="14">
        <v>8</v>
      </c>
      <c r="Q48" s="14">
        <v>3</v>
      </c>
      <c r="R48" s="14">
        <v>0</v>
      </c>
      <c r="S48" s="14">
        <v>0</v>
      </c>
      <c r="U48" s="31"/>
    </row>
    <row r="49" spans="2:21" x14ac:dyDescent="0.35">
      <c r="B49" s="6"/>
      <c r="C49" s="6">
        <v>5</v>
      </c>
      <c r="E49" s="6"/>
      <c r="F49" s="14"/>
      <c r="G49" s="14"/>
      <c r="H49" s="14"/>
      <c r="I49" s="14"/>
      <c r="J49" s="4"/>
      <c r="K49" s="14"/>
      <c r="L49" s="4"/>
      <c r="M49" s="18"/>
      <c r="N49" s="18"/>
      <c r="O49" s="14"/>
      <c r="P49" s="14"/>
      <c r="Q49" s="23"/>
      <c r="R49" s="23"/>
      <c r="S49" s="23"/>
      <c r="U49" s="31"/>
    </row>
    <row r="50" spans="2:21" x14ac:dyDescent="0.35">
      <c r="B50" s="6"/>
      <c r="C50" s="14">
        <v>6</v>
      </c>
      <c r="E50" s="14"/>
      <c r="F50" s="14"/>
      <c r="G50" s="14"/>
      <c r="H50" s="14"/>
      <c r="I50" s="14"/>
      <c r="J50" s="4"/>
      <c r="K50" s="14"/>
      <c r="L50" s="4"/>
      <c r="M50" s="18"/>
      <c r="N50" s="18"/>
      <c r="O50" s="6"/>
      <c r="P50" s="14"/>
      <c r="Q50" s="23"/>
      <c r="R50" s="23"/>
      <c r="S50" s="23"/>
      <c r="U50" s="31"/>
    </row>
    <row r="51" spans="2:21" x14ac:dyDescent="0.35">
      <c r="B51" s="6"/>
      <c r="C51" s="14">
        <v>7</v>
      </c>
      <c r="E51" s="14"/>
      <c r="F51" s="14"/>
      <c r="G51" s="14"/>
      <c r="H51" s="14"/>
      <c r="I51" s="14"/>
      <c r="J51" s="4"/>
      <c r="K51" s="14"/>
      <c r="L51" s="4"/>
      <c r="M51" s="18"/>
      <c r="N51" s="18"/>
      <c r="O51" s="6"/>
      <c r="P51" s="14"/>
      <c r="Q51" s="23"/>
      <c r="R51" s="23"/>
      <c r="S51" s="23"/>
      <c r="U51" s="31"/>
    </row>
    <row r="52" spans="2:21" x14ac:dyDescent="0.35">
      <c r="B52" s="6"/>
      <c r="C52" s="14">
        <v>8</v>
      </c>
      <c r="E52" s="6">
        <v>2</v>
      </c>
      <c r="F52" s="6">
        <v>3</v>
      </c>
      <c r="G52" s="6">
        <v>0</v>
      </c>
      <c r="H52" s="6">
        <v>0</v>
      </c>
      <c r="I52" s="14">
        <f t="shared" si="7"/>
        <v>5</v>
      </c>
      <c r="J52" s="4">
        <f t="shared" si="8"/>
        <v>100</v>
      </c>
      <c r="K52" s="14">
        <f t="shared" si="9"/>
        <v>3</v>
      </c>
      <c r="L52" s="4">
        <f t="shared" si="10"/>
        <v>60</v>
      </c>
      <c r="M52" s="31">
        <f t="shared" si="6"/>
        <v>0</v>
      </c>
      <c r="N52" s="14">
        <f t="shared" si="11"/>
        <v>5</v>
      </c>
      <c r="O52" s="6"/>
      <c r="P52" s="14">
        <v>2</v>
      </c>
      <c r="Q52" s="14">
        <v>3</v>
      </c>
      <c r="R52" s="14">
        <v>0</v>
      </c>
      <c r="S52" s="14">
        <v>0</v>
      </c>
      <c r="U52" s="31"/>
    </row>
    <row r="53" spans="2:21" x14ac:dyDescent="0.35">
      <c r="B53" s="6"/>
      <c r="C53" s="14">
        <v>9</v>
      </c>
      <c r="E53" s="6">
        <v>23</v>
      </c>
      <c r="F53" s="6">
        <v>23</v>
      </c>
      <c r="G53" s="6">
        <v>0</v>
      </c>
      <c r="H53" s="6">
        <v>0</v>
      </c>
      <c r="I53" s="14">
        <f t="shared" si="7"/>
        <v>46</v>
      </c>
      <c r="J53" s="4">
        <f t="shared" si="8"/>
        <v>100</v>
      </c>
      <c r="K53" s="14">
        <f t="shared" si="9"/>
        <v>23</v>
      </c>
      <c r="L53" s="4">
        <f t="shared" si="10"/>
        <v>50</v>
      </c>
      <c r="M53" s="31">
        <f t="shared" si="6"/>
        <v>0</v>
      </c>
      <c r="N53" s="14">
        <f t="shared" si="11"/>
        <v>46</v>
      </c>
      <c r="O53" s="6"/>
      <c r="P53" s="14">
        <v>23</v>
      </c>
      <c r="Q53" s="14">
        <v>23</v>
      </c>
      <c r="R53" s="14">
        <v>0</v>
      </c>
      <c r="S53" s="14">
        <v>0</v>
      </c>
      <c r="U53" s="31"/>
    </row>
    <row r="54" spans="2:21" x14ac:dyDescent="0.35">
      <c r="B54" s="6"/>
      <c r="C54" s="14">
        <v>10</v>
      </c>
      <c r="E54" s="6"/>
      <c r="F54" s="14"/>
      <c r="G54" s="14"/>
      <c r="H54" s="14"/>
      <c r="I54" s="14"/>
      <c r="J54" s="4"/>
      <c r="K54" s="14"/>
      <c r="L54" s="4"/>
      <c r="M54" s="18"/>
      <c r="N54" s="18"/>
      <c r="O54" s="14"/>
      <c r="P54" s="14"/>
      <c r="Q54" s="14"/>
      <c r="R54" s="14"/>
      <c r="S54" s="14"/>
      <c r="U54" s="31"/>
    </row>
    <row r="55" spans="2:21" x14ac:dyDescent="0.35">
      <c r="B55" s="6"/>
      <c r="C55" s="14">
        <v>11</v>
      </c>
      <c r="E55" s="6">
        <v>22</v>
      </c>
      <c r="F55" s="6">
        <v>21</v>
      </c>
      <c r="G55" s="6">
        <v>0</v>
      </c>
      <c r="H55" s="6">
        <v>0</v>
      </c>
      <c r="I55" s="14">
        <f t="shared" si="7"/>
        <v>43</v>
      </c>
      <c r="J55" s="4">
        <f t="shared" si="8"/>
        <v>100</v>
      </c>
      <c r="K55" s="14">
        <f t="shared" si="9"/>
        <v>21</v>
      </c>
      <c r="L55" s="4">
        <f t="shared" si="10"/>
        <v>48.837209302325576</v>
      </c>
      <c r="M55" s="31">
        <f t="shared" si="6"/>
        <v>0</v>
      </c>
      <c r="N55" s="14">
        <f t="shared" si="11"/>
        <v>43</v>
      </c>
      <c r="O55" s="14"/>
      <c r="P55" s="14">
        <v>22</v>
      </c>
      <c r="Q55" s="14">
        <v>21</v>
      </c>
      <c r="R55" s="14">
        <v>0</v>
      </c>
      <c r="S55" s="14">
        <v>0</v>
      </c>
      <c r="U55" s="31"/>
    </row>
    <row r="56" spans="2:21" x14ac:dyDescent="0.35">
      <c r="B56" s="6"/>
      <c r="C56" s="14">
        <v>12</v>
      </c>
      <c r="E56" s="6"/>
      <c r="F56" s="14"/>
      <c r="G56" s="14"/>
      <c r="H56" s="14"/>
      <c r="I56" s="14"/>
      <c r="J56" s="4"/>
      <c r="K56" s="14"/>
      <c r="L56" s="4"/>
      <c r="M56" s="18"/>
      <c r="N56" s="18"/>
      <c r="O56" s="14"/>
      <c r="P56" s="14"/>
      <c r="Q56" s="14"/>
      <c r="R56" s="14"/>
      <c r="S56" s="14"/>
      <c r="U56" s="31"/>
    </row>
    <row r="57" spans="2:21" x14ac:dyDescent="0.35">
      <c r="B57" s="6"/>
      <c r="C57" s="14">
        <v>13</v>
      </c>
      <c r="E57" s="14"/>
      <c r="F57" s="14"/>
      <c r="G57" s="14"/>
      <c r="H57" s="14"/>
      <c r="I57" s="14"/>
      <c r="J57" s="4"/>
      <c r="K57" s="14"/>
      <c r="L57" s="4"/>
      <c r="M57" s="18"/>
      <c r="N57" s="18"/>
      <c r="O57" s="14"/>
      <c r="P57" s="14"/>
      <c r="Q57" s="14"/>
      <c r="R57" s="14"/>
      <c r="S57" s="14"/>
      <c r="U57" s="31"/>
    </row>
    <row r="58" spans="2:21" x14ac:dyDescent="0.35">
      <c r="B58" s="6"/>
      <c r="C58" s="14">
        <v>14</v>
      </c>
      <c r="E58" s="6">
        <v>4</v>
      </c>
      <c r="F58" s="6">
        <v>13</v>
      </c>
      <c r="G58" s="6">
        <v>0</v>
      </c>
      <c r="H58" s="6">
        <v>0</v>
      </c>
      <c r="I58" s="14">
        <f t="shared" si="7"/>
        <v>17</v>
      </c>
      <c r="J58" s="4">
        <f t="shared" si="8"/>
        <v>100</v>
      </c>
      <c r="K58" s="14">
        <f t="shared" si="9"/>
        <v>13</v>
      </c>
      <c r="L58" s="4">
        <f t="shared" si="10"/>
        <v>76.470588235294116</v>
      </c>
      <c r="M58" s="31">
        <f t="shared" si="6"/>
        <v>0</v>
      </c>
      <c r="N58" s="14">
        <f t="shared" si="11"/>
        <v>17</v>
      </c>
      <c r="O58" s="14"/>
      <c r="P58" s="14">
        <v>4</v>
      </c>
      <c r="Q58" s="14">
        <v>13</v>
      </c>
      <c r="R58" s="14">
        <v>0</v>
      </c>
      <c r="S58" s="14">
        <v>0</v>
      </c>
      <c r="U58" s="31"/>
    </row>
    <row r="59" spans="2:21" x14ac:dyDescent="0.35">
      <c r="B59" s="6"/>
      <c r="C59" s="14">
        <v>15</v>
      </c>
      <c r="E59" s="6"/>
      <c r="F59" s="14"/>
      <c r="G59" s="14"/>
      <c r="H59" s="14"/>
      <c r="I59" s="14"/>
      <c r="J59" s="4"/>
      <c r="K59" s="14"/>
      <c r="L59" s="4"/>
      <c r="M59" s="18"/>
      <c r="N59" s="18"/>
      <c r="O59" s="14"/>
      <c r="P59" s="14"/>
      <c r="Q59" s="14"/>
      <c r="R59" s="14"/>
      <c r="S59" s="14"/>
      <c r="U59" s="31"/>
    </row>
    <row r="60" spans="2:21" x14ac:dyDescent="0.35">
      <c r="B60" s="6"/>
      <c r="C60" s="14">
        <v>16</v>
      </c>
      <c r="E60" s="6">
        <v>2</v>
      </c>
      <c r="F60" s="6">
        <v>7</v>
      </c>
      <c r="G60" s="6">
        <v>0</v>
      </c>
      <c r="H60" s="6">
        <v>1</v>
      </c>
      <c r="I60" s="14">
        <f t="shared" si="7"/>
        <v>9</v>
      </c>
      <c r="J60" s="4">
        <f t="shared" si="8"/>
        <v>90</v>
      </c>
      <c r="K60" s="14">
        <f t="shared" si="9"/>
        <v>7</v>
      </c>
      <c r="L60" s="4">
        <f t="shared" si="10"/>
        <v>70</v>
      </c>
      <c r="M60" s="31">
        <f t="shared" si="6"/>
        <v>1</v>
      </c>
      <c r="N60" s="14">
        <f t="shared" si="11"/>
        <v>10</v>
      </c>
      <c r="O60" s="14"/>
      <c r="P60" s="14">
        <v>2</v>
      </c>
      <c r="Q60" s="14">
        <v>7</v>
      </c>
      <c r="R60" s="14">
        <v>0</v>
      </c>
      <c r="S60" s="14">
        <v>1</v>
      </c>
      <c r="U60" s="31"/>
    </row>
    <row r="61" spans="2:21" x14ac:dyDescent="0.35">
      <c r="B61" s="6"/>
      <c r="C61" s="14">
        <v>17</v>
      </c>
      <c r="E61" s="6"/>
      <c r="F61" s="14"/>
      <c r="G61" s="14"/>
      <c r="H61" s="14"/>
      <c r="I61" s="14"/>
      <c r="J61" s="4"/>
      <c r="K61" s="14"/>
      <c r="L61" s="4"/>
      <c r="M61" s="18"/>
      <c r="N61" s="18"/>
      <c r="O61" s="14"/>
      <c r="P61" s="14"/>
      <c r="Q61" s="14"/>
      <c r="R61" s="14"/>
      <c r="S61" s="14"/>
      <c r="U61" s="31"/>
    </row>
    <row r="62" spans="2:21" x14ac:dyDescent="0.35">
      <c r="B62" s="6"/>
      <c r="C62" s="14">
        <v>18</v>
      </c>
      <c r="E62" s="6">
        <v>45</v>
      </c>
      <c r="F62" s="6">
        <v>35</v>
      </c>
      <c r="G62" s="6">
        <v>0</v>
      </c>
      <c r="H62" s="6">
        <v>0</v>
      </c>
      <c r="I62" s="14">
        <f t="shared" si="7"/>
        <v>80</v>
      </c>
      <c r="J62" s="4">
        <f t="shared" si="8"/>
        <v>100</v>
      </c>
      <c r="K62" s="14">
        <f t="shared" si="9"/>
        <v>35</v>
      </c>
      <c r="L62" s="4">
        <f t="shared" si="10"/>
        <v>43.75</v>
      </c>
      <c r="M62" s="31">
        <f t="shared" si="6"/>
        <v>0</v>
      </c>
      <c r="N62" s="14">
        <f t="shared" si="11"/>
        <v>80</v>
      </c>
      <c r="O62" s="14"/>
      <c r="P62" s="14">
        <v>45</v>
      </c>
      <c r="Q62" s="14">
        <v>35</v>
      </c>
      <c r="R62" s="14">
        <v>0</v>
      </c>
      <c r="S62" s="14">
        <v>0</v>
      </c>
      <c r="U62" s="31"/>
    </row>
    <row r="63" spans="2:21" x14ac:dyDescent="0.35">
      <c r="B63" s="6"/>
      <c r="C63" s="14">
        <v>19</v>
      </c>
      <c r="E63" s="6">
        <v>21</v>
      </c>
      <c r="F63" s="6">
        <v>20</v>
      </c>
      <c r="G63" s="6">
        <v>0</v>
      </c>
      <c r="H63" s="6">
        <v>1</v>
      </c>
      <c r="I63" s="14">
        <f t="shared" si="7"/>
        <v>41</v>
      </c>
      <c r="J63" s="4">
        <f t="shared" si="8"/>
        <v>97.61904761904762</v>
      </c>
      <c r="K63" s="14">
        <f t="shared" si="9"/>
        <v>20</v>
      </c>
      <c r="L63" s="4">
        <f t="shared" si="10"/>
        <v>47.619047619047613</v>
      </c>
      <c r="M63" s="31">
        <f t="shared" si="6"/>
        <v>1</v>
      </c>
      <c r="N63" s="14">
        <f t="shared" si="11"/>
        <v>42</v>
      </c>
      <c r="O63" s="14"/>
      <c r="P63" s="14">
        <v>21</v>
      </c>
      <c r="Q63" s="14">
        <v>20</v>
      </c>
      <c r="R63" s="14">
        <v>0</v>
      </c>
      <c r="S63" s="14">
        <v>0</v>
      </c>
      <c r="U63" s="31"/>
    </row>
    <row r="64" spans="2:21" x14ac:dyDescent="0.35">
      <c r="B64" s="6"/>
      <c r="C64" s="14">
        <v>20</v>
      </c>
      <c r="E64" s="6">
        <v>46</v>
      </c>
      <c r="F64" s="6">
        <v>40</v>
      </c>
      <c r="G64" s="6">
        <v>1</v>
      </c>
      <c r="H64" s="6">
        <v>1</v>
      </c>
      <c r="I64" s="14">
        <f t="shared" si="7"/>
        <v>86</v>
      </c>
      <c r="J64" s="4">
        <f t="shared" si="8"/>
        <v>97.727272727272734</v>
      </c>
      <c r="K64" s="14">
        <f t="shared" si="9"/>
        <v>41</v>
      </c>
      <c r="L64" s="4">
        <f t="shared" si="10"/>
        <v>46.590909090909086</v>
      </c>
      <c r="M64" s="31">
        <f t="shared" si="6"/>
        <v>2</v>
      </c>
      <c r="N64" s="14">
        <f t="shared" si="11"/>
        <v>88</v>
      </c>
      <c r="O64" s="14"/>
      <c r="P64" s="14">
        <v>46</v>
      </c>
      <c r="Q64" s="14">
        <v>40</v>
      </c>
      <c r="R64" s="14">
        <v>1</v>
      </c>
      <c r="S64" s="14">
        <v>1</v>
      </c>
      <c r="U64" s="31"/>
    </row>
    <row r="65" spans="2:21" x14ac:dyDescent="0.35">
      <c r="B65" s="6"/>
      <c r="C65" s="14">
        <v>21</v>
      </c>
      <c r="E65" s="6">
        <v>29</v>
      </c>
      <c r="F65" s="6">
        <v>18</v>
      </c>
      <c r="G65" s="6">
        <v>0</v>
      </c>
      <c r="H65" s="6">
        <v>1</v>
      </c>
      <c r="I65" s="14">
        <f t="shared" si="7"/>
        <v>47</v>
      </c>
      <c r="J65" s="4">
        <f t="shared" si="8"/>
        <v>97.916666666666657</v>
      </c>
      <c r="K65" s="14">
        <f t="shared" si="9"/>
        <v>18</v>
      </c>
      <c r="L65" s="4">
        <f t="shared" si="10"/>
        <v>37.5</v>
      </c>
      <c r="M65" s="31">
        <f t="shared" si="6"/>
        <v>1</v>
      </c>
      <c r="N65" s="14">
        <f t="shared" si="11"/>
        <v>48</v>
      </c>
      <c r="O65" s="14"/>
      <c r="P65" s="14">
        <v>29</v>
      </c>
      <c r="Q65" s="14">
        <v>18</v>
      </c>
      <c r="R65" s="14">
        <v>0</v>
      </c>
      <c r="S65" s="14">
        <v>0</v>
      </c>
      <c r="U65" s="31"/>
    </row>
    <row r="66" spans="2:21" x14ac:dyDescent="0.35">
      <c r="B66" s="6"/>
      <c r="C66" s="14">
        <v>22</v>
      </c>
      <c r="E66" s="6"/>
      <c r="F66" s="14"/>
      <c r="G66" s="14"/>
      <c r="H66" s="14"/>
      <c r="I66" s="14"/>
      <c r="J66" s="4"/>
      <c r="K66" s="14"/>
      <c r="L66" s="4"/>
      <c r="M66" s="18"/>
      <c r="N66" s="18"/>
      <c r="O66" s="14"/>
      <c r="P66" s="14"/>
      <c r="Q66" s="14"/>
      <c r="R66" s="14"/>
      <c r="S66" s="14"/>
      <c r="U66" s="31"/>
    </row>
    <row r="67" spans="2:21" x14ac:dyDescent="0.35">
      <c r="B67" s="6"/>
      <c r="C67" s="14">
        <v>23</v>
      </c>
      <c r="E67" s="6">
        <v>14</v>
      </c>
      <c r="F67" s="6">
        <v>16</v>
      </c>
      <c r="G67" s="6">
        <v>0</v>
      </c>
      <c r="H67" s="6">
        <v>0</v>
      </c>
      <c r="I67" s="14">
        <f t="shared" si="7"/>
        <v>30</v>
      </c>
      <c r="J67" s="4">
        <f t="shared" si="8"/>
        <v>100</v>
      </c>
      <c r="K67" s="14">
        <f t="shared" si="9"/>
        <v>16</v>
      </c>
      <c r="L67" s="4">
        <f t="shared" si="10"/>
        <v>53.333333333333336</v>
      </c>
      <c r="M67" s="31">
        <f t="shared" si="6"/>
        <v>0</v>
      </c>
      <c r="N67" s="14">
        <f t="shared" si="11"/>
        <v>30</v>
      </c>
      <c r="O67" s="14"/>
      <c r="P67" s="14">
        <v>14</v>
      </c>
      <c r="Q67" s="14">
        <v>16</v>
      </c>
      <c r="R67" s="14">
        <v>0</v>
      </c>
      <c r="S67" s="14">
        <v>0</v>
      </c>
      <c r="U67" s="31"/>
    </row>
    <row r="68" spans="2:21" x14ac:dyDescent="0.35">
      <c r="B68" s="6"/>
      <c r="C68" s="14">
        <v>24</v>
      </c>
      <c r="E68" s="6"/>
      <c r="F68" s="14"/>
      <c r="G68" s="14"/>
      <c r="H68" s="14"/>
      <c r="I68" s="26"/>
      <c r="J68" s="4"/>
      <c r="K68" s="26"/>
      <c r="L68" s="4"/>
      <c r="M68" s="31"/>
      <c r="N68" s="31"/>
      <c r="O68" s="14"/>
      <c r="P68" s="14"/>
      <c r="Q68" s="14"/>
      <c r="R68" s="14"/>
      <c r="S68" s="14"/>
      <c r="U68" s="31"/>
    </row>
    <row r="69" spans="2:21" x14ac:dyDescent="0.35">
      <c r="B69" s="6"/>
      <c r="C69" s="14">
        <v>25</v>
      </c>
      <c r="E69" s="6">
        <v>22</v>
      </c>
      <c r="F69" s="6">
        <v>19</v>
      </c>
      <c r="G69" s="6">
        <v>0</v>
      </c>
      <c r="H69" s="6">
        <v>0</v>
      </c>
      <c r="I69" s="26">
        <f t="shared" ref="I69:I70" si="12">E69+F69</f>
        <v>41</v>
      </c>
      <c r="J69" s="4">
        <f t="shared" ref="J69:J70" si="13">(I69/N69)*100</f>
        <v>100</v>
      </c>
      <c r="K69" s="26">
        <f t="shared" ref="K69:K70" si="14">F69+G69</f>
        <v>19</v>
      </c>
      <c r="L69" s="4">
        <f t="shared" ref="L69:L70" si="15">(K69/N69)*100</f>
        <v>46.341463414634148</v>
      </c>
      <c r="M69" s="31">
        <f t="shared" si="6"/>
        <v>0</v>
      </c>
      <c r="N69" s="26">
        <f t="shared" ref="N69:N70" si="16">SUM(E69:H69)</f>
        <v>41</v>
      </c>
      <c r="O69" s="14"/>
      <c r="P69" s="14">
        <v>22</v>
      </c>
      <c r="Q69" s="14">
        <v>19</v>
      </c>
      <c r="R69" s="14">
        <v>0</v>
      </c>
      <c r="S69" s="14">
        <v>0</v>
      </c>
      <c r="U69" s="31"/>
    </row>
    <row r="70" spans="2:21" x14ac:dyDescent="0.35">
      <c r="B70" s="6"/>
      <c r="C70" s="14">
        <v>26</v>
      </c>
      <c r="E70" s="6">
        <v>8</v>
      </c>
      <c r="F70" s="6">
        <v>12</v>
      </c>
      <c r="G70" s="6">
        <v>0</v>
      </c>
      <c r="H70" s="6">
        <v>1</v>
      </c>
      <c r="I70" s="26">
        <f t="shared" si="12"/>
        <v>20</v>
      </c>
      <c r="J70" s="4">
        <f t="shared" si="13"/>
        <v>95.238095238095227</v>
      </c>
      <c r="K70" s="26">
        <f t="shared" si="14"/>
        <v>12</v>
      </c>
      <c r="L70" s="4">
        <f t="shared" si="15"/>
        <v>57.142857142857139</v>
      </c>
      <c r="M70" s="31">
        <f t="shared" si="6"/>
        <v>1</v>
      </c>
      <c r="N70" s="26">
        <f t="shared" si="16"/>
        <v>21</v>
      </c>
      <c r="O70" s="14"/>
      <c r="P70" s="14">
        <v>8</v>
      </c>
      <c r="Q70" s="14">
        <v>12</v>
      </c>
      <c r="R70" s="14">
        <v>0</v>
      </c>
      <c r="S70" s="14">
        <v>1</v>
      </c>
      <c r="U70" s="31"/>
    </row>
    <row r="71" spans="2:21" x14ac:dyDescent="0.35">
      <c r="B71" s="6"/>
      <c r="C71" s="14">
        <v>27</v>
      </c>
      <c r="E71" s="6"/>
      <c r="F71" s="14"/>
      <c r="G71" s="14"/>
      <c r="H71" s="14"/>
      <c r="I71" s="14"/>
      <c r="J71" s="4"/>
      <c r="K71" s="14"/>
      <c r="L71" s="4"/>
      <c r="M71" s="18"/>
      <c r="N71" s="18"/>
      <c r="O71" s="14"/>
      <c r="P71" s="14"/>
      <c r="Q71" s="14"/>
      <c r="R71" s="14"/>
      <c r="S71" s="14"/>
      <c r="U71" s="31"/>
    </row>
    <row r="72" spans="2:21" x14ac:dyDescent="0.35">
      <c r="B72" s="6"/>
      <c r="C72" s="14">
        <v>28</v>
      </c>
      <c r="E72" s="6">
        <v>33</v>
      </c>
      <c r="F72" s="6">
        <v>32</v>
      </c>
      <c r="G72" s="6">
        <v>1</v>
      </c>
      <c r="H72" s="6">
        <v>1</v>
      </c>
      <c r="I72" s="14">
        <f t="shared" si="7"/>
        <v>65</v>
      </c>
      <c r="J72" s="4">
        <f t="shared" si="8"/>
        <v>97.014925373134332</v>
      </c>
      <c r="K72" s="14">
        <f t="shared" si="9"/>
        <v>33</v>
      </c>
      <c r="L72" s="4">
        <f t="shared" si="10"/>
        <v>49.253731343283583</v>
      </c>
      <c r="M72" s="31">
        <f t="shared" si="6"/>
        <v>2</v>
      </c>
      <c r="N72" s="14">
        <f t="shared" si="11"/>
        <v>67</v>
      </c>
      <c r="O72" s="6"/>
      <c r="P72" s="14">
        <v>33</v>
      </c>
      <c r="Q72" s="14">
        <v>32</v>
      </c>
      <c r="R72" s="14">
        <v>1</v>
      </c>
      <c r="S72" s="14">
        <v>1</v>
      </c>
      <c r="U72" s="31"/>
    </row>
    <row r="73" spans="2:21" x14ac:dyDescent="0.35">
      <c r="B73" s="6"/>
      <c r="C73" s="14">
        <v>29</v>
      </c>
      <c r="E73" s="6">
        <v>47</v>
      </c>
      <c r="F73" s="6">
        <v>38</v>
      </c>
      <c r="G73" s="6">
        <v>1</v>
      </c>
      <c r="H73" s="6">
        <v>2</v>
      </c>
      <c r="I73" s="14">
        <f t="shared" si="7"/>
        <v>85</v>
      </c>
      <c r="J73" s="4">
        <f t="shared" si="8"/>
        <v>96.590909090909093</v>
      </c>
      <c r="K73" s="14">
        <f t="shared" si="9"/>
        <v>39</v>
      </c>
      <c r="L73" s="4">
        <f t="shared" si="10"/>
        <v>44.31818181818182</v>
      </c>
      <c r="M73" s="31">
        <f t="shared" si="6"/>
        <v>3</v>
      </c>
      <c r="N73" s="14">
        <f t="shared" si="11"/>
        <v>88</v>
      </c>
      <c r="O73" s="6"/>
      <c r="P73" s="14">
        <v>47</v>
      </c>
      <c r="Q73" s="14">
        <v>38</v>
      </c>
      <c r="R73" s="14">
        <v>1</v>
      </c>
      <c r="S73" s="14">
        <v>2</v>
      </c>
      <c r="U73" s="31"/>
    </row>
    <row r="74" spans="2:21" x14ac:dyDescent="0.35">
      <c r="B74" s="6"/>
      <c r="C74" s="14">
        <v>30</v>
      </c>
      <c r="E74" s="6">
        <v>26</v>
      </c>
      <c r="F74" s="6">
        <v>25</v>
      </c>
      <c r="G74" s="6">
        <v>2</v>
      </c>
      <c r="H74" s="6">
        <v>0</v>
      </c>
      <c r="I74" s="26">
        <f t="shared" ref="I74:I82" si="17">E74+F74</f>
        <v>51</v>
      </c>
      <c r="J74" s="4">
        <f t="shared" ref="J74" si="18">(I74/N74)*100</f>
        <v>96.226415094339629</v>
      </c>
      <c r="K74" s="26">
        <f t="shared" ref="K74" si="19">F74+G74</f>
        <v>27</v>
      </c>
      <c r="L74" s="4">
        <f t="shared" ref="L74" si="20">(K74/N74)*100</f>
        <v>50.943396226415096</v>
      </c>
      <c r="M74" s="31">
        <f t="shared" si="6"/>
        <v>2</v>
      </c>
      <c r="N74" s="26">
        <f t="shared" ref="N74:N82" si="21">SUM(E74:H74)</f>
        <v>53</v>
      </c>
      <c r="O74" s="6"/>
      <c r="P74" s="14">
        <v>26</v>
      </c>
      <c r="Q74" s="14">
        <v>25</v>
      </c>
      <c r="R74" s="14">
        <v>2</v>
      </c>
      <c r="S74" s="14">
        <v>0</v>
      </c>
      <c r="U74" s="31"/>
    </row>
    <row r="75" spans="2:21" x14ac:dyDescent="0.35">
      <c r="B75" s="6"/>
      <c r="C75" s="10">
        <v>31</v>
      </c>
      <c r="D75" s="10"/>
      <c r="E75" s="6">
        <v>25</v>
      </c>
      <c r="F75" s="6">
        <v>24</v>
      </c>
      <c r="G75" s="6">
        <v>6</v>
      </c>
      <c r="H75" s="6">
        <v>8</v>
      </c>
      <c r="I75" s="28">
        <f t="shared" si="17"/>
        <v>49</v>
      </c>
      <c r="J75" s="4">
        <f t="shared" ref="J75:J82" si="22">(I75/N75)*100</f>
        <v>77.777777777777786</v>
      </c>
      <c r="K75" s="28">
        <f t="shared" ref="K75:K82" si="23">F75+G75</f>
        <v>30</v>
      </c>
      <c r="L75" s="4">
        <f t="shared" ref="L75:L82" si="24">(K75/N75)*100</f>
        <v>47.619047619047613</v>
      </c>
      <c r="M75" s="31">
        <f t="shared" si="6"/>
        <v>14</v>
      </c>
      <c r="N75" s="28">
        <f t="shared" si="21"/>
        <v>63</v>
      </c>
      <c r="O75" s="6"/>
      <c r="P75" s="14">
        <f>E75</f>
        <v>25</v>
      </c>
      <c r="Q75" s="30">
        <f>F75</f>
        <v>24</v>
      </c>
      <c r="R75" s="30">
        <f>G75</f>
        <v>6</v>
      </c>
      <c r="S75" s="30">
        <v>7</v>
      </c>
      <c r="U75" s="31"/>
    </row>
    <row r="76" spans="2:21" x14ac:dyDescent="0.35">
      <c r="B76" s="6"/>
      <c r="C76" s="10">
        <v>32</v>
      </c>
      <c r="D76" s="10"/>
      <c r="E76" s="31"/>
      <c r="F76" s="31"/>
      <c r="G76" s="31"/>
      <c r="H76" s="31"/>
      <c r="I76" s="31"/>
      <c r="J76" s="4"/>
      <c r="K76" s="31"/>
      <c r="L76" s="4"/>
      <c r="M76" s="31"/>
      <c r="N76" s="31"/>
      <c r="O76" s="31"/>
      <c r="P76" s="31"/>
      <c r="Q76" s="31"/>
      <c r="R76" s="31"/>
      <c r="S76" s="31"/>
      <c r="U76" s="31"/>
    </row>
    <row r="77" spans="2:21" x14ac:dyDescent="0.35">
      <c r="B77" s="6"/>
      <c r="C77" s="10">
        <v>33</v>
      </c>
      <c r="D77" s="10"/>
      <c r="E77" s="31"/>
      <c r="F77" s="31"/>
      <c r="G77" s="31"/>
      <c r="H77" s="31"/>
      <c r="I77" s="31"/>
      <c r="J77" s="4"/>
      <c r="K77" s="31"/>
      <c r="L77" s="4"/>
      <c r="M77" s="31"/>
      <c r="N77" s="31"/>
      <c r="O77" s="31"/>
      <c r="P77" s="31"/>
      <c r="Q77" s="31"/>
      <c r="R77" s="31"/>
      <c r="S77" s="31"/>
      <c r="U77" s="31"/>
    </row>
    <row r="78" spans="2:21" x14ac:dyDescent="0.35">
      <c r="B78" s="6"/>
      <c r="C78" s="10">
        <v>34</v>
      </c>
      <c r="D78" s="10"/>
      <c r="E78" s="6">
        <v>25</v>
      </c>
      <c r="F78" s="6">
        <v>26</v>
      </c>
      <c r="G78" s="6">
        <v>2</v>
      </c>
      <c r="H78" s="6">
        <v>1</v>
      </c>
      <c r="I78" s="28">
        <f t="shared" si="17"/>
        <v>51</v>
      </c>
      <c r="J78" s="4">
        <f t="shared" si="22"/>
        <v>94.444444444444443</v>
      </c>
      <c r="K78" s="28">
        <f t="shared" si="23"/>
        <v>28</v>
      </c>
      <c r="L78" s="4">
        <f t="shared" si="24"/>
        <v>51.851851851851848</v>
      </c>
      <c r="M78" s="31">
        <f t="shared" si="6"/>
        <v>3</v>
      </c>
      <c r="N78" s="28">
        <f t="shared" si="21"/>
        <v>54</v>
      </c>
      <c r="O78" s="6"/>
      <c r="P78" s="30">
        <f t="shared" ref="P78:Q80" si="25">E78</f>
        <v>25</v>
      </c>
      <c r="Q78" s="30">
        <f t="shared" si="25"/>
        <v>26</v>
      </c>
      <c r="R78" s="30">
        <v>1</v>
      </c>
      <c r="S78" s="30">
        <f>H78</f>
        <v>1</v>
      </c>
      <c r="U78" s="31"/>
    </row>
    <row r="79" spans="2:21" x14ac:dyDescent="0.35">
      <c r="B79" s="6"/>
      <c r="C79" s="10">
        <v>35</v>
      </c>
      <c r="D79" s="10"/>
      <c r="E79" s="6">
        <v>32</v>
      </c>
      <c r="F79" s="6">
        <v>33</v>
      </c>
      <c r="G79" s="6">
        <v>3</v>
      </c>
      <c r="H79" s="6">
        <v>1</v>
      </c>
      <c r="I79" s="28">
        <f t="shared" si="17"/>
        <v>65</v>
      </c>
      <c r="J79" s="4">
        <f t="shared" si="22"/>
        <v>94.20289855072464</v>
      </c>
      <c r="K79" s="28">
        <f t="shared" si="23"/>
        <v>36</v>
      </c>
      <c r="L79" s="4">
        <f t="shared" si="24"/>
        <v>52.173913043478258</v>
      </c>
      <c r="M79" s="31">
        <f t="shared" si="6"/>
        <v>4</v>
      </c>
      <c r="N79" s="28">
        <f t="shared" si="21"/>
        <v>69</v>
      </c>
      <c r="O79" s="6"/>
      <c r="P79" s="30">
        <f t="shared" si="25"/>
        <v>32</v>
      </c>
      <c r="Q79" s="30">
        <f t="shared" si="25"/>
        <v>33</v>
      </c>
      <c r="R79" s="30">
        <f>G79</f>
        <v>3</v>
      </c>
      <c r="S79" s="30">
        <f>H79</f>
        <v>1</v>
      </c>
      <c r="U79" s="31"/>
    </row>
    <row r="80" spans="2:21" x14ac:dyDescent="0.35">
      <c r="B80" s="6"/>
      <c r="C80" s="10">
        <v>36</v>
      </c>
      <c r="D80" s="10"/>
      <c r="E80" s="6">
        <v>24</v>
      </c>
      <c r="F80" s="6">
        <v>35</v>
      </c>
      <c r="G80" s="6">
        <v>0</v>
      </c>
      <c r="H80" s="6">
        <v>1</v>
      </c>
      <c r="I80" s="28">
        <f t="shared" si="17"/>
        <v>59</v>
      </c>
      <c r="J80" s="4">
        <f t="shared" si="22"/>
        <v>98.333333333333329</v>
      </c>
      <c r="K80" s="28">
        <f t="shared" si="23"/>
        <v>35</v>
      </c>
      <c r="L80" s="4">
        <f t="shared" si="24"/>
        <v>58.333333333333336</v>
      </c>
      <c r="M80" s="31">
        <f t="shared" si="6"/>
        <v>1</v>
      </c>
      <c r="N80" s="28">
        <f t="shared" si="21"/>
        <v>60</v>
      </c>
      <c r="O80" s="6"/>
      <c r="P80" s="30">
        <f t="shared" si="25"/>
        <v>24</v>
      </c>
      <c r="Q80" s="30">
        <f t="shared" si="25"/>
        <v>35</v>
      </c>
      <c r="R80" s="30">
        <v>0</v>
      </c>
      <c r="S80" s="30">
        <f>H80</f>
        <v>1</v>
      </c>
      <c r="U80" s="31"/>
    </row>
    <row r="81" spans="2:21" x14ac:dyDescent="0.35">
      <c r="B81" s="6"/>
      <c r="C81" s="10">
        <v>37</v>
      </c>
      <c r="D81" s="10"/>
      <c r="E81" s="31"/>
      <c r="F81" s="31"/>
      <c r="G81" s="31"/>
      <c r="H81" s="31"/>
      <c r="I81" s="31"/>
      <c r="J81" s="4"/>
      <c r="K81" s="31"/>
      <c r="L81" s="4"/>
      <c r="M81" s="31"/>
      <c r="N81" s="31"/>
      <c r="O81" s="31"/>
      <c r="P81" s="31"/>
      <c r="Q81" s="31"/>
      <c r="R81" s="31"/>
      <c r="S81" s="31"/>
      <c r="U81" s="31"/>
    </row>
    <row r="82" spans="2:21" s="14" customFormat="1" x14ac:dyDescent="0.35">
      <c r="C82" s="10">
        <v>38</v>
      </c>
      <c r="D82" s="10"/>
      <c r="E82" s="14">
        <v>1</v>
      </c>
      <c r="F82" s="14">
        <v>3</v>
      </c>
      <c r="G82" s="14">
        <v>0</v>
      </c>
      <c r="H82" s="14">
        <v>0</v>
      </c>
      <c r="I82" s="28">
        <f t="shared" si="17"/>
        <v>4</v>
      </c>
      <c r="J82" s="4">
        <f t="shared" si="22"/>
        <v>100</v>
      </c>
      <c r="K82" s="28">
        <f t="shared" si="23"/>
        <v>3</v>
      </c>
      <c r="L82" s="4">
        <f t="shared" si="24"/>
        <v>75</v>
      </c>
      <c r="M82" s="31">
        <f t="shared" si="6"/>
        <v>0</v>
      </c>
      <c r="N82" s="28">
        <f t="shared" si="21"/>
        <v>4</v>
      </c>
      <c r="P82" s="30">
        <f>E82</f>
        <v>1</v>
      </c>
      <c r="Q82" s="30">
        <f>F82</f>
        <v>3</v>
      </c>
      <c r="R82" s="14">
        <v>0</v>
      </c>
      <c r="S82" s="14">
        <v>0</v>
      </c>
      <c r="U82" s="31"/>
    </row>
    <row r="83" spans="2:21" x14ac:dyDescent="0.35">
      <c r="B83" s="6"/>
      <c r="C83" s="10">
        <v>39</v>
      </c>
      <c r="D83" s="10"/>
      <c r="E83" s="31"/>
      <c r="F83" s="31"/>
      <c r="G83" s="31"/>
      <c r="H83" s="31"/>
      <c r="I83" s="31"/>
      <c r="J83" s="4"/>
      <c r="K83" s="31"/>
      <c r="L83" s="4"/>
      <c r="M83" s="31"/>
      <c r="N83" s="31"/>
      <c r="O83" s="31"/>
      <c r="P83" s="31"/>
      <c r="Q83" s="31"/>
      <c r="R83" s="31"/>
      <c r="S83" s="31"/>
      <c r="U83" s="31"/>
    </row>
    <row r="84" spans="2:21" s="14" customFormat="1" x14ac:dyDescent="0.35">
      <c r="C84" s="10">
        <v>40</v>
      </c>
      <c r="D84" s="10"/>
      <c r="E84" s="31"/>
      <c r="F84" s="31"/>
      <c r="G84" s="31"/>
      <c r="H84" s="31"/>
      <c r="I84" s="31"/>
      <c r="J84" s="4"/>
      <c r="K84" s="31"/>
      <c r="L84" s="4"/>
      <c r="M84" s="31"/>
      <c r="N84" s="31"/>
      <c r="O84" s="31"/>
      <c r="P84" s="31"/>
      <c r="Q84" s="31"/>
      <c r="R84" s="31"/>
      <c r="S84" s="31"/>
      <c r="U84" s="31"/>
    </row>
    <row r="85" spans="2:21" s="14" customFormat="1" x14ac:dyDescent="0.35">
      <c r="C85" s="10">
        <v>41</v>
      </c>
      <c r="D85" s="10"/>
      <c r="E85" s="31"/>
      <c r="F85" s="31"/>
      <c r="G85" s="31"/>
      <c r="H85" s="31"/>
      <c r="I85" s="31"/>
      <c r="J85" s="4"/>
      <c r="K85" s="31"/>
      <c r="L85" s="4"/>
      <c r="M85" s="31"/>
      <c r="N85" s="31"/>
      <c r="O85" s="31"/>
      <c r="P85" s="31"/>
      <c r="Q85" s="31"/>
      <c r="R85" s="31"/>
      <c r="S85" s="31"/>
      <c r="U85" s="31"/>
    </row>
    <row r="86" spans="2:21" s="14" customFormat="1" x14ac:dyDescent="0.35">
      <c r="C86" s="10">
        <v>42</v>
      </c>
      <c r="D86" s="10"/>
      <c r="E86" s="31"/>
      <c r="F86" s="31"/>
      <c r="G86" s="31"/>
      <c r="H86" s="31"/>
      <c r="I86" s="31"/>
      <c r="J86" s="4"/>
      <c r="K86" s="31"/>
      <c r="L86" s="4"/>
      <c r="M86" s="31"/>
      <c r="N86" s="31"/>
      <c r="O86" s="31"/>
      <c r="P86" s="31"/>
      <c r="Q86" s="31"/>
      <c r="R86" s="31"/>
      <c r="S86" s="31"/>
      <c r="U86" s="31"/>
    </row>
    <row r="87" spans="2:21" s="14" customFormat="1" x14ac:dyDescent="0.35">
      <c r="C87" s="14">
        <v>43</v>
      </c>
      <c r="D87" s="42"/>
      <c r="E87" s="14">
        <v>23</v>
      </c>
      <c r="F87" s="14">
        <v>19</v>
      </c>
      <c r="G87" s="14">
        <v>0</v>
      </c>
      <c r="H87" s="14">
        <v>0</v>
      </c>
      <c r="I87" s="14">
        <f t="shared" si="7"/>
        <v>42</v>
      </c>
      <c r="J87" s="4">
        <f t="shared" si="8"/>
        <v>100</v>
      </c>
      <c r="K87" s="14">
        <f t="shared" si="9"/>
        <v>19</v>
      </c>
      <c r="L87" s="4">
        <f t="shared" si="10"/>
        <v>45.238095238095241</v>
      </c>
      <c r="M87" s="31">
        <f t="shared" si="6"/>
        <v>0</v>
      </c>
      <c r="N87" s="14">
        <f t="shared" si="11"/>
        <v>42</v>
      </c>
      <c r="P87" s="30">
        <f t="shared" ref="P87:Q89" si="26">E87</f>
        <v>23</v>
      </c>
      <c r="Q87" s="30">
        <f t="shared" si="26"/>
        <v>19</v>
      </c>
      <c r="R87" s="14">
        <v>0</v>
      </c>
      <c r="S87" s="14">
        <v>0</v>
      </c>
      <c r="U87" s="31"/>
    </row>
    <row r="88" spans="2:21" s="14" customFormat="1" x14ac:dyDescent="0.35">
      <c r="C88" s="14">
        <v>44</v>
      </c>
      <c r="D88" s="42"/>
      <c r="E88" s="14">
        <v>33</v>
      </c>
      <c r="F88" s="14">
        <v>25</v>
      </c>
      <c r="G88" s="14">
        <v>3</v>
      </c>
      <c r="H88" s="14">
        <v>3</v>
      </c>
      <c r="I88" s="14">
        <f t="shared" si="7"/>
        <v>58</v>
      </c>
      <c r="J88" s="4">
        <f t="shared" si="8"/>
        <v>90.625</v>
      </c>
      <c r="K88" s="14">
        <f t="shared" si="9"/>
        <v>28</v>
      </c>
      <c r="L88" s="4">
        <f t="shared" si="10"/>
        <v>43.75</v>
      </c>
      <c r="M88" s="31">
        <f t="shared" si="6"/>
        <v>6</v>
      </c>
      <c r="N88" s="14">
        <f t="shared" si="11"/>
        <v>64</v>
      </c>
      <c r="P88" s="30">
        <f t="shared" si="26"/>
        <v>33</v>
      </c>
      <c r="Q88" s="30">
        <f t="shared" si="26"/>
        <v>25</v>
      </c>
      <c r="R88" s="14">
        <v>2</v>
      </c>
      <c r="S88" s="14">
        <v>3</v>
      </c>
      <c r="U88" s="31"/>
    </row>
    <row r="89" spans="2:21" x14ac:dyDescent="0.35">
      <c r="B89" s="6"/>
      <c r="C89" s="14">
        <v>45</v>
      </c>
      <c r="E89" s="6">
        <v>13</v>
      </c>
      <c r="F89" s="6">
        <v>16</v>
      </c>
      <c r="G89" s="6">
        <v>0</v>
      </c>
      <c r="H89" s="6">
        <v>0</v>
      </c>
      <c r="I89" s="14">
        <f t="shared" si="7"/>
        <v>29</v>
      </c>
      <c r="J89" s="4">
        <f t="shared" si="8"/>
        <v>100</v>
      </c>
      <c r="K89" s="14">
        <f t="shared" si="9"/>
        <v>16</v>
      </c>
      <c r="L89" s="4">
        <f t="shared" si="10"/>
        <v>55.172413793103445</v>
      </c>
      <c r="M89" s="31">
        <f t="shared" si="6"/>
        <v>0</v>
      </c>
      <c r="N89" s="14">
        <f t="shared" si="11"/>
        <v>29</v>
      </c>
      <c r="O89" s="6"/>
      <c r="P89" s="30">
        <f t="shared" si="26"/>
        <v>13</v>
      </c>
      <c r="Q89" s="30">
        <f t="shared" si="26"/>
        <v>16</v>
      </c>
      <c r="R89" s="14">
        <v>0</v>
      </c>
      <c r="S89" s="14">
        <v>0</v>
      </c>
      <c r="U89" s="31"/>
    </row>
    <row r="90" spans="2:21" s="14" customFormat="1" x14ac:dyDescent="0.35">
      <c r="C90" s="30">
        <v>46</v>
      </c>
      <c r="D90" s="42"/>
      <c r="E90" s="31"/>
      <c r="F90" s="31"/>
      <c r="G90" s="31"/>
      <c r="H90" s="31"/>
      <c r="I90" s="31"/>
      <c r="J90" s="4"/>
      <c r="K90" s="31"/>
      <c r="L90" s="4"/>
      <c r="M90" s="31"/>
      <c r="N90" s="31"/>
      <c r="O90" s="31"/>
      <c r="P90" s="31"/>
      <c r="Q90" s="31"/>
      <c r="R90" s="31"/>
      <c r="S90" s="31"/>
      <c r="U90" s="31"/>
    </row>
    <row r="91" spans="2:21" s="14" customFormat="1" x14ac:dyDescent="0.35">
      <c r="C91" s="30">
        <v>47</v>
      </c>
      <c r="D91" s="42"/>
      <c r="E91" s="31"/>
      <c r="F91" s="31"/>
      <c r="G91" s="31"/>
      <c r="H91" s="31"/>
      <c r="I91" s="31"/>
      <c r="J91" s="4"/>
      <c r="K91" s="31"/>
      <c r="L91" s="4"/>
      <c r="M91" s="31"/>
      <c r="N91" s="31"/>
      <c r="O91" s="31"/>
      <c r="P91" s="31"/>
      <c r="Q91" s="31"/>
      <c r="R91" s="31"/>
      <c r="S91" s="31"/>
      <c r="U91" s="31"/>
    </row>
    <row r="92" spans="2:21" s="14" customFormat="1" x14ac:dyDescent="0.35">
      <c r="C92" s="30">
        <v>48</v>
      </c>
      <c r="D92" s="42"/>
      <c r="E92" s="31"/>
      <c r="F92" s="31"/>
      <c r="G92" s="31"/>
      <c r="H92" s="31"/>
      <c r="I92" s="31"/>
      <c r="J92" s="4"/>
      <c r="K92" s="31"/>
      <c r="L92" s="4"/>
      <c r="M92" s="31"/>
      <c r="N92" s="31"/>
      <c r="O92" s="31"/>
      <c r="P92" s="31"/>
      <c r="Q92" s="31"/>
      <c r="R92" s="31"/>
      <c r="S92" s="31"/>
      <c r="U92" s="31"/>
    </row>
    <row r="93" spans="2:21" x14ac:dyDescent="0.35">
      <c r="C93" s="30">
        <v>49</v>
      </c>
      <c r="E93" s="1">
        <v>17</v>
      </c>
      <c r="F93" s="1">
        <v>16</v>
      </c>
      <c r="G93" s="1">
        <v>2</v>
      </c>
      <c r="H93" s="1">
        <v>1</v>
      </c>
      <c r="I93" s="30">
        <f t="shared" ref="I93:I96" si="27">E93+F93</f>
        <v>33</v>
      </c>
      <c r="J93" s="4">
        <f t="shared" ref="J93:J96" si="28">(I93/N93)*100</f>
        <v>91.666666666666657</v>
      </c>
      <c r="K93" s="30">
        <f t="shared" ref="K93:K96" si="29">F93+G93</f>
        <v>18</v>
      </c>
      <c r="L93" s="4">
        <f t="shared" ref="L93:L96" si="30">(K93/N93)*100</f>
        <v>50</v>
      </c>
      <c r="M93" s="31">
        <f t="shared" si="6"/>
        <v>3</v>
      </c>
      <c r="N93" s="30">
        <f t="shared" ref="N93:N96" si="31">SUM(E93:H93)</f>
        <v>36</v>
      </c>
      <c r="P93" s="30">
        <f>E93</f>
        <v>17</v>
      </c>
      <c r="Q93" s="30">
        <f>F93</f>
        <v>16</v>
      </c>
      <c r="R93" s="30">
        <v>1</v>
      </c>
      <c r="S93" s="30">
        <f>H93</f>
        <v>1</v>
      </c>
      <c r="U93" s="31"/>
    </row>
    <row r="94" spans="2:21" x14ac:dyDescent="0.35">
      <c r="C94" s="30">
        <v>50</v>
      </c>
      <c r="E94" s="31"/>
      <c r="F94" s="31"/>
      <c r="G94" s="31"/>
      <c r="H94" s="31"/>
      <c r="I94" s="31"/>
      <c r="J94" s="4"/>
      <c r="K94" s="31"/>
      <c r="L94" s="4"/>
      <c r="M94" s="31"/>
      <c r="N94" s="31"/>
      <c r="O94" s="31"/>
      <c r="P94" s="31"/>
      <c r="Q94" s="31"/>
      <c r="R94" s="31"/>
      <c r="S94" s="31"/>
      <c r="U94" s="31"/>
    </row>
    <row r="95" spans="2:21" x14ac:dyDescent="0.35">
      <c r="C95" s="30">
        <v>51</v>
      </c>
      <c r="E95" s="31"/>
      <c r="F95" s="31"/>
      <c r="G95" s="31"/>
      <c r="H95" s="31"/>
      <c r="I95" s="31"/>
      <c r="J95" s="4"/>
      <c r="K95" s="31"/>
      <c r="L95" s="4"/>
      <c r="M95" s="31"/>
      <c r="N95" s="31"/>
      <c r="O95" s="31"/>
      <c r="P95" s="31"/>
      <c r="Q95" s="31"/>
      <c r="R95" s="31"/>
      <c r="S95" s="31"/>
      <c r="U95" s="31"/>
    </row>
    <row r="96" spans="2:21" x14ac:dyDescent="0.35">
      <c r="C96" s="30">
        <v>52</v>
      </c>
      <c r="E96" s="1">
        <v>5</v>
      </c>
      <c r="F96" s="1">
        <v>3</v>
      </c>
      <c r="G96" s="1">
        <v>0</v>
      </c>
      <c r="H96" s="1">
        <v>0</v>
      </c>
      <c r="I96" s="30">
        <f t="shared" si="27"/>
        <v>8</v>
      </c>
      <c r="J96" s="4">
        <f t="shared" si="28"/>
        <v>100</v>
      </c>
      <c r="K96" s="30">
        <f t="shared" si="29"/>
        <v>3</v>
      </c>
      <c r="L96" s="4">
        <f t="shared" si="30"/>
        <v>37.5</v>
      </c>
      <c r="M96" s="31">
        <f t="shared" si="6"/>
        <v>0</v>
      </c>
      <c r="N96" s="30">
        <f t="shared" si="31"/>
        <v>8</v>
      </c>
      <c r="P96" s="30">
        <f>E96</f>
        <v>5</v>
      </c>
      <c r="Q96" s="30">
        <f>F96</f>
        <v>3</v>
      </c>
      <c r="R96" s="30"/>
      <c r="S96" s="30"/>
      <c r="U96" s="31"/>
    </row>
    <row r="97" spans="2:21" x14ac:dyDescent="0.35">
      <c r="B97" s="6" t="s">
        <v>25</v>
      </c>
      <c r="C97" s="6">
        <v>1</v>
      </c>
      <c r="E97" s="6">
        <v>55</v>
      </c>
      <c r="F97" s="6">
        <v>50</v>
      </c>
      <c r="G97" s="6">
        <v>1</v>
      </c>
      <c r="H97" s="6">
        <v>1</v>
      </c>
      <c r="I97" s="16">
        <f t="shared" ref="I97" si="32">E97+F97</f>
        <v>105</v>
      </c>
      <c r="J97" s="4">
        <f t="shared" ref="J97" si="33">I97/N97*100</f>
        <v>98.130841121495322</v>
      </c>
      <c r="K97" s="16">
        <f t="shared" ref="K97" si="34">G97+F97</f>
        <v>51</v>
      </c>
      <c r="L97" s="4">
        <f t="shared" ref="L97:L144" si="35">K97/N97*100</f>
        <v>47.663551401869157</v>
      </c>
      <c r="M97" s="27">
        <f>SUM(G97:H97)</f>
        <v>2</v>
      </c>
      <c r="N97" s="16">
        <f t="shared" ref="N97:N141" si="36">SUM(E97:H97)</f>
        <v>107</v>
      </c>
      <c r="O97" s="6"/>
      <c r="P97" s="6">
        <f>E97</f>
        <v>55</v>
      </c>
      <c r="Q97" s="25">
        <f>F97</f>
        <v>50</v>
      </c>
      <c r="R97" s="6">
        <v>0</v>
      </c>
      <c r="S97" s="6">
        <v>0</v>
      </c>
      <c r="U97" s="16"/>
    </row>
    <row r="98" spans="2:21" x14ac:dyDescent="0.35">
      <c r="B98" s="6"/>
      <c r="C98" s="6">
        <v>2</v>
      </c>
      <c r="E98" s="6"/>
      <c r="F98" s="31"/>
      <c r="G98" s="31"/>
      <c r="H98" s="31"/>
      <c r="I98" s="31"/>
      <c r="J98" s="4"/>
      <c r="K98" s="31"/>
      <c r="L98" s="4"/>
      <c r="M98" s="31"/>
      <c r="N98" s="31"/>
      <c r="O98" s="31"/>
      <c r="P98" s="31"/>
      <c r="Q98" s="31"/>
      <c r="R98" s="31"/>
      <c r="S98" s="31"/>
      <c r="U98" s="31"/>
    </row>
    <row r="99" spans="2:21" x14ac:dyDescent="0.35">
      <c r="B99" s="6"/>
      <c r="C99" s="16">
        <v>3</v>
      </c>
      <c r="E99" s="6">
        <v>37</v>
      </c>
      <c r="F99" s="6">
        <v>48</v>
      </c>
      <c r="G99" s="6">
        <v>11</v>
      </c>
      <c r="H99" s="6">
        <v>18</v>
      </c>
      <c r="I99" s="16">
        <f t="shared" ref="I99:I144" si="37">E99+F99</f>
        <v>85</v>
      </c>
      <c r="J99" s="4">
        <f t="shared" ref="J99:J144" si="38">I99/N99*100</f>
        <v>74.561403508771932</v>
      </c>
      <c r="K99" s="16">
        <f t="shared" ref="K99:K144" si="39">G99+F99</f>
        <v>59</v>
      </c>
      <c r="L99" s="4">
        <f t="shared" si="35"/>
        <v>51.754385964912288</v>
      </c>
      <c r="M99" s="31">
        <f t="shared" ref="M99:M145" si="40">SUM(G99:H99)</f>
        <v>29</v>
      </c>
      <c r="N99" s="16">
        <f t="shared" si="36"/>
        <v>114</v>
      </c>
      <c r="O99" s="6"/>
      <c r="P99" s="25">
        <f>E99</f>
        <v>37</v>
      </c>
      <c r="Q99" s="25">
        <f>F99</f>
        <v>48</v>
      </c>
      <c r="R99" s="10">
        <v>0</v>
      </c>
      <c r="S99" s="10">
        <v>2</v>
      </c>
      <c r="U99" s="16"/>
    </row>
    <row r="100" spans="2:21" x14ac:dyDescent="0.35">
      <c r="B100" s="6"/>
      <c r="C100" s="16">
        <v>4</v>
      </c>
      <c r="E100" s="6">
        <v>30</v>
      </c>
      <c r="F100" s="6">
        <v>33</v>
      </c>
      <c r="G100" s="6">
        <v>0</v>
      </c>
      <c r="H100" s="6">
        <v>0</v>
      </c>
      <c r="I100" s="16">
        <f t="shared" si="37"/>
        <v>63</v>
      </c>
      <c r="J100" s="4">
        <f t="shared" si="38"/>
        <v>100</v>
      </c>
      <c r="K100" s="16">
        <f t="shared" si="39"/>
        <v>33</v>
      </c>
      <c r="L100" s="4">
        <f t="shared" si="35"/>
        <v>52.380952380952387</v>
      </c>
      <c r="M100" s="31">
        <f t="shared" si="40"/>
        <v>0</v>
      </c>
      <c r="N100" s="16">
        <f t="shared" si="36"/>
        <v>63</v>
      </c>
      <c r="O100" s="6"/>
      <c r="P100" s="25">
        <f>E100</f>
        <v>30</v>
      </c>
      <c r="Q100" s="25">
        <f>F100</f>
        <v>33</v>
      </c>
      <c r="R100" s="10"/>
      <c r="S100" s="10"/>
      <c r="U100" s="31"/>
    </row>
    <row r="101" spans="2:21" x14ac:dyDescent="0.35">
      <c r="B101" s="6"/>
      <c r="C101" s="16">
        <v>5</v>
      </c>
      <c r="E101" s="31"/>
      <c r="F101" s="31"/>
      <c r="G101" s="31"/>
      <c r="H101" s="31"/>
      <c r="I101" s="31"/>
      <c r="J101" s="4"/>
      <c r="K101" s="31"/>
      <c r="L101" s="4"/>
      <c r="M101" s="31"/>
      <c r="N101" s="31"/>
      <c r="O101" s="31"/>
      <c r="P101" s="31"/>
      <c r="Q101" s="31"/>
      <c r="R101" s="10"/>
      <c r="S101" s="10"/>
      <c r="U101" s="31"/>
    </row>
    <row r="102" spans="2:21" x14ac:dyDescent="0.35">
      <c r="B102" s="6"/>
      <c r="C102" s="16">
        <v>6</v>
      </c>
      <c r="E102" s="6">
        <v>61</v>
      </c>
      <c r="F102" s="6">
        <v>53</v>
      </c>
      <c r="G102" s="6">
        <v>1</v>
      </c>
      <c r="H102" s="6">
        <v>7</v>
      </c>
      <c r="I102" s="16">
        <f t="shared" si="37"/>
        <v>114</v>
      </c>
      <c r="J102" s="4">
        <f t="shared" si="38"/>
        <v>93.442622950819683</v>
      </c>
      <c r="K102" s="16">
        <f t="shared" si="39"/>
        <v>54</v>
      </c>
      <c r="L102" s="4">
        <f t="shared" si="35"/>
        <v>44.26229508196721</v>
      </c>
      <c r="M102" s="31">
        <f t="shared" si="40"/>
        <v>8</v>
      </c>
      <c r="N102" s="16">
        <f t="shared" si="36"/>
        <v>122</v>
      </c>
      <c r="O102" s="6"/>
      <c r="P102" s="25">
        <f>E102</f>
        <v>61</v>
      </c>
      <c r="Q102" s="25">
        <f>F102</f>
        <v>53</v>
      </c>
      <c r="R102" s="10">
        <v>1</v>
      </c>
      <c r="S102" s="10">
        <v>7</v>
      </c>
      <c r="U102" s="16"/>
    </row>
    <row r="103" spans="2:21" x14ac:dyDescent="0.35">
      <c r="B103" s="6"/>
      <c r="C103" s="16">
        <v>7</v>
      </c>
      <c r="E103" s="6">
        <v>47</v>
      </c>
      <c r="F103" s="6">
        <v>41</v>
      </c>
      <c r="G103" s="6">
        <v>9</v>
      </c>
      <c r="H103" s="6">
        <v>1</v>
      </c>
      <c r="I103" s="16">
        <f t="shared" si="37"/>
        <v>88</v>
      </c>
      <c r="J103" s="4">
        <f t="shared" si="38"/>
        <v>89.795918367346943</v>
      </c>
      <c r="K103" s="16">
        <f t="shared" si="39"/>
        <v>50</v>
      </c>
      <c r="L103" s="4">
        <f t="shared" si="35"/>
        <v>51.020408163265309</v>
      </c>
      <c r="M103" s="31">
        <f t="shared" si="40"/>
        <v>10</v>
      </c>
      <c r="N103" s="16">
        <f t="shared" si="36"/>
        <v>98</v>
      </c>
      <c r="O103" s="6"/>
      <c r="P103" s="25">
        <f>E103</f>
        <v>47</v>
      </c>
      <c r="Q103" s="25">
        <f>F103</f>
        <v>41</v>
      </c>
      <c r="R103" s="10">
        <v>6</v>
      </c>
      <c r="S103" s="10">
        <v>0</v>
      </c>
      <c r="U103" s="16"/>
    </row>
    <row r="104" spans="2:21" x14ac:dyDescent="0.35">
      <c r="B104" s="6"/>
      <c r="C104" s="16">
        <v>8</v>
      </c>
      <c r="E104" s="31"/>
      <c r="F104" s="31"/>
      <c r="G104" s="31"/>
      <c r="H104" s="31"/>
      <c r="I104" s="31"/>
      <c r="J104" s="4"/>
      <c r="K104" s="31"/>
      <c r="L104" s="4"/>
      <c r="M104" s="31"/>
      <c r="N104" s="31"/>
      <c r="O104" s="31"/>
      <c r="P104" s="31"/>
      <c r="Q104" s="31"/>
      <c r="R104" s="10"/>
      <c r="S104" s="10"/>
      <c r="U104" s="31"/>
    </row>
    <row r="105" spans="2:21" x14ac:dyDescent="0.35">
      <c r="B105" s="6"/>
      <c r="C105" s="16">
        <v>9</v>
      </c>
      <c r="E105" s="6">
        <v>29</v>
      </c>
      <c r="F105" s="6">
        <v>31</v>
      </c>
      <c r="G105" s="6">
        <v>4</v>
      </c>
      <c r="H105" s="6">
        <v>4</v>
      </c>
      <c r="I105" s="16">
        <f t="shared" si="37"/>
        <v>60</v>
      </c>
      <c r="J105" s="4">
        <f t="shared" si="38"/>
        <v>88.235294117647058</v>
      </c>
      <c r="K105" s="16">
        <f t="shared" si="39"/>
        <v>35</v>
      </c>
      <c r="L105" s="4">
        <f t="shared" si="35"/>
        <v>51.470588235294116</v>
      </c>
      <c r="M105" s="31">
        <f t="shared" si="40"/>
        <v>8</v>
      </c>
      <c r="N105" s="16">
        <f t="shared" si="36"/>
        <v>68</v>
      </c>
      <c r="O105" s="6"/>
      <c r="P105" s="25">
        <f t="shared" ref="P105:Q112" si="41">E105</f>
        <v>29</v>
      </c>
      <c r="Q105" s="25">
        <f t="shared" si="41"/>
        <v>31</v>
      </c>
      <c r="R105" s="10">
        <v>4</v>
      </c>
      <c r="S105" s="10">
        <v>4</v>
      </c>
      <c r="U105" s="16"/>
    </row>
    <row r="106" spans="2:21" x14ac:dyDescent="0.35">
      <c r="B106" s="6"/>
      <c r="C106" s="16">
        <v>10</v>
      </c>
      <c r="E106" s="6">
        <v>57</v>
      </c>
      <c r="F106" s="6">
        <v>76</v>
      </c>
      <c r="G106" s="6">
        <v>3</v>
      </c>
      <c r="H106" s="6">
        <v>0</v>
      </c>
      <c r="I106" s="16">
        <f t="shared" si="37"/>
        <v>133</v>
      </c>
      <c r="J106" s="4">
        <f t="shared" si="38"/>
        <v>97.794117647058826</v>
      </c>
      <c r="K106" s="16">
        <f t="shared" si="39"/>
        <v>79</v>
      </c>
      <c r="L106" s="4">
        <f t="shared" si="35"/>
        <v>58.088235294117652</v>
      </c>
      <c r="M106" s="31">
        <f t="shared" si="40"/>
        <v>3</v>
      </c>
      <c r="N106" s="16">
        <f t="shared" si="36"/>
        <v>136</v>
      </c>
      <c r="O106" s="6"/>
      <c r="P106" s="25">
        <f t="shared" si="41"/>
        <v>57</v>
      </c>
      <c r="Q106" s="25">
        <f t="shared" si="41"/>
        <v>76</v>
      </c>
      <c r="R106" s="10">
        <v>1</v>
      </c>
      <c r="S106" s="10">
        <v>0</v>
      </c>
      <c r="U106" s="31"/>
    </row>
    <row r="107" spans="2:21" x14ac:dyDescent="0.35">
      <c r="B107" s="6"/>
      <c r="C107" s="16">
        <v>11</v>
      </c>
      <c r="E107" s="6">
        <v>23</v>
      </c>
      <c r="F107" s="6">
        <v>37</v>
      </c>
      <c r="G107" s="6">
        <v>1</v>
      </c>
      <c r="H107" s="6">
        <v>0</v>
      </c>
      <c r="I107" s="16">
        <f t="shared" si="37"/>
        <v>60</v>
      </c>
      <c r="J107" s="4">
        <f t="shared" si="38"/>
        <v>98.360655737704917</v>
      </c>
      <c r="K107" s="16">
        <f t="shared" si="39"/>
        <v>38</v>
      </c>
      <c r="L107" s="4">
        <f t="shared" si="35"/>
        <v>62.295081967213115</v>
      </c>
      <c r="M107" s="31">
        <f t="shared" si="40"/>
        <v>1</v>
      </c>
      <c r="N107" s="16">
        <f t="shared" si="36"/>
        <v>61</v>
      </c>
      <c r="O107" s="6"/>
      <c r="P107" s="25">
        <f t="shared" si="41"/>
        <v>23</v>
      </c>
      <c r="Q107" s="25">
        <f t="shared" si="41"/>
        <v>37</v>
      </c>
      <c r="R107" s="10">
        <v>0</v>
      </c>
      <c r="S107" s="10">
        <v>0</v>
      </c>
      <c r="U107" s="31"/>
    </row>
    <row r="108" spans="2:21" x14ac:dyDescent="0.35">
      <c r="B108" s="6"/>
      <c r="C108" s="16">
        <v>12</v>
      </c>
      <c r="E108" s="6">
        <v>22</v>
      </c>
      <c r="F108" s="6">
        <v>28</v>
      </c>
      <c r="G108" s="6">
        <v>1</v>
      </c>
      <c r="H108" s="6">
        <v>0</v>
      </c>
      <c r="I108" s="16">
        <f t="shared" si="37"/>
        <v>50</v>
      </c>
      <c r="J108" s="4">
        <f t="shared" si="38"/>
        <v>98.039215686274503</v>
      </c>
      <c r="K108" s="16">
        <f t="shared" si="39"/>
        <v>29</v>
      </c>
      <c r="L108" s="4">
        <f t="shared" si="35"/>
        <v>56.862745098039213</v>
      </c>
      <c r="M108" s="31">
        <f t="shared" si="40"/>
        <v>1</v>
      </c>
      <c r="N108" s="16">
        <f t="shared" si="36"/>
        <v>51</v>
      </c>
      <c r="O108" s="6"/>
      <c r="P108" s="25">
        <f t="shared" si="41"/>
        <v>22</v>
      </c>
      <c r="Q108" s="25">
        <f t="shared" si="41"/>
        <v>28</v>
      </c>
      <c r="R108" s="10">
        <v>1</v>
      </c>
      <c r="S108" s="10">
        <v>0</v>
      </c>
      <c r="U108" s="31"/>
    </row>
    <row r="109" spans="2:21" x14ac:dyDescent="0.35">
      <c r="B109" s="6"/>
      <c r="C109" s="16">
        <v>13</v>
      </c>
      <c r="E109" s="6">
        <v>23</v>
      </c>
      <c r="F109" s="6">
        <v>21</v>
      </c>
      <c r="G109" s="6">
        <v>11</v>
      </c>
      <c r="H109" s="6">
        <v>7</v>
      </c>
      <c r="I109" s="16">
        <f t="shared" si="37"/>
        <v>44</v>
      </c>
      <c r="J109" s="4">
        <f t="shared" si="38"/>
        <v>70.967741935483872</v>
      </c>
      <c r="K109" s="16">
        <f t="shared" si="39"/>
        <v>32</v>
      </c>
      <c r="L109" s="4">
        <f t="shared" si="35"/>
        <v>51.612903225806448</v>
      </c>
      <c r="M109" s="31">
        <f t="shared" si="40"/>
        <v>18</v>
      </c>
      <c r="N109" s="16">
        <f t="shared" si="36"/>
        <v>62</v>
      </c>
      <c r="O109" s="6"/>
      <c r="P109" s="25">
        <f t="shared" si="41"/>
        <v>23</v>
      </c>
      <c r="Q109" s="25">
        <f t="shared" si="41"/>
        <v>21</v>
      </c>
      <c r="R109" s="10">
        <v>8</v>
      </c>
      <c r="S109" s="10">
        <v>7</v>
      </c>
      <c r="U109" s="16"/>
    </row>
    <row r="110" spans="2:21" x14ac:dyDescent="0.35">
      <c r="B110" s="6"/>
      <c r="C110" s="16">
        <v>14</v>
      </c>
      <c r="E110" s="6">
        <v>25</v>
      </c>
      <c r="F110" s="6">
        <v>28</v>
      </c>
      <c r="G110" s="6">
        <v>0</v>
      </c>
      <c r="H110" s="6">
        <v>0</v>
      </c>
      <c r="I110" s="16">
        <f t="shared" si="37"/>
        <v>53</v>
      </c>
      <c r="J110" s="4">
        <f t="shared" si="38"/>
        <v>100</v>
      </c>
      <c r="K110" s="16">
        <f t="shared" si="39"/>
        <v>28</v>
      </c>
      <c r="L110" s="4">
        <f t="shared" si="35"/>
        <v>52.830188679245282</v>
      </c>
      <c r="M110" s="31">
        <f t="shared" si="40"/>
        <v>0</v>
      </c>
      <c r="N110" s="16">
        <f t="shared" si="36"/>
        <v>53</v>
      </c>
      <c r="O110" s="6"/>
      <c r="P110" s="25">
        <f t="shared" si="41"/>
        <v>25</v>
      </c>
      <c r="Q110" s="25">
        <f t="shared" si="41"/>
        <v>28</v>
      </c>
      <c r="R110" s="10"/>
      <c r="S110" s="10"/>
      <c r="U110" s="31"/>
    </row>
    <row r="111" spans="2:21" x14ac:dyDescent="0.35">
      <c r="B111" s="6"/>
      <c r="C111" s="16">
        <v>15</v>
      </c>
      <c r="E111" s="6">
        <v>23</v>
      </c>
      <c r="F111" s="6">
        <v>36</v>
      </c>
      <c r="G111" s="6">
        <v>11</v>
      </c>
      <c r="H111" s="6">
        <v>1</v>
      </c>
      <c r="I111" s="16">
        <f t="shared" si="37"/>
        <v>59</v>
      </c>
      <c r="J111" s="4">
        <f t="shared" si="38"/>
        <v>83.098591549295776</v>
      </c>
      <c r="K111" s="16">
        <f t="shared" si="39"/>
        <v>47</v>
      </c>
      <c r="L111" s="4">
        <f t="shared" si="35"/>
        <v>66.197183098591552</v>
      </c>
      <c r="M111" s="31">
        <f t="shared" si="40"/>
        <v>12</v>
      </c>
      <c r="N111" s="16">
        <f t="shared" si="36"/>
        <v>71</v>
      </c>
      <c r="O111" s="6"/>
      <c r="P111" s="25">
        <f t="shared" si="41"/>
        <v>23</v>
      </c>
      <c r="Q111" s="25">
        <f t="shared" si="41"/>
        <v>36</v>
      </c>
      <c r="R111" s="10">
        <v>6</v>
      </c>
      <c r="S111" s="10">
        <v>0</v>
      </c>
      <c r="U111" s="16"/>
    </row>
    <row r="112" spans="2:21" x14ac:dyDescent="0.35">
      <c r="B112" s="6"/>
      <c r="C112" s="16">
        <v>16</v>
      </c>
      <c r="E112" s="6">
        <v>32</v>
      </c>
      <c r="F112" s="6">
        <v>37</v>
      </c>
      <c r="G112" s="6">
        <v>2</v>
      </c>
      <c r="H112" s="6">
        <v>4</v>
      </c>
      <c r="I112" s="16">
        <f t="shared" si="37"/>
        <v>69</v>
      </c>
      <c r="J112" s="4">
        <f t="shared" si="38"/>
        <v>92</v>
      </c>
      <c r="K112" s="16">
        <f t="shared" si="39"/>
        <v>39</v>
      </c>
      <c r="L112" s="4">
        <f t="shared" si="35"/>
        <v>52</v>
      </c>
      <c r="M112" s="31">
        <f t="shared" si="40"/>
        <v>6</v>
      </c>
      <c r="N112" s="16">
        <f t="shared" si="36"/>
        <v>75</v>
      </c>
      <c r="O112" s="6"/>
      <c r="P112" s="25">
        <f t="shared" si="41"/>
        <v>32</v>
      </c>
      <c r="Q112" s="25">
        <f t="shared" si="41"/>
        <v>37</v>
      </c>
      <c r="R112" s="10">
        <v>2</v>
      </c>
      <c r="S112" s="10">
        <v>0</v>
      </c>
      <c r="U112" s="16"/>
    </row>
    <row r="113" spans="2:21" x14ac:dyDescent="0.35">
      <c r="B113" s="6"/>
      <c r="C113" s="16">
        <v>17</v>
      </c>
      <c r="E113" s="31"/>
      <c r="F113" s="31"/>
      <c r="G113" s="31"/>
      <c r="H113" s="31"/>
      <c r="I113" s="31"/>
      <c r="J113" s="4"/>
      <c r="K113" s="31"/>
      <c r="L113" s="4"/>
      <c r="M113" s="31"/>
      <c r="N113" s="31"/>
      <c r="O113" s="31"/>
      <c r="P113" s="31"/>
      <c r="Q113" s="31"/>
      <c r="R113" s="10"/>
      <c r="S113" s="10"/>
      <c r="U113" s="31"/>
    </row>
    <row r="114" spans="2:21" x14ac:dyDescent="0.35">
      <c r="B114" s="6"/>
      <c r="C114" s="16">
        <v>18</v>
      </c>
      <c r="E114" s="31"/>
      <c r="F114" s="31"/>
      <c r="G114" s="31"/>
      <c r="H114" s="31"/>
      <c r="I114" s="31"/>
      <c r="J114" s="4"/>
      <c r="K114" s="31"/>
      <c r="L114" s="4"/>
      <c r="M114" s="31"/>
      <c r="N114" s="31"/>
      <c r="O114" s="31"/>
      <c r="P114" s="31"/>
      <c r="Q114" s="31"/>
      <c r="R114" s="10"/>
      <c r="S114" s="10"/>
      <c r="U114" s="31"/>
    </row>
    <row r="115" spans="2:21" x14ac:dyDescent="0.35">
      <c r="B115" s="6"/>
      <c r="C115" s="16">
        <v>19</v>
      </c>
      <c r="E115" s="6">
        <v>81</v>
      </c>
      <c r="F115" s="6">
        <v>68</v>
      </c>
      <c r="G115" s="6">
        <v>4</v>
      </c>
      <c r="H115" s="6">
        <v>6</v>
      </c>
      <c r="I115" s="16">
        <f t="shared" si="37"/>
        <v>149</v>
      </c>
      <c r="J115" s="4">
        <f t="shared" si="38"/>
        <v>93.710691823899367</v>
      </c>
      <c r="K115" s="16">
        <f t="shared" si="39"/>
        <v>72</v>
      </c>
      <c r="L115" s="4">
        <f t="shared" si="35"/>
        <v>45.283018867924532</v>
      </c>
      <c r="M115" s="31">
        <f t="shared" si="40"/>
        <v>10</v>
      </c>
      <c r="N115" s="16">
        <f t="shared" si="36"/>
        <v>159</v>
      </c>
      <c r="O115" s="6"/>
      <c r="P115" s="25">
        <f t="shared" ref="P115:P126" si="42">E115</f>
        <v>81</v>
      </c>
      <c r="Q115" s="25">
        <f t="shared" ref="Q115:Q126" si="43">F115</f>
        <v>68</v>
      </c>
      <c r="R115" s="10">
        <v>4</v>
      </c>
      <c r="S115" s="10">
        <v>6</v>
      </c>
      <c r="U115" s="16"/>
    </row>
    <row r="116" spans="2:21" x14ac:dyDescent="0.35">
      <c r="B116" s="6"/>
      <c r="C116" s="16">
        <v>20</v>
      </c>
      <c r="E116" s="6">
        <v>48</v>
      </c>
      <c r="F116" s="6">
        <v>44</v>
      </c>
      <c r="G116" s="6">
        <v>0</v>
      </c>
      <c r="H116" s="6">
        <v>0</v>
      </c>
      <c r="I116" s="16">
        <f t="shared" si="37"/>
        <v>92</v>
      </c>
      <c r="J116" s="4">
        <f t="shared" si="38"/>
        <v>100</v>
      </c>
      <c r="K116" s="16">
        <f t="shared" si="39"/>
        <v>44</v>
      </c>
      <c r="L116" s="4">
        <f t="shared" si="35"/>
        <v>47.826086956521742</v>
      </c>
      <c r="M116" s="31">
        <f t="shared" si="40"/>
        <v>0</v>
      </c>
      <c r="N116" s="16">
        <f t="shared" si="36"/>
        <v>92</v>
      </c>
      <c r="O116" s="6"/>
      <c r="P116" s="25">
        <f t="shared" si="42"/>
        <v>48</v>
      </c>
      <c r="Q116" s="25">
        <f t="shared" si="43"/>
        <v>44</v>
      </c>
      <c r="R116" s="10">
        <v>0</v>
      </c>
      <c r="S116" s="10">
        <v>0</v>
      </c>
      <c r="U116" s="31"/>
    </row>
    <row r="117" spans="2:21" x14ac:dyDescent="0.35">
      <c r="B117" s="6"/>
      <c r="C117" s="16">
        <v>21</v>
      </c>
      <c r="E117" s="6">
        <v>25</v>
      </c>
      <c r="F117" s="6">
        <v>38</v>
      </c>
      <c r="G117" s="6">
        <v>0</v>
      </c>
      <c r="H117" s="6">
        <v>1</v>
      </c>
      <c r="I117" s="16">
        <f t="shared" si="37"/>
        <v>63</v>
      </c>
      <c r="J117" s="4">
        <f t="shared" si="38"/>
        <v>98.4375</v>
      </c>
      <c r="K117" s="16">
        <f t="shared" si="39"/>
        <v>38</v>
      </c>
      <c r="L117" s="4">
        <f t="shared" si="35"/>
        <v>59.375</v>
      </c>
      <c r="M117" s="31">
        <f t="shared" si="40"/>
        <v>1</v>
      </c>
      <c r="N117" s="16">
        <f t="shared" si="36"/>
        <v>64</v>
      </c>
      <c r="O117" s="6"/>
      <c r="P117" s="25">
        <f t="shared" si="42"/>
        <v>25</v>
      </c>
      <c r="Q117" s="25">
        <f t="shared" si="43"/>
        <v>38</v>
      </c>
      <c r="R117" s="10">
        <v>0</v>
      </c>
      <c r="S117" s="10">
        <v>0</v>
      </c>
      <c r="U117" s="16"/>
    </row>
    <row r="118" spans="2:21" x14ac:dyDescent="0.35">
      <c r="B118" s="6"/>
      <c r="C118" s="16">
        <v>22</v>
      </c>
      <c r="E118" s="6">
        <v>31</v>
      </c>
      <c r="F118" s="6">
        <v>28</v>
      </c>
      <c r="G118" s="6">
        <v>13</v>
      </c>
      <c r="H118" s="6">
        <v>12</v>
      </c>
      <c r="I118" s="16">
        <f t="shared" si="37"/>
        <v>59</v>
      </c>
      <c r="J118" s="4">
        <f t="shared" si="38"/>
        <v>70.238095238095227</v>
      </c>
      <c r="K118" s="16">
        <f t="shared" si="39"/>
        <v>41</v>
      </c>
      <c r="L118" s="4">
        <f t="shared" si="35"/>
        <v>48.80952380952381</v>
      </c>
      <c r="M118" s="31">
        <f t="shared" si="40"/>
        <v>25</v>
      </c>
      <c r="N118" s="16">
        <f t="shared" si="36"/>
        <v>84</v>
      </c>
      <c r="O118" s="6"/>
      <c r="P118" s="25">
        <f t="shared" si="42"/>
        <v>31</v>
      </c>
      <c r="Q118" s="25">
        <f t="shared" si="43"/>
        <v>28</v>
      </c>
      <c r="R118" s="10">
        <v>12</v>
      </c>
      <c r="S118" s="10">
        <v>11</v>
      </c>
      <c r="U118" s="16"/>
    </row>
    <row r="119" spans="2:21" x14ac:dyDescent="0.35">
      <c r="B119" s="6"/>
      <c r="C119" s="16">
        <v>23</v>
      </c>
      <c r="E119" s="6">
        <v>29</v>
      </c>
      <c r="F119" s="6">
        <v>41</v>
      </c>
      <c r="G119" s="6">
        <v>4</v>
      </c>
      <c r="H119" s="6">
        <v>0</v>
      </c>
      <c r="I119" s="16">
        <f>E119+F119</f>
        <v>70</v>
      </c>
      <c r="J119" s="4">
        <f t="shared" si="38"/>
        <v>94.594594594594597</v>
      </c>
      <c r="K119" s="16">
        <f>G119+F119</f>
        <v>45</v>
      </c>
      <c r="L119" s="4">
        <f t="shared" si="35"/>
        <v>60.810810810810814</v>
      </c>
      <c r="M119" s="31">
        <f t="shared" si="40"/>
        <v>4</v>
      </c>
      <c r="N119" s="16">
        <f>SUM(E119:H119)</f>
        <v>74</v>
      </c>
      <c r="O119" s="6"/>
      <c r="P119" s="25">
        <f t="shared" si="42"/>
        <v>29</v>
      </c>
      <c r="Q119" s="25">
        <f t="shared" si="43"/>
        <v>41</v>
      </c>
      <c r="R119" s="10">
        <v>0</v>
      </c>
      <c r="S119" s="10">
        <v>0</v>
      </c>
      <c r="U119" s="31"/>
    </row>
    <row r="120" spans="2:21" x14ac:dyDescent="0.35">
      <c r="B120" s="6"/>
      <c r="C120" s="16">
        <v>24</v>
      </c>
      <c r="E120" s="6">
        <v>22</v>
      </c>
      <c r="F120" s="6">
        <v>17</v>
      </c>
      <c r="G120" s="6">
        <v>4</v>
      </c>
      <c r="H120" s="6">
        <v>7</v>
      </c>
      <c r="I120" s="16">
        <f>E120+F120</f>
        <v>39</v>
      </c>
      <c r="J120" s="4">
        <f t="shared" si="38"/>
        <v>78</v>
      </c>
      <c r="K120" s="16">
        <f>G120+F120</f>
        <v>21</v>
      </c>
      <c r="L120" s="4">
        <f t="shared" si="35"/>
        <v>42</v>
      </c>
      <c r="M120" s="31">
        <f t="shared" si="40"/>
        <v>11</v>
      </c>
      <c r="N120" s="16">
        <f>SUM(E120:H120)</f>
        <v>50</v>
      </c>
      <c r="O120" s="6"/>
      <c r="P120" s="25">
        <f t="shared" si="42"/>
        <v>22</v>
      </c>
      <c r="Q120" s="25">
        <f t="shared" si="43"/>
        <v>17</v>
      </c>
      <c r="R120" s="10">
        <v>4</v>
      </c>
      <c r="S120" s="10">
        <v>5</v>
      </c>
      <c r="U120" s="16"/>
    </row>
    <row r="121" spans="2:21" s="16" customFormat="1" x14ac:dyDescent="0.35">
      <c r="B121" s="6"/>
      <c r="C121" s="16">
        <v>25</v>
      </c>
      <c r="D121" s="42"/>
      <c r="E121" s="6">
        <v>46</v>
      </c>
      <c r="F121" s="6">
        <v>52</v>
      </c>
      <c r="G121" s="6">
        <v>11</v>
      </c>
      <c r="H121" s="6">
        <v>8</v>
      </c>
      <c r="I121" s="16">
        <f t="shared" si="37"/>
        <v>98</v>
      </c>
      <c r="J121" s="4">
        <f t="shared" si="38"/>
        <v>83.760683760683762</v>
      </c>
      <c r="K121" s="16">
        <f t="shared" si="39"/>
        <v>63</v>
      </c>
      <c r="L121" s="4">
        <f t="shared" si="35"/>
        <v>53.846153846153847</v>
      </c>
      <c r="M121" s="31">
        <f t="shared" si="40"/>
        <v>19</v>
      </c>
      <c r="N121" s="16">
        <f t="shared" si="36"/>
        <v>117</v>
      </c>
      <c r="O121" s="6"/>
      <c r="P121" s="25">
        <f t="shared" si="42"/>
        <v>46</v>
      </c>
      <c r="Q121" s="25">
        <f t="shared" si="43"/>
        <v>52</v>
      </c>
      <c r="R121" s="10">
        <v>0</v>
      </c>
      <c r="S121" s="10">
        <v>0</v>
      </c>
    </row>
    <row r="122" spans="2:21" x14ac:dyDescent="0.35">
      <c r="B122" s="6"/>
      <c r="C122" s="16">
        <v>26</v>
      </c>
      <c r="E122" s="6">
        <v>38</v>
      </c>
      <c r="F122" s="6">
        <v>42</v>
      </c>
      <c r="G122" s="6">
        <v>0</v>
      </c>
      <c r="H122" s="6">
        <v>0</v>
      </c>
      <c r="I122" s="16">
        <f t="shared" si="37"/>
        <v>80</v>
      </c>
      <c r="J122" s="4">
        <f t="shared" si="38"/>
        <v>100</v>
      </c>
      <c r="K122" s="16">
        <f t="shared" si="39"/>
        <v>42</v>
      </c>
      <c r="L122" s="4">
        <f t="shared" si="35"/>
        <v>52.5</v>
      </c>
      <c r="M122" s="31">
        <f t="shared" si="40"/>
        <v>0</v>
      </c>
      <c r="N122" s="16">
        <f t="shared" si="36"/>
        <v>80</v>
      </c>
      <c r="O122" s="6"/>
      <c r="P122" s="25">
        <f t="shared" si="42"/>
        <v>38</v>
      </c>
      <c r="Q122" s="25">
        <f t="shared" si="43"/>
        <v>42</v>
      </c>
      <c r="R122" s="10">
        <v>0</v>
      </c>
      <c r="S122" s="10">
        <v>0</v>
      </c>
      <c r="U122" s="31"/>
    </row>
    <row r="123" spans="2:21" s="16" customFormat="1" x14ac:dyDescent="0.35">
      <c r="B123" s="6"/>
      <c r="C123" s="16">
        <v>27</v>
      </c>
      <c r="D123" s="42"/>
      <c r="E123" s="6">
        <v>36</v>
      </c>
      <c r="F123" s="6">
        <v>39</v>
      </c>
      <c r="G123" s="6">
        <v>0</v>
      </c>
      <c r="H123" s="6">
        <v>0</v>
      </c>
      <c r="I123" s="16">
        <f t="shared" si="37"/>
        <v>75</v>
      </c>
      <c r="J123" s="4">
        <f t="shared" si="38"/>
        <v>100</v>
      </c>
      <c r="K123" s="16">
        <f t="shared" si="39"/>
        <v>39</v>
      </c>
      <c r="L123" s="4">
        <f t="shared" si="35"/>
        <v>52</v>
      </c>
      <c r="M123" s="31">
        <f t="shared" si="40"/>
        <v>0</v>
      </c>
      <c r="N123" s="16">
        <f t="shared" si="36"/>
        <v>75</v>
      </c>
      <c r="O123" s="6"/>
      <c r="P123" s="25">
        <f t="shared" si="42"/>
        <v>36</v>
      </c>
      <c r="Q123" s="25">
        <f t="shared" si="43"/>
        <v>39</v>
      </c>
      <c r="R123" s="10">
        <v>0</v>
      </c>
      <c r="S123" s="10">
        <v>0</v>
      </c>
      <c r="U123" s="31"/>
    </row>
    <row r="124" spans="2:21" x14ac:dyDescent="0.35">
      <c r="B124" s="6"/>
      <c r="C124" s="16">
        <v>28</v>
      </c>
      <c r="E124" s="6">
        <v>54</v>
      </c>
      <c r="F124" s="6">
        <v>57</v>
      </c>
      <c r="G124" s="6">
        <v>2</v>
      </c>
      <c r="H124" s="6">
        <v>2</v>
      </c>
      <c r="I124" s="16">
        <f t="shared" si="37"/>
        <v>111</v>
      </c>
      <c r="J124" s="4">
        <f t="shared" si="38"/>
        <v>96.521739130434781</v>
      </c>
      <c r="K124" s="16">
        <f t="shared" si="39"/>
        <v>59</v>
      </c>
      <c r="L124" s="4">
        <f t="shared" si="35"/>
        <v>51.304347826086961</v>
      </c>
      <c r="M124" s="31">
        <f t="shared" si="40"/>
        <v>4</v>
      </c>
      <c r="N124" s="16">
        <f t="shared" si="36"/>
        <v>115</v>
      </c>
      <c r="O124" s="6"/>
      <c r="P124" s="25">
        <f t="shared" si="42"/>
        <v>54</v>
      </c>
      <c r="Q124" s="25">
        <f t="shared" si="43"/>
        <v>57</v>
      </c>
      <c r="R124" s="10">
        <v>0</v>
      </c>
      <c r="S124" s="10">
        <v>0</v>
      </c>
      <c r="U124" s="16"/>
    </row>
    <row r="125" spans="2:21" x14ac:dyDescent="0.35">
      <c r="B125" s="6"/>
      <c r="C125" s="16">
        <v>29</v>
      </c>
      <c r="E125" s="6">
        <v>20</v>
      </c>
      <c r="F125" s="6">
        <v>25</v>
      </c>
      <c r="G125" s="6">
        <v>4</v>
      </c>
      <c r="H125" s="6">
        <v>3</v>
      </c>
      <c r="I125" s="16">
        <f t="shared" si="37"/>
        <v>45</v>
      </c>
      <c r="J125" s="4">
        <f t="shared" si="38"/>
        <v>86.538461538461547</v>
      </c>
      <c r="K125" s="16">
        <f t="shared" si="39"/>
        <v>29</v>
      </c>
      <c r="L125" s="4">
        <f t="shared" si="35"/>
        <v>55.769230769230774</v>
      </c>
      <c r="M125" s="31">
        <f t="shared" si="40"/>
        <v>7</v>
      </c>
      <c r="N125" s="16">
        <f t="shared" si="36"/>
        <v>52</v>
      </c>
      <c r="O125" s="6"/>
      <c r="P125" s="25">
        <f t="shared" si="42"/>
        <v>20</v>
      </c>
      <c r="Q125" s="25">
        <f t="shared" si="43"/>
        <v>25</v>
      </c>
      <c r="R125" s="10">
        <v>0</v>
      </c>
      <c r="S125" s="10">
        <v>0</v>
      </c>
      <c r="U125" s="16"/>
    </row>
    <row r="126" spans="2:21" x14ac:dyDescent="0.35">
      <c r="B126" s="6"/>
      <c r="C126" s="16">
        <v>30</v>
      </c>
      <c r="E126" s="6">
        <v>52</v>
      </c>
      <c r="F126" s="6">
        <v>59</v>
      </c>
      <c r="G126" s="6">
        <v>6</v>
      </c>
      <c r="H126" s="6">
        <v>0</v>
      </c>
      <c r="I126" s="16">
        <f t="shared" si="37"/>
        <v>111</v>
      </c>
      <c r="J126" s="4">
        <f t="shared" si="38"/>
        <v>94.871794871794862</v>
      </c>
      <c r="K126" s="16">
        <f t="shared" si="39"/>
        <v>65</v>
      </c>
      <c r="L126" s="4">
        <f t="shared" si="35"/>
        <v>55.555555555555557</v>
      </c>
      <c r="M126" s="31">
        <f t="shared" si="40"/>
        <v>6</v>
      </c>
      <c r="N126" s="16">
        <f t="shared" si="36"/>
        <v>117</v>
      </c>
      <c r="O126" s="6"/>
      <c r="P126" s="25">
        <f t="shared" si="42"/>
        <v>52</v>
      </c>
      <c r="Q126" s="25">
        <f t="shared" si="43"/>
        <v>59</v>
      </c>
      <c r="R126" s="10">
        <v>1</v>
      </c>
      <c r="S126" s="10">
        <v>0</v>
      </c>
      <c r="U126" s="31"/>
    </row>
    <row r="127" spans="2:21" x14ac:dyDescent="0.35">
      <c r="B127" s="6"/>
      <c r="C127" s="16">
        <v>31</v>
      </c>
      <c r="E127" s="6">
        <v>40</v>
      </c>
      <c r="F127" s="6">
        <v>46</v>
      </c>
      <c r="G127" s="6">
        <v>2</v>
      </c>
      <c r="H127" s="6">
        <v>1</v>
      </c>
      <c r="I127" s="16">
        <f t="shared" si="37"/>
        <v>86</v>
      </c>
      <c r="J127" s="4">
        <f t="shared" si="38"/>
        <v>96.629213483146074</v>
      </c>
      <c r="K127" s="11">
        <f t="shared" si="39"/>
        <v>48</v>
      </c>
      <c r="L127" s="4">
        <f t="shared" si="35"/>
        <v>53.932584269662918</v>
      </c>
      <c r="M127" s="31">
        <f t="shared" si="40"/>
        <v>3</v>
      </c>
      <c r="N127" s="16">
        <f t="shared" si="36"/>
        <v>89</v>
      </c>
      <c r="O127" s="6"/>
      <c r="P127" s="19">
        <v>40</v>
      </c>
      <c r="Q127" s="19">
        <v>46</v>
      </c>
      <c r="R127" s="6">
        <v>2</v>
      </c>
      <c r="S127" s="6">
        <v>1</v>
      </c>
      <c r="U127" s="16"/>
    </row>
    <row r="128" spans="2:21" x14ac:dyDescent="0.35">
      <c r="B128" s="6"/>
      <c r="C128" s="16">
        <v>32</v>
      </c>
      <c r="E128" s="6">
        <v>18</v>
      </c>
      <c r="F128" s="6">
        <v>21</v>
      </c>
      <c r="G128" s="6">
        <v>2</v>
      </c>
      <c r="H128" s="6">
        <v>2</v>
      </c>
      <c r="I128" s="16">
        <f t="shared" si="37"/>
        <v>39</v>
      </c>
      <c r="J128" s="4">
        <f t="shared" si="38"/>
        <v>90.697674418604649</v>
      </c>
      <c r="K128" s="11">
        <f t="shared" si="39"/>
        <v>23</v>
      </c>
      <c r="L128" s="4">
        <f t="shared" si="35"/>
        <v>53.488372093023251</v>
      </c>
      <c r="M128" s="31">
        <f t="shared" si="40"/>
        <v>4</v>
      </c>
      <c r="N128" s="16">
        <f t="shared" si="36"/>
        <v>43</v>
      </c>
      <c r="O128" s="6"/>
      <c r="P128" s="19">
        <v>18</v>
      </c>
      <c r="Q128" s="19">
        <v>21</v>
      </c>
      <c r="R128" s="6">
        <v>0</v>
      </c>
      <c r="S128" s="6">
        <v>1</v>
      </c>
      <c r="U128" s="16"/>
    </row>
    <row r="129" spans="2:21" x14ac:dyDescent="0.35">
      <c r="B129" s="6"/>
      <c r="C129" s="16">
        <v>33</v>
      </c>
      <c r="E129" s="6">
        <v>31</v>
      </c>
      <c r="F129" s="6">
        <v>27</v>
      </c>
      <c r="G129" s="6">
        <v>5</v>
      </c>
      <c r="H129" s="6">
        <v>5</v>
      </c>
      <c r="I129" s="16">
        <f t="shared" si="37"/>
        <v>58</v>
      </c>
      <c r="J129" s="4">
        <f t="shared" si="38"/>
        <v>85.294117647058826</v>
      </c>
      <c r="K129" s="11">
        <f t="shared" si="39"/>
        <v>32</v>
      </c>
      <c r="L129" s="4">
        <f t="shared" si="35"/>
        <v>47.058823529411761</v>
      </c>
      <c r="M129" s="31">
        <f t="shared" si="40"/>
        <v>10</v>
      </c>
      <c r="N129" s="16">
        <f t="shared" si="36"/>
        <v>68</v>
      </c>
      <c r="O129" s="6"/>
      <c r="P129" s="19">
        <v>31</v>
      </c>
      <c r="Q129" s="19">
        <v>27</v>
      </c>
      <c r="R129" s="6">
        <v>0</v>
      </c>
      <c r="S129" s="6">
        <v>0</v>
      </c>
      <c r="U129" s="16"/>
    </row>
    <row r="130" spans="2:21" x14ac:dyDescent="0.35">
      <c r="B130" s="6"/>
      <c r="C130" s="16">
        <v>34</v>
      </c>
      <c r="E130" s="6">
        <v>31</v>
      </c>
      <c r="F130" s="6">
        <v>42</v>
      </c>
      <c r="G130" s="6">
        <v>0</v>
      </c>
      <c r="H130" s="6">
        <v>0</v>
      </c>
      <c r="I130" s="16">
        <f t="shared" si="37"/>
        <v>73</v>
      </c>
      <c r="J130" s="4">
        <f t="shared" si="38"/>
        <v>100</v>
      </c>
      <c r="K130" s="11">
        <f t="shared" si="39"/>
        <v>42</v>
      </c>
      <c r="L130" s="4">
        <f t="shared" si="35"/>
        <v>57.534246575342465</v>
      </c>
      <c r="M130" s="31">
        <f t="shared" si="40"/>
        <v>0</v>
      </c>
      <c r="N130" s="16">
        <f t="shared" si="36"/>
        <v>73</v>
      </c>
      <c r="O130" s="6"/>
      <c r="P130" s="19">
        <v>31</v>
      </c>
      <c r="Q130" s="19">
        <v>42</v>
      </c>
      <c r="R130" s="6">
        <v>0</v>
      </c>
      <c r="S130" s="6">
        <v>0</v>
      </c>
      <c r="U130" s="16"/>
    </row>
    <row r="131" spans="2:21" x14ac:dyDescent="0.35">
      <c r="B131" s="6"/>
      <c r="C131" s="16">
        <v>35</v>
      </c>
      <c r="E131" s="6">
        <v>50</v>
      </c>
      <c r="F131" s="6">
        <v>36</v>
      </c>
      <c r="G131" s="6">
        <v>2</v>
      </c>
      <c r="H131" s="6">
        <v>2</v>
      </c>
      <c r="I131" s="16">
        <f t="shared" si="37"/>
        <v>86</v>
      </c>
      <c r="J131" s="4">
        <f t="shared" si="38"/>
        <v>95.555555555555557</v>
      </c>
      <c r="K131" s="11">
        <f t="shared" si="39"/>
        <v>38</v>
      </c>
      <c r="L131" s="4">
        <f t="shared" si="35"/>
        <v>42.222222222222221</v>
      </c>
      <c r="M131" s="31">
        <f t="shared" si="40"/>
        <v>4</v>
      </c>
      <c r="N131" s="16">
        <f t="shared" si="36"/>
        <v>90</v>
      </c>
      <c r="O131" s="6"/>
      <c r="P131" s="19">
        <v>50</v>
      </c>
      <c r="Q131" s="19">
        <v>36</v>
      </c>
      <c r="R131" s="6">
        <v>1</v>
      </c>
      <c r="S131" s="6">
        <v>1</v>
      </c>
      <c r="U131" s="16"/>
    </row>
    <row r="132" spans="2:21" x14ac:dyDescent="0.35">
      <c r="B132" s="16"/>
      <c r="C132" s="16">
        <v>36</v>
      </c>
      <c r="E132" s="16">
        <v>77</v>
      </c>
      <c r="F132" s="16">
        <v>63</v>
      </c>
      <c r="G132" s="16">
        <v>4</v>
      </c>
      <c r="H132" s="16">
        <v>5</v>
      </c>
      <c r="I132" s="16">
        <f t="shared" si="37"/>
        <v>140</v>
      </c>
      <c r="J132" s="4">
        <f t="shared" si="38"/>
        <v>93.959731543624159</v>
      </c>
      <c r="K132" s="11">
        <f t="shared" si="39"/>
        <v>67</v>
      </c>
      <c r="L132" s="4">
        <f t="shared" si="35"/>
        <v>44.966442953020135</v>
      </c>
      <c r="M132" s="31">
        <f t="shared" si="40"/>
        <v>9</v>
      </c>
      <c r="N132" s="16">
        <f t="shared" si="36"/>
        <v>149</v>
      </c>
      <c r="O132" s="16"/>
      <c r="P132" s="16">
        <v>77</v>
      </c>
      <c r="Q132" s="16">
        <v>63</v>
      </c>
      <c r="R132" s="16">
        <v>1</v>
      </c>
      <c r="S132" s="16">
        <v>2</v>
      </c>
      <c r="U132" s="16"/>
    </row>
    <row r="133" spans="2:21" x14ac:dyDescent="0.35">
      <c r="B133" s="6"/>
      <c r="C133" s="16">
        <v>37</v>
      </c>
      <c r="E133" s="6">
        <v>33</v>
      </c>
      <c r="F133" s="6">
        <v>25</v>
      </c>
      <c r="G133" s="6">
        <v>21</v>
      </c>
      <c r="H133" s="6">
        <v>23</v>
      </c>
      <c r="I133" s="16">
        <f t="shared" si="37"/>
        <v>58</v>
      </c>
      <c r="J133" s="4">
        <f t="shared" si="38"/>
        <v>56.862745098039213</v>
      </c>
      <c r="K133" s="11">
        <f t="shared" si="39"/>
        <v>46</v>
      </c>
      <c r="L133" s="4">
        <f t="shared" si="35"/>
        <v>45.098039215686278</v>
      </c>
      <c r="M133" s="31">
        <f t="shared" si="40"/>
        <v>44</v>
      </c>
      <c r="N133" s="16">
        <f t="shared" si="36"/>
        <v>102</v>
      </c>
      <c r="O133" s="6"/>
      <c r="P133" s="6">
        <v>33</v>
      </c>
      <c r="Q133" s="6">
        <v>25</v>
      </c>
      <c r="R133" s="6">
        <v>0</v>
      </c>
      <c r="S133" s="6">
        <v>0</v>
      </c>
      <c r="U133" s="16"/>
    </row>
    <row r="134" spans="2:21" x14ac:dyDescent="0.35">
      <c r="B134" s="16"/>
      <c r="C134" s="16">
        <v>38</v>
      </c>
      <c r="E134" s="16">
        <v>26</v>
      </c>
      <c r="F134" s="16">
        <v>29</v>
      </c>
      <c r="G134" s="16">
        <v>9</v>
      </c>
      <c r="H134" s="16">
        <v>22</v>
      </c>
      <c r="I134" s="16">
        <f t="shared" si="37"/>
        <v>55</v>
      </c>
      <c r="J134" s="4">
        <f t="shared" si="38"/>
        <v>63.953488372093027</v>
      </c>
      <c r="K134" s="11">
        <f t="shared" si="39"/>
        <v>38</v>
      </c>
      <c r="L134" s="4">
        <f t="shared" si="35"/>
        <v>44.186046511627907</v>
      </c>
      <c r="M134" s="31">
        <f t="shared" si="40"/>
        <v>31</v>
      </c>
      <c r="N134" s="16">
        <f t="shared" si="36"/>
        <v>86</v>
      </c>
      <c r="O134" s="16"/>
      <c r="P134" s="16">
        <v>26</v>
      </c>
      <c r="Q134" s="16">
        <v>29</v>
      </c>
      <c r="R134" s="16">
        <v>1</v>
      </c>
      <c r="S134" s="16">
        <v>1</v>
      </c>
      <c r="U134" s="16"/>
    </row>
    <row r="135" spans="2:21" x14ac:dyDescent="0.35">
      <c r="B135" s="6"/>
      <c r="C135" s="16">
        <v>39</v>
      </c>
      <c r="E135" s="6">
        <v>35</v>
      </c>
      <c r="F135" s="6">
        <v>29</v>
      </c>
      <c r="G135" s="6">
        <v>3</v>
      </c>
      <c r="H135" s="6">
        <v>2</v>
      </c>
      <c r="I135" s="16">
        <f t="shared" si="37"/>
        <v>64</v>
      </c>
      <c r="J135" s="4">
        <f t="shared" si="38"/>
        <v>92.753623188405797</v>
      </c>
      <c r="K135" s="11">
        <f t="shared" si="39"/>
        <v>32</v>
      </c>
      <c r="L135" s="4">
        <f t="shared" si="35"/>
        <v>46.376811594202898</v>
      </c>
      <c r="M135" s="31">
        <f t="shared" si="40"/>
        <v>5</v>
      </c>
      <c r="N135" s="16">
        <f t="shared" si="36"/>
        <v>69</v>
      </c>
      <c r="O135" s="6"/>
      <c r="P135" s="6">
        <v>35</v>
      </c>
      <c r="Q135" s="6">
        <v>29</v>
      </c>
      <c r="R135" s="6">
        <v>0</v>
      </c>
      <c r="S135" s="6">
        <v>0</v>
      </c>
      <c r="U135" s="16"/>
    </row>
    <row r="136" spans="2:21" x14ac:dyDescent="0.35">
      <c r="C136" s="16">
        <v>40</v>
      </c>
      <c r="E136" s="1">
        <v>60</v>
      </c>
      <c r="F136" s="1">
        <v>59</v>
      </c>
      <c r="G136" s="1">
        <v>1</v>
      </c>
      <c r="H136" s="1">
        <v>0</v>
      </c>
      <c r="I136" s="16">
        <f t="shared" si="37"/>
        <v>119</v>
      </c>
      <c r="J136" s="4">
        <f t="shared" si="38"/>
        <v>99.166666666666671</v>
      </c>
      <c r="K136" s="11">
        <f t="shared" si="39"/>
        <v>60</v>
      </c>
      <c r="L136" s="4">
        <f t="shared" si="35"/>
        <v>50</v>
      </c>
      <c r="M136" s="31">
        <f t="shared" si="40"/>
        <v>1</v>
      </c>
      <c r="N136" s="16">
        <f t="shared" si="36"/>
        <v>120</v>
      </c>
      <c r="P136" s="1">
        <v>60</v>
      </c>
      <c r="Q136" s="1">
        <v>59</v>
      </c>
      <c r="R136" s="1">
        <v>0</v>
      </c>
      <c r="S136" s="1">
        <v>0</v>
      </c>
      <c r="U136" s="31"/>
    </row>
    <row r="137" spans="2:21" x14ac:dyDescent="0.35">
      <c r="C137" s="16">
        <v>41</v>
      </c>
      <c r="E137" s="1">
        <v>55</v>
      </c>
      <c r="F137" s="1">
        <v>60</v>
      </c>
      <c r="G137" s="1">
        <v>1</v>
      </c>
      <c r="H137" s="1">
        <v>1</v>
      </c>
      <c r="I137" s="16">
        <f t="shared" si="37"/>
        <v>115</v>
      </c>
      <c r="J137" s="4">
        <f t="shared" si="38"/>
        <v>98.290598290598282</v>
      </c>
      <c r="K137" s="11">
        <f t="shared" si="39"/>
        <v>61</v>
      </c>
      <c r="L137" s="4">
        <f t="shared" si="35"/>
        <v>52.136752136752143</v>
      </c>
      <c r="M137" s="31">
        <f t="shared" si="40"/>
        <v>2</v>
      </c>
      <c r="N137" s="16">
        <f t="shared" si="36"/>
        <v>117</v>
      </c>
      <c r="P137" s="1">
        <v>55</v>
      </c>
      <c r="Q137" s="1">
        <v>60</v>
      </c>
      <c r="R137" s="1">
        <v>0</v>
      </c>
      <c r="S137" s="1">
        <v>0</v>
      </c>
      <c r="U137" s="16"/>
    </row>
    <row r="138" spans="2:21" x14ac:dyDescent="0.35">
      <c r="C138" s="16">
        <v>42</v>
      </c>
      <c r="E138" s="1">
        <v>34</v>
      </c>
      <c r="F138" s="1">
        <v>33</v>
      </c>
      <c r="G138" s="1">
        <v>0</v>
      </c>
      <c r="H138" s="1">
        <v>0</v>
      </c>
      <c r="I138" s="16">
        <f t="shared" si="37"/>
        <v>67</v>
      </c>
      <c r="J138" s="4">
        <f t="shared" si="38"/>
        <v>100</v>
      </c>
      <c r="K138" s="11">
        <f t="shared" si="39"/>
        <v>33</v>
      </c>
      <c r="L138" s="4">
        <f t="shared" si="35"/>
        <v>49.253731343283583</v>
      </c>
      <c r="M138" s="31">
        <f t="shared" si="40"/>
        <v>0</v>
      </c>
      <c r="N138" s="16">
        <f t="shared" si="36"/>
        <v>67</v>
      </c>
      <c r="P138" s="29">
        <v>34</v>
      </c>
      <c r="Q138" s="29">
        <v>33</v>
      </c>
      <c r="R138" s="1">
        <v>0</v>
      </c>
      <c r="S138" s="1">
        <v>0</v>
      </c>
      <c r="U138" s="31"/>
    </row>
    <row r="139" spans="2:21" x14ac:dyDescent="0.35">
      <c r="C139" s="16">
        <v>43</v>
      </c>
      <c r="E139" s="1">
        <v>41</v>
      </c>
      <c r="F139" s="1">
        <v>33</v>
      </c>
      <c r="G139" s="1">
        <v>18</v>
      </c>
      <c r="H139" s="1">
        <v>20</v>
      </c>
      <c r="I139" s="16">
        <f t="shared" si="37"/>
        <v>74</v>
      </c>
      <c r="J139" s="4">
        <f t="shared" si="38"/>
        <v>66.071428571428569</v>
      </c>
      <c r="K139" s="11">
        <f t="shared" si="39"/>
        <v>51</v>
      </c>
      <c r="L139" s="4">
        <f t="shared" si="35"/>
        <v>45.535714285714285</v>
      </c>
      <c r="M139" s="31">
        <f t="shared" si="40"/>
        <v>38</v>
      </c>
      <c r="N139" s="16">
        <f t="shared" si="36"/>
        <v>112</v>
      </c>
      <c r="P139" s="1">
        <v>41</v>
      </c>
      <c r="Q139" s="1">
        <v>33</v>
      </c>
      <c r="R139" s="1">
        <v>16</v>
      </c>
      <c r="S139" s="1">
        <v>17</v>
      </c>
      <c r="U139" s="16"/>
    </row>
    <row r="140" spans="2:21" x14ac:dyDescent="0.35">
      <c r="C140" s="16">
        <v>44</v>
      </c>
      <c r="E140" s="1">
        <v>26</v>
      </c>
      <c r="F140" s="1">
        <v>25</v>
      </c>
      <c r="G140" s="1">
        <v>10</v>
      </c>
      <c r="H140" s="1">
        <v>6</v>
      </c>
      <c r="I140" s="16">
        <f t="shared" si="37"/>
        <v>51</v>
      </c>
      <c r="J140" s="4">
        <f t="shared" si="38"/>
        <v>76.119402985074629</v>
      </c>
      <c r="K140" s="11">
        <f t="shared" si="39"/>
        <v>35</v>
      </c>
      <c r="L140" s="4">
        <f t="shared" si="35"/>
        <v>52.238805970149251</v>
      </c>
      <c r="M140" s="31">
        <f t="shared" si="40"/>
        <v>16</v>
      </c>
      <c r="N140" s="16">
        <f t="shared" si="36"/>
        <v>67</v>
      </c>
      <c r="P140" s="1">
        <v>26</v>
      </c>
      <c r="Q140" s="1">
        <v>25</v>
      </c>
      <c r="R140" s="1">
        <v>8</v>
      </c>
      <c r="S140" s="1">
        <v>6</v>
      </c>
      <c r="U140" s="16"/>
    </row>
    <row r="141" spans="2:21" x14ac:dyDescent="0.35">
      <c r="C141" s="16">
        <v>45</v>
      </c>
      <c r="E141" s="1">
        <v>64</v>
      </c>
      <c r="F141" s="1">
        <v>62</v>
      </c>
      <c r="G141" s="1">
        <v>3</v>
      </c>
      <c r="H141" s="1">
        <v>1</v>
      </c>
      <c r="I141" s="16">
        <f t="shared" si="37"/>
        <v>126</v>
      </c>
      <c r="J141" s="4">
        <f t="shared" si="38"/>
        <v>96.92307692307692</v>
      </c>
      <c r="K141" s="11">
        <f t="shared" si="39"/>
        <v>65</v>
      </c>
      <c r="L141" s="4">
        <f t="shared" si="35"/>
        <v>50</v>
      </c>
      <c r="M141" s="31">
        <f t="shared" si="40"/>
        <v>4</v>
      </c>
      <c r="N141" s="16">
        <f t="shared" si="36"/>
        <v>130</v>
      </c>
      <c r="P141" s="1">
        <v>64</v>
      </c>
      <c r="Q141" s="1">
        <v>62</v>
      </c>
      <c r="R141" s="1">
        <v>1</v>
      </c>
      <c r="S141" s="1">
        <v>0</v>
      </c>
      <c r="U141" s="16"/>
    </row>
    <row r="142" spans="2:21" x14ac:dyDescent="0.35">
      <c r="C142" s="16">
        <v>48</v>
      </c>
      <c r="E142" s="1">
        <v>21</v>
      </c>
      <c r="F142" s="1">
        <v>25</v>
      </c>
      <c r="G142" s="1">
        <v>0</v>
      </c>
      <c r="H142" s="1">
        <v>0</v>
      </c>
      <c r="I142" s="16">
        <f t="shared" si="37"/>
        <v>46</v>
      </c>
      <c r="J142" s="4">
        <f t="shared" si="38"/>
        <v>100</v>
      </c>
      <c r="K142" s="11">
        <f t="shared" si="39"/>
        <v>25</v>
      </c>
      <c r="L142" s="4">
        <f t="shared" si="35"/>
        <v>54.347826086956516</v>
      </c>
      <c r="M142" s="31">
        <f t="shared" si="40"/>
        <v>0</v>
      </c>
      <c r="N142" s="1">
        <f>SUM(E142:H142)</f>
        <v>46</v>
      </c>
      <c r="P142" s="1">
        <v>21</v>
      </c>
      <c r="Q142" s="1">
        <v>25</v>
      </c>
      <c r="R142" s="1">
        <v>0</v>
      </c>
      <c r="S142" s="1">
        <v>0</v>
      </c>
      <c r="U142" s="31"/>
    </row>
    <row r="143" spans="2:21" x14ac:dyDescent="0.35">
      <c r="C143" s="16">
        <v>49</v>
      </c>
      <c r="E143" s="1">
        <v>13</v>
      </c>
      <c r="F143" s="1">
        <v>22</v>
      </c>
      <c r="G143" s="1">
        <v>4</v>
      </c>
      <c r="H143" s="1">
        <v>5</v>
      </c>
      <c r="I143" s="16">
        <f t="shared" si="37"/>
        <v>35</v>
      </c>
      <c r="J143" s="4">
        <f t="shared" si="38"/>
        <v>79.545454545454547</v>
      </c>
      <c r="K143" s="11">
        <f t="shared" si="39"/>
        <v>26</v>
      </c>
      <c r="L143" s="4">
        <f t="shared" si="35"/>
        <v>59.090909090909093</v>
      </c>
      <c r="M143" s="31">
        <f t="shared" si="40"/>
        <v>9</v>
      </c>
      <c r="N143" s="16">
        <f t="shared" ref="N143:N145" si="44">SUM(E143:H143)</f>
        <v>44</v>
      </c>
      <c r="P143" s="1">
        <v>13</v>
      </c>
      <c r="Q143" s="1">
        <v>22</v>
      </c>
      <c r="R143" s="1">
        <v>4</v>
      </c>
      <c r="S143" s="1">
        <v>5</v>
      </c>
      <c r="U143" s="16"/>
    </row>
    <row r="144" spans="2:21" x14ac:dyDescent="0.35">
      <c r="C144" s="16">
        <v>50</v>
      </c>
      <c r="E144" s="1">
        <v>39</v>
      </c>
      <c r="F144" s="1">
        <v>40</v>
      </c>
      <c r="G144" s="1">
        <v>0</v>
      </c>
      <c r="H144" s="1">
        <v>0</v>
      </c>
      <c r="I144" s="16">
        <f t="shared" si="37"/>
        <v>79</v>
      </c>
      <c r="J144" s="4">
        <f t="shared" si="38"/>
        <v>100</v>
      </c>
      <c r="K144" s="11">
        <f t="shared" si="39"/>
        <v>40</v>
      </c>
      <c r="L144" s="4">
        <f t="shared" si="35"/>
        <v>50.632911392405063</v>
      </c>
      <c r="M144" s="31">
        <f t="shared" si="40"/>
        <v>0</v>
      </c>
      <c r="N144" s="16">
        <f t="shared" si="44"/>
        <v>79</v>
      </c>
      <c r="P144" s="1">
        <v>39</v>
      </c>
      <c r="Q144" s="1">
        <v>40</v>
      </c>
      <c r="R144" s="1">
        <v>0</v>
      </c>
      <c r="S144" s="1">
        <v>0</v>
      </c>
      <c r="U144" s="31"/>
    </row>
    <row r="145" spans="2:21" x14ac:dyDescent="0.35">
      <c r="C145" s="16">
        <v>51</v>
      </c>
      <c r="E145" s="1">
        <v>17</v>
      </c>
      <c r="F145" s="1">
        <v>12</v>
      </c>
      <c r="G145" s="1">
        <v>2</v>
      </c>
      <c r="H145" s="1">
        <v>1</v>
      </c>
      <c r="I145" s="1">
        <f>E145+F145</f>
        <v>29</v>
      </c>
      <c r="J145" s="4">
        <f>I145/N145*100</f>
        <v>90.625</v>
      </c>
      <c r="K145" s="11">
        <f>G145+F145</f>
        <v>14</v>
      </c>
      <c r="L145" s="4">
        <f>K145/N145*100</f>
        <v>43.75</v>
      </c>
      <c r="M145" s="31">
        <f t="shared" si="40"/>
        <v>3</v>
      </c>
      <c r="N145" s="16">
        <f t="shared" si="44"/>
        <v>32</v>
      </c>
      <c r="P145" s="1">
        <v>17</v>
      </c>
      <c r="Q145" s="1">
        <v>12</v>
      </c>
      <c r="R145" s="1">
        <v>1</v>
      </c>
      <c r="S145" s="1">
        <v>0</v>
      </c>
      <c r="U145" s="16"/>
    </row>
    <row r="146" spans="2:21" x14ac:dyDescent="0.35">
      <c r="B146" s="6" t="s">
        <v>26</v>
      </c>
      <c r="C146" s="6">
        <v>1</v>
      </c>
      <c r="E146" s="6">
        <v>23</v>
      </c>
      <c r="F146" s="6">
        <v>28</v>
      </c>
      <c r="G146" s="6">
        <v>1</v>
      </c>
      <c r="H146" s="6">
        <v>4</v>
      </c>
      <c r="I146" s="6">
        <f>E146+F146</f>
        <v>51</v>
      </c>
      <c r="J146" s="4">
        <f>(I146/N146)*100</f>
        <v>91.071428571428569</v>
      </c>
      <c r="K146" s="6">
        <f>F146+G146</f>
        <v>29</v>
      </c>
      <c r="L146" s="4">
        <f>(K146/N146)*100</f>
        <v>51.785714285714292</v>
      </c>
      <c r="M146" s="27">
        <f>SUM(G146:H146)</f>
        <v>5</v>
      </c>
      <c r="N146" s="6">
        <f>SUM(E146:H146)</f>
        <v>56</v>
      </c>
      <c r="O146" s="6"/>
      <c r="P146" s="14">
        <v>23</v>
      </c>
      <c r="Q146" s="14">
        <v>28</v>
      </c>
      <c r="R146" s="14">
        <v>1</v>
      </c>
      <c r="S146" s="14">
        <v>3</v>
      </c>
      <c r="U146" s="31"/>
    </row>
    <row r="147" spans="2:21" x14ac:dyDescent="0.35">
      <c r="C147" s="1">
        <v>2</v>
      </c>
      <c r="E147" s="1">
        <v>19</v>
      </c>
      <c r="F147" s="1">
        <v>21</v>
      </c>
      <c r="G147" s="1">
        <v>0</v>
      </c>
      <c r="H147" s="1">
        <v>0</v>
      </c>
      <c r="I147" s="14">
        <f t="shared" ref="I147:I191" si="45">E147+F147</f>
        <v>40</v>
      </c>
      <c r="J147" s="4">
        <f t="shared" ref="J147:J191" si="46">(I147/N147)*100</f>
        <v>100</v>
      </c>
      <c r="K147" s="14">
        <f t="shared" ref="K147:K191" si="47">F147+G147</f>
        <v>21</v>
      </c>
      <c r="L147" s="4">
        <f t="shared" ref="L147:L191" si="48">(K147/N147)*100</f>
        <v>52.5</v>
      </c>
      <c r="M147" s="31">
        <f t="shared" ref="M147:M191" si="49">SUM(G147:H147)</f>
        <v>0</v>
      </c>
      <c r="N147" s="14">
        <f t="shared" ref="N147:N191" si="50">SUM(E147:H147)</f>
        <v>40</v>
      </c>
      <c r="P147" s="14">
        <v>19</v>
      </c>
      <c r="Q147" s="14">
        <v>21</v>
      </c>
      <c r="R147" s="31">
        <v>0</v>
      </c>
      <c r="S147" s="31">
        <v>0</v>
      </c>
      <c r="U147" s="31"/>
    </row>
    <row r="148" spans="2:21" x14ac:dyDescent="0.35">
      <c r="C148" s="1">
        <v>3</v>
      </c>
      <c r="E148" s="1">
        <v>37</v>
      </c>
      <c r="F148" s="1">
        <v>27</v>
      </c>
      <c r="G148" s="1">
        <v>0</v>
      </c>
      <c r="H148" s="1">
        <v>0</v>
      </c>
      <c r="I148" s="14">
        <f t="shared" si="45"/>
        <v>64</v>
      </c>
      <c r="J148" s="4">
        <f t="shared" si="46"/>
        <v>100</v>
      </c>
      <c r="K148" s="14">
        <f t="shared" si="47"/>
        <v>27</v>
      </c>
      <c r="L148" s="4">
        <f t="shared" si="48"/>
        <v>42.1875</v>
      </c>
      <c r="M148" s="31">
        <f t="shared" si="49"/>
        <v>0</v>
      </c>
      <c r="N148" s="14">
        <f t="shared" si="50"/>
        <v>64</v>
      </c>
      <c r="P148" s="14">
        <v>37</v>
      </c>
      <c r="Q148" s="14">
        <v>27</v>
      </c>
      <c r="R148" s="31">
        <v>0</v>
      </c>
      <c r="S148" s="31">
        <v>0</v>
      </c>
      <c r="U148" s="31"/>
    </row>
    <row r="149" spans="2:21" x14ac:dyDescent="0.35">
      <c r="C149" s="14">
        <v>4</v>
      </c>
      <c r="F149" s="31"/>
      <c r="G149" s="31"/>
      <c r="H149" s="31"/>
      <c r="I149" s="31"/>
      <c r="J149" s="4"/>
      <c r="K149" s="31"/>
      <c r="L149" s="4"/>
      <c r="M149" s="31"/>
      <c r="N149" s="31"/>
      <c r="O149" s="31"/>
      <c r="P149" s="31"/>
      <c r="Q149" s="31"/>
      <c r="R149" s="31"/>
      <c r="S149" s="31"/>
      <c r="U149" s="31"/>
    </row>
    <row r="150" spans="2:21" x14ac:dyDescent="0.35">
      <c r="C150" s="14">
        <v>5</v>
      </c>
      <c r="E150" s="1">
        <v>27</v>
      </c>
      <c r="F150" s="1">
        <v>20</v>
      </c>
      <c r="G150" s="1">
        <v>0</v>
      </c>
      <c r="H150" s="1">
        <v>0</v>
      </c>
      <c r="I150" s="14">
        <f t="shared" si="45"/>
        <v>47</v>
      </c>
      <c r="J150" s="4">
        <f t="shared" si="46"/>
        <v>100</v>
      </c>
      <c r="K150" s="14">
        <f t="shared" si="47"/>
        <v>20</v>
      </c>
      <c r="L150" s="4">
        <f t="shared" si="48"/>
        <v>42.553191489361701</v>
      </c>
      <c r="M150" s="31">
        <f t="shared" si="49"/>
        <v>0</v>
      </c>
      <c r="N150" s="14">
        <f t="shared" si="50"/>
        <v>47</v>
      </c>
      <c r="P150" s="1">
        <v>27</v>
      </c>
      <c r="Q150" s="1">
        <v>20</v>
      </c>
      <c r="R150" s="1">
        <v>0</v>
      </c>
      <c r="S150" s="1">
        <v>0</v>
      </c>
      <c r="U150" s="31"/>
    </row>
    <row r="151" spans="2:21" x14ac:dyDescent="0.35">
      <c r="C151" s="14">
        <v>7</v>
      </c>
      <c r="E151" s="31"/>
      <c r="F151" s="31"/>
      <c r="G151" s="31"/>
      <c r="H151" s="31"/>
      <c r="I151" s="31"/>
      <c r="J151" s="4"/>
      <c r="K151" s="31"/>
      <c r="L151" s="4"/>
      <c r="M151" s="31"/>
      <c r="N151" s="31"/>
      <c r="O151" s="31"/>
      <c r="P151" s="31"/>
      <c r="Q151" s="31"/>
      <c r="R151" s="31"/>
      <c r="S151" s="31"/>
      <c r="U151" s="31"/>
    </row>
    <row r="152" spans="2:21" x14ac:dyDescent="0.35">
      <c r="C152" s="14">
        <v>8</v>
      </c>
      <c r="E152" s="31"/>
      <c r="F152" s="31"/>
      <c r="G152" s="31"/>
      <c r="H152" s="31"/>
      <c r="I152" s="31"/>
      <c r="J152" s="4"/>
      <c r="K152" s="31"/>
      <c r="L152" s="4"/>
      <c r="M152" s="31"/>
      <c r="N152" s="31"/>
      <c r="O152" s="31"/>
      <c r="P152" s="31"/>
      <c r="Q152" s="31"/>
      <c r="R152" s="31"/>
      <c r="S152" s="31"/>
      <c r="U152" s="31"/>
    </row>
    <row r="153" spans="2:21" x14ac:dyDescent="0.35">
      <c r="C153" s="14">
        <v>9</v>
      </c>
      <c r="E153" s="1">
        <v>16</v>
      </c>
      <c r="F153" s="1">
        <v>13</v>
      </c>
      <c r="G153" s="1">
        <v>0</v>
      </c>
      <c r="H153" s="1">
        <v>0</v>
      </c>
      <c r="I153" s="14">
        <f t="shared" si="45"/>
        <v>29</v>
      </c>
      <c r="J153" s="4">
        <f t="shared" si="46"/>
        <v>100</v>
      </c>
      <c r="K153" s="14">
        <f t="shared" si="47"/>
        <v>13</v>
      </c>
      <c r="L153" s="4">
        <f t="shared" si="48"/>
        <v>44.827586206896555</v>
      </c>
      <c r="M153" s="31">
        <f t="shared" si="49"/>
        <v>0</v>
      </c>
      <c r="N153" s="14">
        <f t="shared" si="50"/>
        <v>29</v>
      </c>
      <c r="P153" s="14">
        <v>16</v>
      </c>
      <c r="Q153" s="14">
        <v>13</v>
      </c>
      <c r="R153" s="14">
        <v>0</v>
      </c>
      <c r="S153" s="14">
        <v>0</v>
      </c>
      <c r="U153" s="31"/>
    </row>
    <row r="154" spans="2:21" x14ac:dyDescent="0.35">
      <c r="C154" s="14">
        <v>10</v>
      </c>
      <c r="E154" s="1">
        <v>20</v>
      </c>
      <c r="F154" s="1">
        <v>25</v>
      </c>
      <c r="G154" s="1">
        <v>0</v>
      </c>
      <c r="H154" s="1">
        <v>2</v>
      </c>
      <c r="I154" s="14">
        <f t="shared" si="45"/>
        <v>45</v>
      </c>
      <c r="J154" s="4">
        <f t="shared" si="46"/>
        <v>95.744680851063833</v>
      </c>
      <c r="K154" s="14">
        <f t="shared" si="47"/>
        <v>25</v>
      </c>
      <c r="L154" s="4">
        <f t="shared" si="48"/>
        <v>53.191489361702125</v>
      </c>
      <c r="M154" s="31">
        <f t="shared" si="49"/>
        <v>2</v>
      </c>
      <c r="N154" s="14">
        <f t="shared" si="50"/>
        <v>47</v>
      </c>
      <c r="P154" s="14">
        <v>20</v>
      </c>
      <c r="Q154" s="14">
        <v>25</v>
      </c>
      <c r="R154" s="14">
        <v>0</v>
      </c>
      <c r="S154" s="14">
        <v>2</v>
      </c>
      <c r="U154" s="31"/>
    </row>
    <row r="155" spans="2:21" x14ac:dyDescent="0.35">
      <c r="C155" s="14">
        <v>11</v>
      </c>
      <c r="E155" s="1">
        <v>23</v>
      </c>
      <c r="F155" s="1">
        <v>17</v>
      </c>
      <c r="G155" s="1">
        <v>2</v>
      </c>
      <c r="H155" s="1">
        <v>0</v>
      </c>
      <c r="I155" s="14">
        <f t="shared" si="45"/>
        <v>40</v>
      </c>
      <c r="J155" s="4">
        <f t="shared" si="46"/>
        <v>95.238095238095227</v>
      </c>
      <c r="K155" s="14">
        <f t="shared" si="47"/>
        <v>19</v>
      </c>
      <c r="L155" s="4">
        <f t="shared" si="48"/>
        <v>45.238095238095241</v>
      </c>
      <c r="M155" s="31">
        <f t="shared" si="49"/>
        <v>2</v>
      </c>
      <c r="N155" s="14">
        <f t="shared" si="50"/>
        <v>42</v>
      </c>
      <c r="P155" s="14">
        <v>23</v>
      </c>
      <c r="Q155" s="14">
        <v>17</v>
      </c>
      <c r="R155" s="14">
        <v>2</v>
      </c>
      <c r="S155" s="14">
        <v>0</v>
      </c>
      <c r="U155" s="31"/>
    </row>
    <row r="156" spans="2:21" x14ac:dyDescent="0.35">
      <c r="C156" s="14">
        <v>12</v>
      </c>
      <c r="E156" s="31"/>
      <c r="F156" s="31"/>
      <c r="G156" s="31"/>
      <c r="H156" s="31"/>
      <c r="I156" s="31"/>
      <c r="J156" s="4"/>
      <c r="K156" s="31"/>
      <c r="L156" s="4"/>
      <c r="M156" s="31"/>
      <c r="N156" s="31"/>
      <c r="O156" s="31"/>
      <c r="P156" s="31"/>
      <c r="Q156" s="31"/>
      <c r="R156" s="31"/>
      <c r="S156" s="31"/>
      <c r="U156" s="31"/>
    </row>
    <row r="157" spans="2:21" x14ac:dyDescent="0.35">
      <c r="C157" s="14">
        <v>13</v>
      </c>
      <c r="E157" s="31"/>
      <c r="F157" s="31"/>
      <c r="G157" s="31"/>
      <c r="H157" s="31"/>
      <c r="I157" s="31"/>
      <c r="J157" s="4"/>
      <c r="K157" s="31"/>
      <c r="L157" s="4"/>
      <c r="M157" s="31"/>
      <c r="N157" s="31"/>
      <c r="O157" s="31"/>
      <c r="P157" s="31"/>
      <c r="Q157" s="31"/>
      <c r="R157" s="31"/>
      <c r="S157" s="31"/>
      <c r="U157" s="31"/>
    </row>
    <row r="158" spans="2:21" x14ac:dyDescent="0.35">
      <c r="C158" s="14">
        <v>14</v>
      </c>
      <c r="E158" s="31"/>
      <c r="F158" s="31"/>
      <c r="G158" s="31"/>
      <c r="H158" s="31"/>
      <c r="I158" s="31"/>
      <c r="J158" s="4"/>
      <c r="K158" s="31"/>
      <c r="L158" s="4"/>
      <c r="M158" s="31"/>
      <c r="N158" s="31"/>
      <c r="O158" s="31"/>
      <c r="P158" s="31"/>
      <c r="Q158" s="31"/>
      <c r="R158" s="31"/>
      <c r="S158" s="31"/>
      <c r="U158" s="31"/>
    </row>
    <row r="159" spans="2:21" x14ac:dyDescent="0.35">
      <c r="C159" s="14">
        <v>15</v>
      </c>
      <c r="E159" s="31"/>
      <c r="F159" s="31"/>
      <c r="G159" s="31"/>
      <c r="H159" s="31"/>
      <c r="I159" s="31"/>
      <c r="J159" s="4"/>
      <c r="K159" s="31"/>
      <c r="L159" s="4"/>
      <c r="M159" s="31"/>
      <c r="N159" s="31"/>
      <c r="O159" s="31"/>
      <c r="P159" s="31"/>
      <c r="Q159" s="31"/>
      <c r="R159" s="31"/>
      <c r="S159" s="31"/>
      <c r="U159" s="31"/>
    </row>
    <row r="160" spans="2:21" x14ac:dyDescent="0.35">
      <c r="C160" s="14">
        <v>16</v>
      </c>
      <c r="E160" s="1">
        <v>28</v>
      </c>
      <c r="F160" s="1">
        <v>19</v>
      </c>
      <c r="G160" s="1">
        <v>0</v>
      </c>
      <c r="H160" s="1">
        <v>0</v>
      </c>
      <c r="I160" s="14">
        <f t="shared" si="45"/>
        <v>47</v>
      </c>
      <c r="J160" s="4">
        <f t="shared" si="46"/>
        <v>100</v>
      </c>
      <c r="K160" s="14">
        <f t="shared" si="47"/>
        <v>19</v>
      </c>
      <c r="L160" s="4">
        <f t="shared" si="48"/>
        <v>40.425531914893611</v>
      </c>
      <c r="M160" s="31">
        <f t="shared" si="49"/>
        <v>0</v>
      </c>
      <c r="N160" s="14">
        <f t="shared" si="50"/>
        <v>47</v>
      </c>
      <c r="P160" s="14">
        <v>28</v>
      </c>
      <c r="Q160" s="14">
        <v>19</v>
      </c>
      <c r="R160" s="31">
        <v>0</v>
      </c>
      <c r="S160" s="31">
        <v>0</v>
      </c>
      <c r="U160" s="31"/>
    </row>
    <row r="161" spans="3:21" x14ac:dyDescent="0.35">
      <c r="C161" s="14">
        <v>17</v>
      </c>
      <c r="E161" s="1">
        <v>29</v>
      </c>
      <c r="F161" s="1">
        <v>44</v>
      </c>
      <c r="G161" s="1">
        <v>0</v>
      </c>
      <c r="H161" s="1">
        <v>1</v>
      </c>
      <c r="I161" s="14">
        <f t="shared" si="45"/>
        <v>73</v>
      </c>
      <c r="J161" s="4">
        <f t="shared" si="46"/>
        <v>98.648648648648646</v>
      </c>
      <c r="K161" s="14">
        <f t="shared" si="47"/>
        <v>44</v>
      </c>
      <c r="L161" s="4">
        <f t="shared" si="48"/>
        <v>59.45945945945946</v>
      </c>
      <c r="M161" s="31">
        <f t="shared" si="49"/>
        <v>1</v>
      </c>
      <c r="N161" s="14">
        <f t="shared" si="50"/>
        <v>74</v>
      </c>
      <c r="P161" s="1">
        <v>29</v>
      </c>
      <c r="Q161" s="1">
        <v>44</v>
      </c>
      <c r="R161" s="31">
        <v>0</v>
      </c>
      <c r="S161" s="1">
        <v>1</v>
      </c>
      <c r="U161" s="31"/>
    </row>
    <row r="162" spans="3:21" x14ac:dyDescent="0.35">
      <c r="C162" s="14">
        <v>18</v>
      </c>
      <c r="E162" s="1">
        <v>10</v>
      </c>
      <c r="F162" s="1">
        <v>6</v>
      </c>
      <c r="G162" s="1">
        <v>2</v>
      </c>
      <c r="H162" s="1">
        <v>2</v>
      </c>
      <c r="I162" s="14">
        <f t="shared" si="45"/>
        <v>16</v>
      </c>
      <c r="J162" s="4">
        <f t="shared" si="46"/>
        <v>80</v>
      </c>
      <c r="K162" s="14">
        <f t="shared" si="47"/>
        <v>8</v>
      </c>
      <c r="L162" s="4">
        <f t="shared" si="48"/>
        <v>40</v>
      </c>
      <c r="M162" s="31">
        <f t="shared" si="49"/>
        <v>4</v>
      </c>
      <c r="N162" s="14">
        <f t="shared" si="50"/>
        <v>20</v>
      </c>
      <c r="P162" s="1">
        <v>10</v>
      </c>
      <c r="Q162" s="1">
        <v>6</v>
      </c>
      <c r="R162" s="1">
        <v>2</v>
      </c>
      <c r="S162" s="1">
        <v>2</v>
      </c>
      <c r="U162" s="31"/>
    </row>
    <row r="163" spans="3:21" x14ac:dyDescent="0.35">
      <c r="C163" s="14">
        <v>19</v>
      </c>
      <c r="E163" s="31"/>
      <c r="F163" s="31"/>
      <c r="G163" s="31"/>
      <c r="H163" s="31"/>
      <c r="I163" s="31"/>
      <c r="J163" s="4"/>
      <c r="K163" s="31"/>
      <c r="L163" s="4"/>
      <c r="M163" s="31"/>
      <c r="N163" s="31"/>
      <c r="O163" s="31"/>
      <c r="P163" s="31"/>
      <c r="Q163" s="31"/>
      <c r="R163" s="31"/>
      <c r="S163" s="31"/>
      <c r="U163" s="31"/>
    </row>
    <row r="164" spans="3:21" x14ac:dyDescent="0.35">
      <c r="C164" s="14">
        <v>20</v>
      </c>
      <c r="E164" s="31"/>
      <c r="F164" s="31"/>
      <c r="G164" s="31"/>
      <c r="H164" s="31"/>
      <c r="I164" s="31"/>
      <c r="J164" s="4"/>
      <c r="K164" s="31"/>
      <c r="L164" s="4"/>
      <c r="M164" s="31"/>
      <c r="N164" s="31"/>
      <c r="O164" s="31"/>
      <c r="P164" s="31"/>
      <c r="Q164" s="31"/>
      <c r="R164" s="31"/>
      <c r="S164" s="31"/>
      <c r="U164" s="31"/>
    </row>
    <row r="165" spans="3:21" x14ac:dyDescent="0.35">
      <c r="C165" s="14">
        <v>21</v>
      </c>
      <c r="E165" s="1">
        <v>27</v>
      </c>
      <c r="F165" s="1">
        <v>27</v>
      </c>
      <c r="G165" s="1">
        <v>2</v>
      </c>
      <c r="H165" s="1">
        <v>0</v>
      </c>
      <c r="I165" s="14">
        <f t="shared" si="45"/>
        <v>54</v>
      </c>
      <c r="J165" s="4">
        <f t="shared" si="46"/>
        <v>96.428571428571431</v>
      </c>
      <c r="K165" s="14">
        <f t="shared" si="47"/>
        <v>29</v>
      </c>
      <c r="L165" s="4">
        <f t="shared" si="48"/>
        <v>51.785714285714292</v>
      </c>
      <c r="M165" s="31">
        <f t="shared" si="49"/>
        <v>2</v>
      </c>
      <c r="N165" s="14">
        <f t="shared" si="50"/>
        <v>56</v>
      </c>
      <c r="P165" s="14">
        <v>27</v>
      </c>
      <c r="Q165" s="14">
        <v>27</v>
      </c>
      <c r="R165" s="14">
        <v>2</v>
      </c>
      <c r="S165" s="31">
        <v>0</v>
      </c>
      <c r="U165" s="31"/>
    </row>
    <row r="166" spans="3:21" x14ac:dyDescent="0.35">
      <c r="C166" s="14">
        <v>22</v>
      </c>
      <c r="E166" s="1">
        <v>45</v>
      </c>
      <c r="F166" s="1">
        <v>44</v>
      </c>
      <c r="G166" s="1">
        <v>3</v>
      </c>
      <c r="H166" s="1">
        <v>3</v>
      </c>
      <c r="I166" s="14">
        <f t="shared" si="45"/>
        <v>89</v>
      </c>
      <c r="J166" s="4">
        <f t="shared" si="46"/>
        <v>93.684210526315795</v>
      </c>
      <c r="K166" s="14">
        <f t="shared" si="47"/>
        <v>47</v>
      </c>
      <c r="L166" s="4">
        <f t="shared" si="48"/>
        <v>49.473684210526315</v>
      </c>
      <c r="M166" s="31">
        <f t="shared" si="49"/>
        <v>6</v>
      </c>
      <c r="N166" s="14">
        <f t="shared" si="50"/>
        <v>95</v>
      </c>
      <c r="P166" s="1">
        <v>45</v>
      </c>
      <c r="Q166" s="1">
        <v>44</v>
      </c>
      <c r="R166" s="1">
        <v>3</v>
      </c>
      <c r="S166" s="1">
        <v>3</v>
      </c>
      <c r="U166" s="31"/>
    </row>
    <row r="167" spans="3:21" x14ac:dyDescent="0.35">
      <c r="C167" s="14">
        <v>23</v>
      </c>
      <c r="E167" s="31"/>
      <c r="F167" s="31"/>
      <c r="G167" s="31"/>
      <c r="H167" s="31"/>
      <c r="I167" s="31"/>
      <c r="J167" s="4"/>
      <c r="K167" s="31"/>
      <c r="L167" s="4"/>
      <c r="M167" s="31"/>
      <c r="N167" s="31"/>
      <c r="O167" s="31"/>
      <c r="P167" s="31"/>
      <c r="Q167" s="31"/>
      <c r="R167" s="31"/>
      <c r="S167" s="31"/>
      <c r="U167" s="31"/>
    </row>
    <row r="168" spans="3:21" x14ac:dyDescent="0.35">
      <c r="C168" s="14">
        <v>25</v>
      </c>
      <c r="E168" s="1">
        <v>16</v>
      </c>
      <c r="F168" s="1">
        <v>12</v>
      </c>
      <c r="G168" s="1">
        <v>0</v>
      </c>
      <c r="H168" s="1">
        <v>1</v>
      </c>
      <c r="I168" s="14">
        <f t="shared" si="45"/>
        <v>28</v>
      </c>
      <c r="J168" s="4">
        <f t="shared" si="46"/>
        <v>96.551724137931032</v>
      </c>
      <c r="K168" s="14">
        <f t="shared" si="47"/>
        <v>12</v>
      </c>
      <c r="L168" s="4">
        <f t="shared" si="48"/>
        <v>41.379310344827587</v>
      </c>
      <c r="M168" s="31">
        <f t="shared" si="49"/>
        <v>1</v>
      </c>
      <c r="N168" s="14">
        <f t="shared" si="50"/>
        <v>29</v>
      </c>
      <c r="P168" s="14">
        <v>16</v>
      </c>
      <c r="Q168" s="14">
        <v>12</v>
      </c>
      <c r="R168" s="31">
        <v>0</v>
      </c>
      <c r="S168" s="14">
        <v>1</v>
      </c>
      <c r="U168" s="31"/>
    </row>
    <row r="169" spans="3:21" x14ac:dyDescent="0.35">
      <c r="C169" s="14">
        <v>26</v>
      </c>
      <c r="E169" s="1">
        <v>15</v>
      </c>
      <c r="F169" s="1">
        <v>17</v>
      </c>
      <c r="G169" s="1">
        <v>1</v>
      </c>
      <c r="H169" s="1">
        <v>2</v>
      </c>
      <c r="I169" s="14">
        <f t="shared" si="45"/>
        <v>32</v>
      </c>
      <c r="J169" s="4">
        <f t="shared" si="46"/>
        <v>91.428571428571431</v>
      </c>
      <c r="K169" s="14">
        <f t="shared" si="47"/>
        <v>18</v>
      </c>
      <c r="L169" s="4">
        <f t="shared" si="48"/>
        <v>51.428571428571423</v>
      </c>
      <c r="M169" s="31">
        <f t="shared" si="49"/>
        <v>3</v>
      </c>
      <c r="N169" s="14">
        <f t="shared" si="50"/>
        <v>35</v>
      </c>
      <c r="P169" s="1">
        <v>15</v>
      </c>
      <c r="Q169" s="1">
        <v>17</v>
      </c>
      <c r="R169" s="1">
        <v>1</v>
      </c>
      <c r="S169" s="1">
        <v>2</v>
      </c>
      <c r="U169" s="31"/>
    </row>
    <row r="170" spans="3:21" x14ac:dyDescent="0.35">
      <c r="C170" s="14">
        <v>27</v>
      </c>
      <c r="E170" s="1">
        <v>33</v>
      </c>
      <c r="F170" s="1">
        <v>33</v>
      </c>
      <c r="G170" s="1">
        <v>1</v>
      </c>
      <c r="H170" s="1">
        <v>1</v>
      </c>
      <c r="I170" s="14">
        <f t="shared" si="45"/>
        <v>66</v>
      </c>
      <c r="J170" s="4">
        <f t="shared" si="46"/>
        <v>97.058823529411768</v>
      </c>
      <c r="K170" s="14">
        <f t="shared" si="47"/>
        <v>34</v>
      </c>
      <c r="L170" s="4">
        <f t="shared" si="48"/>
        <v>50</v>
      </c>
      <c r="M170" s="31">
        <f t="shared" si="49"/>
        <v>2</v>
      </c>
      <c r="N170" s="14">
        <f t="shared" si="50"/>
        <v>68</v>
      </c>
      <c r="P170" s="14">
        <v>33</v>
      </c>
      <c r="Q170" s="14">
        <v>33</v>
      </c>
      <c r="R170" s="14">
        <v>1</v>
      </c>
      <c r="S170" s="14">
        <v>1</v>
      </c>
      <c r="U170" s="31"/>
    </row>
    <row r="171" spans="3:21" x14ac:dyDescent="0.35">
      <c r="C171" s="14">
        <v>28</v>
      </c>
      <c r="E171" s="1">
        <v>19</v>
      </c>
      <c r="F171" s="1">
        <v>21</v>
      </c>
      <c r="G171" s="1">
        <v>1</v>
      </c>
      <c r="H171" s="1">
        <v>0</v>
      </c>
      <c r="I171" s="14">
        <f t="shared" si="45"/>
        <v>40</v>
      </c>
      <c r="J171" s="4">
        <f t="shared" si="46"/>
        <v>97.560975609756099</v>
      </c>
      <c r="K171" s="14">
        <f t="shared" si="47"/>
        <v>22</v>
      </c>
      <c r="L171" s="4">
        <f t="shared" si="48"/>
        <v>53.658536585365859</v>
      </c>
      <c r="M171" s="31">
        <f t="shared" si="49"/>
        <v>1</v>
      </c>
      <c r="N171" s="14">
        <f t="shared" si="50"/>
        <v>41</v>
      </c>
      <c r="P171" s="14">
        <v>19</v>
      </c>
      <c r="Q171" s="14">
        <v>21</v>
      </c>
      <c r="R171" s="14">
        <v>1</v>
      </c>
      <c r="S171" s="31">
        <v>0</v>
      </c>
      <c r="U171" s="31"/>
    </row>
    <row r="172" spans="3:21" x14ac:dyDescent="0.35">
      <c r="C172" s="14">
        <v>29</v>
      </c>
      <c r="E172" s="1">
        <v>10</v>
      </c>
      <c r="F172" s="1">
        <v>8</v>
      </c>
      <c r="G172" s="1">
        <v>2</v>
      </c>
      <c r="H172" s="1">
        <v>1</v>
      </c>
      <c r="I172" s="14">
        <f t="shared" si="45"/>
        <v>18</v>
      </c>
      <c r="J172" s="4">
        <f t="shared" si="46"/>
        <v>85.714285714285708</v>
      </c>
      <c r="K172" s="14">
        <f t="shared" si="47"/>
        <v>10</v>
      </c>
      <c r="L172" s="4">
        <f t="shared" si="48"/>
        <v>47.619047619047613</v>
      </c>
      <c r="M172" s="31">
        <f t="shared" si="49"/>
        <v>3</v>
      </c>
      <c r="N172" s="14">
        <f t="shared" si="50"/>
        <v>21</v>
      </c>
      <c r="P172" s="14">
        <v>10</v>
      </c>
      <c r="Q172" s="14">
        <v>8</v>
      </c>
      <c r="R172" s="14">
        <v>2</v>
      </c>
      <c r="S172" s="14">
        <v>1</v>
      </c>
      <c r="U172" s="31"/>
    </row>
    <row r="173" spans="3:21" x14ac:dyDescent="0.35">
      <c r="C173" s="14">
        <v>30</v>
      </c>
      <c r="E173" s="1">
        <v>14</v>
      </c>
      <c r="F173" s="1">
        <v>16</v>
      </c>
      <c r="G173" s="1">
        <v>1</v>
      </c>
      <c r="H173" s="1">
        <v>0</v>
      </c>
      <c r="I173" s="14">
        <f t="shared" si="45"/>
        <v>30</v>
      </c>
      <c r="J173" s="4">
        <f t="shared" si="46"/>
        <v>96.774193548387103</v>
      </c>
      <c r="K173" s="14">
        <f t="shared" si="47"/>
        <v>17</v>
      </c>
      <c r="L173" s="4">
        <f t="shared" si="48"/>
        <v>54.838709677419352</v>
      </c>
      <c r="M173" s="31">
        <f t="shared" si="49"/>
        <v>1</v>
      </c>
      <c r="N173" s="14">
        <f t="shared" si="50"/>
        <v>31</v>
      </c>
      <c r="P173" s="14">
        <v>14</v>
      </c>
      <c r="Q173" s="14">
        <v>16</v>
      </c>
      <c r="R173" s="14">
        <v>1</v>
      </c>
      <c r="S173" s="31"/>
      <c r="U173" s="31"/>
    </row>
    <row r="174" spans="3:21" x14ac:dyDescent="0.35">
      <c r="C174" s="14">
        <v>32</v>
      </c>
      <c r="E174" s="1">
        <v>25</v>
      </c>
      <c r="F174" s="1">
        <v>35</v>
      </c>
      <c r="G174" s="1">
        <v>1</v>
      </c>
      <c r="H174" s="1">
        <v>1</v>
      </c>
      <c r="I174" s="14">
        <f t="shared" si="45"/>
        <v>60</v>
      </c>
      <c r="J174" s="4">
        <f t="shared" si="46"/>
        <v>96.774193548387103</v>
      </c>
      <c r="K174" s="14">
        <f t="shared" si="47"/>
        <v>36</v>
      </c>
      <c r="L174" s="4">
        <f t="shared" si="48"/>
        <v>58.064516129032263</v>
      </c>
      <c r="M174" s="31">
        <f t="shared" si="49"/>
        <v>2</v>
      </c>
      <c r="N174" s="14">
        <f t="shared" si="50"/>
        <v>62</v>
      </c>
      <c r="P174" s="1">
        <v>25</v>
      </c>
      <c r="Q174" s="1">
        <v>35</v>
      </c>
      <c r="R174" s="1">
        <v>1</v>
      </c>
      <c r="S174" s="1">
        <v>1</v>
      </c>
      <c r="U174" s="31"/>
    </row>
    <row r="175" spans="3:21" x14ac:dyDescent="0.35">
      <c r="C175" s="14">
        <v>33</v>
      </c>
      <c r="E175" s="1">
        <v>26</v>
      </c>
      <c r="F175" s="1">
        <v>24</v>
      </c>
      <c r="G175" s="1">
        <v>2</v>
      </c>
      <c r="H175" s="1">
        <v>2</v>
      </c>
      <c r="I175" s="14">
        <f t="shared" si="45"/>
        <v>50</v>
      </c>
      <c r="J175" s="4">
        <f t="shared" si="46"/>
        <v>92.592592592592595</v>
      </c>
      <c r="K175" s="14">
        <f t="shared" si="47"/>
        <v>26</v>
      </c>
      <c r="L175" s="4">
        <f t="shared" si="48"/>
        <v>48.148148148148145</v>
      </c>
      <c r="M175" s="31">
        <f t="shared" si="49"/>
        <v>4</v>
      </c>
      <c r="N175" s="14">
        <f t="shared" si="50"/>
        <v>54</v>
      </c>
      <c r="P175" s="1">
        <v>26</v>
      </c>
      <c r="Q175" s="1">
        <v>24</v>
      </c>
      <c r="R175" s="1">
        <v>2</v>
      </c>
      <c r="S175" s="1">
        <v>2</v>
      </c>
      <c r="U175" s="31"/>
    </row>
    <row r="176" spans="3:21" x14ac:dyDescent="0.35">
      <c r="C176" s="14">
        <v>34</v>
      </c>
      <c r="E176" s="1">
        <v>11</v>
      </c>
      <c r="F176" s="1">
        <v>16</v>
      </c>
      <c r="G176" s="1">
        <v>2</v>
      </c>
      <c r="H176" s="1">
        <v>3</v>
      </c>
      <c r="I176" s="14">
        <f t="shared" si="45"/>
        <v>27</v>
      </c>
      <c r="J176" s="4">
        <f t="shared" si="46"/>
        <v>84.375</v>
      </c>
      <c r="K176" s="14">
        <f t="shared" si="47"/>
        <v>18</v>
      </c>
      <c r="L176" s="4">
        <f t="shared" si="48"/>
        <v>56.25</v>
      </c>
      <c r="M176" s="31">
        <f t="shared" si="49"/>
        <v>5</v>
      </c>
      <c r="N176" s="14">
        <f t="shared" si="50"/>
        <v>32</v>
      </c>
      <c r="P176" s="1">
        <v>11</v>
      </c>
      <c r="Q176" s="1">
        <v>16</v>
      </c>
      <c r="R176" s="1">
        <v>2</v>
      </c>
      <c r="S176" s="1">
        <v>3</v>
      </c>
      <c r="U176" s="31"/>
    </row>
    <row r="177" spans="3:21" x14ac:dyDescent="0.35">
      <c r="C177" s="10">
        <v>35</v>
      </c>
      <c r="D177" s="10"/>
      <c r="E177" s="10">
        <v>17</v>
      </c>
      <c r="F177" s="10">
        <v>4</v>
      </c>
      <c r="G177" s="10">
        <v>32</v>
      </c>
      <c r="H177" s="10">
        <v>1</v>
      </c>
      <c r="I177" s="14">
        <f t="shared" si="45"/>
        <v>21</v>
      </c>
      <c r="J177" s="4">
        <f t="shared" si="46"/>
        <v>38.888888888888893</v>
      </c>
      <c r="K177" s="14">
        <f t="shared" si="47"/>
        <v>36</v>
      </c>
      <c r="L177" s="4">
        <f t="shared" si="48"/>
        <v>66.666666666666657</v>
      </c>
      <c r="M177" s="31">
        <f t="shared" si="49"/>
        <v>33</v>
      </c>
      <c r="N177" s="14">
        <f t="shared" si="50"/>
        <v>54</v>
      </c>
      <c r="P177" s="1">
        <v>17</v>
      </c>
      <c r="Q177" s="1">
        <v>4</v>
      </c>
      <c r="R177" s="1">
        <v>32</v>
      </c>
      <c r="S177" s="1">
        <v>1</v>
      </c>
      <c r="U177" s="31"/>
    </row>
    <row r="178" spans="3:21" x14ac:dyDescent="0.35">
      <c r="C178" s="14">
        <v>36</v>
      </c>
      <c r="E178" s="1">
        <v>29</v>
      </c>
      <c r="F178" s="1">
        <v>42</v>
      </c>
      <c r="G178" s="1">
        <v>2</v>
      </c>
      <c r="H178" s="1">
        <v>2</v>
      </c>
      <c r="I178" s="14">
        <f t="shared" si="45"/>
        <v>71</v>
      </c>
      <c r="J178" s="4">
        <f t="shared" si="46"/>
        <v>94.666666666666671</v>
      </c>
      <c r="K178" s="14">
        <f t="shared" si="47"/>
        <v>44</v>
      </c>
      <c r="L178" s="4">
        <f t="shared" si="48"/>
        <v>58.666666666666664</v>
      </c>
      <c r="M178" s="31">
        <f t="shared" si="49"/>
        <v>4</v>
      </c>
      <c r="N178" s="14">
        <f t="shared" si="50"/>
        <v>75</v>
      </c>
      <c r="P178" s="1">
        <v>29</v>
      </c>
      <c r="Q178" s="1">
        <v>42</v>
      </c>
      <c r="R178" s="1">
        <v>2</v>
      </c>
      <c r="S178" s="1">
        <v>2</v>
      </c>
      <c r="U178" s="31"/>
    </row>
    <row r="179" spans="3:21" x14ac:dyDescent="0.35">
      <c r="C179" s="14">
        <v>37</v>
      </c>
      <c r="E179" s="1">
        <v>49</v>
      </c>
      <c r="F179" s="1">
        <v>58</v>
      </c>
      <c r="G179" s="1">
        <v>0</v>
      </c>
      <c r="H179" s="1">
        <v>0</v>
      </c>
      <c r="I179" s="14">
        <f t="shared" si="45"/>
        <v>107</v>
      </c>
      <c r="J179" s="4">
        <f t="shared" si="46"/>
        <v>100</v>
      </c>
      <c r="K179" s="14">
        <f t="shared" si="47"/>
        <v>58</v>
      </c>
      <c r="L179" s="4">
        <f t="shared" si="48"/>
        <v>54.205607476635507</v>
      </c>
      <c r="M179" s="31">
        <f t="shared" si="49"/>
        <v>0</v>
      </c>
      <c r="N179" s="14">
        <f t="shared" si="50"/>
        <v>107</v>
      </c>
      <c r="P179" s="1">
        <v>49</v>
      </c>
      <c r="Q179" s="1">
        <v>58</v>
      </c>
      <c r="R179" s="31">
        <v>0</v>
      </c>
      <c r="S179" s="31">
        <v>0</v>
      </c>
      <c r="U179" s="31"/>
    </row>
    <row r="180" spans="3:21" x14ac:dyDescent="0.35">
      <c r="C180" s="14">
        <v>38</v>
      </c>
      <c r="E180" s="31"/>
      <c r="F180" s="31"/>
      <c r="G180" s="31"/>
      <c r="H180" s="31"/>
      <c r="I180" s="31"/>
      <c r="J180" s="4"/>
      <c r="K180" s="31"/>
      <c r="L180" s="4"/>
      <c r="M180" s="31"/>
      <c r="N180" s="31"/>
      <c r="O180" s="31"/>
      <c r="P180" s="31"/>
      <c r="Q180" s="31"/>
      <c r="R180" s="31"/>
      <c r="S180" s="31"/>
      <c r="U180" s="31"/>
    </row>
    <row r="181" spans="3:21" x14ac:dyDescent="0.35">
      <c r="C181" s="14">
        <v>39</v>
      </c>
      <c r="E181" s="31"/>
      <c r="F181" s="31"/>
      <c r="G181" s="31"/>
      <c r="H181" s="31"/>
      <c r="I181" s="31"/>
      <c r="J181" s="4"/>
      <c r="K181" s="31"/>
      <c r="L181" s="4"/>
      <c r="M181" s="31"/>
      <c r="N181" s="31"/>
      <c r="O181" s="31"/>
      <c r="P181" s="31"/>
      <c r="Q181" s="31"/>
      <c r="R181" s="31"/>
      <c r="S181" s="31"/>
      <c r="U181" s="31"/>
    </row>
    <row r="182" spans="3:21" x14ac:dyDescent="0.35">
      <c r="C182" s="14">
        <v>40</v>
      </c>
      <c r="E182" s="1">
        <v>21</v>
      </c>
      <c r="F182" s="1">
        <v>32</v>
      </c>
      <c r="G182" s="1">
        <v>2</v>
      </c>
      <c r="H182" s="1">
        <v>5</v>
      </c>
      <c r="I182" s="14">
        <f t="shared" si="45"/>
        <v>53</v>
      </c>
      <c r="J182" s="4">
        <f t="shared" si="46"/>
        <v>88.333333333333329</v>
      </c>
      <c r="K182" s="14">
        <f t="shared" si="47"/>
        <v>34</v>
      </c>
      <c r="L182" s="4">
        <f t="shared" si="48"/>
        <v>56.666666666666664</v>
      </c>
      <c r="M182" s="31">
        <f t="shared" si="49"/>
        <v>7</v>
      </c>
      <c r="N182" s="14">
        <f t="shared" si="50"/>
        <v>60</v>
      </c>
      <c r="P182" s="14">
        <v>21</v>
      </c>
      <c r="Q182" s="14">
        <v>32</v>
      </c>
      <c r="R182" s="14">
        <v>2</v>
      </c>
      <c r="S182" s="14">
        <v>4</v>
      </c>
      <c r="U182" s="31"/>
    </row>
    <row r="183" spans="3:21" x14ac:dyDescent="0.35">
      <c r="C183" s="14">
        <v>41</v>
      </c>
      <c r="E183" s="1">
        <v>20</v>
      </c>
      <c r="F183" s="1">
        <v>23</v>
      </c>
      <c r="G183" s="1">
        <v>1</v>
      </c>
      <c r="H183" s="1">
        <v>4</v>
      </c>
      <c r="I183" s="14">
        <f t="shared" si="45"/>
        <v>43</v>
      </c>
      <c r="J183" s="4">
        <f t="shared" si="46"/>
        <v>89.583333333333343</v>
      </c>
      <c r="K183" s="14">
        <f t="shared" si="47"/>
        <v>24</v>
      </c>
      <c r="L183" s="4">
        <f t="shared" si="48"/>
        <v>50</v>
      </c>
      <c r="M183" s="31">
        <f t="shared" si="49"/>
        <v>5</v>
      </c>
      <c r="N183" s="14">
        <f t="shared" si="50"/>
        <v>48</v>
      </c>
      <c r="P183" s="14">
        <v>20</v>
      </c>
      <c r="Q183" s="14">
        <v>23</v>
      </c>
      <c r="R183" s="14">
        <v>1</v>
      </c>
      <c r="S183" s="14">
        <v>3</v>
      </c>
      <c r="U183" s="31"/>
    </row>
    <row r="184" spans="3:21" x14ac:dyDescent="0.35">
      <c r="C184" s="14">
        <v>42</v>
      </c>
      <c r="E184" s="1">
        <v>15</v>
      </c>
      <c r="F184" s="1">
        <v>12</v>
      </c>
      <c r="G184" s="1">
        <v>0</v>
      </c>
      <c r="H184" s="1">
        <v>1</v>
      </c>
      <c r="I184" s="14">
        <f t="shared" si="45"/>
        <v>27</v>
      </c>
      <c r="J184" s="4">
        <f t="shared" si="46"/>
        <v>96.428571428571431</v>
      </c>
      <c r="K184" s="14">
        <f t="shared" si="47"/>
        <v>12</v>
      </c>
      <c r="L184" s="4">
        <f t="shared" si="48"/>
        <v>42.857142857142854</v>
      </c>
      <c r="M184" s="31">
        <f t="shared" si="49"/>
        <v>1</v>
      </c>
      <c r="N184" s="14">
        <f t="shared" si="50"/>
        <v>28</v>
      </c>
      <c r="P184" s="14">
        <v>15</v>
      </c>
      <c r="Q184" s="14">
        <v>12</v>
      </c>
      <c r="R184" s="31">
        <v>0</v>
      </c>
      <c r="S184" s="14">
        <v>1</v>
      </c>
      <c r="U184" s="31"/>
    </row>
    <row r="185" spans="3:21" x14ac:dyDescent="0.35">
      <c r="C185" s="14">
        <v>43</v>
      </c>
      <c r="E185" s="1">
        <v>20</v>
      </c>
      <c r="F185" s="1">
        <v>28</v>
      </c>
      <c r="G185" s="1">
        <v>2</v>
      </c>
      <c r="H185" s="1">
        <v>5</v>
      </c>
      <c r="I185" s="14">
        <f t="shared" si="45"/>
        <v>48</v>
      </c>
      <c r="J185" s="4">
        <f t="shared" si="46"/>
        <v>87.272727272727266</v>
      </c>
      <c r="K185" s="14">
        <f t="shared" si="47"/>
        <v>30</v>
      </c>
      <c r="L185" s="4">
        <f t="shared" si="48"/>
        <v>54.54545454545454</v>
      </c>
      <c r="M185" s="31">
        <f t="shared" si="49"/>
        <v>7</v>
      </c>
      <c r="N185" s="14">
        <f t="shared" si="50"/>
        <v>55</v>
      </c>
      <c r="P185" s="14">
        <v>20</v>
      </c>
      <c r="Q185" s="14">
        <v>28</v>
      </c>
      <c r="R185" s="14">
        <v>2</v>
      </c>
      <c r="S185" s="14">
        <v>4</v>
      </c>
      <c r="U185" s="31"/>
    </row>
    <row r="186" spans="3:21" x14ac:dyDescent="0.35">
      <c r="C186" s="14">
        <v>44</v>
      </c>
      <c r="E186" s="1">
        <v>22</v>
      </c>
      <c r="F186" s="1">
        <v>19</v>
      </c>
      <c r="G186" s="1">
        <v>0</v>
      </c>
      <c r="H186" s="1">
        <v>0</v>
      </c>
      <c r="I186" s="14">
        <f t="shared" si="45"/>
        <v>41</v>
      </c>
      <c r="J186" s="4">
        <f t="shared" si="46"/>
        <v>100</v>
      </c>
      <c r="K186" s="14">
        <f t="shared" si="47"/>
        <v>19</v>
      </c>
      <c r="L186" s="4">
        <f t="shared" si="48"/>
        <v>46.341463414634148</v>
      </c>
      <c r="M186" s="31">
        <f t="shared" si="49"/>
        <v>0</v>
      </c>
      <c r="N186" s="14">
        <f t="shared" si="50"/>
        <v>41</v>
      </c>
      <c r="P186" s="14">
        <v>22</v>
      </c>
      <c r="Q186" s="14">
        <v>19</v>
      </c>
      <c r="R186" s="31">
        <v>0</v>
      </c>
      <c r="S186" s="31">
        <v>0</v>
      </c>
      <c r="U186" s="31"/>
    </row>
    <row r="187" spans="3:21" x14ac:dyDescent="0.35">
      <c r="C187" s="14">
        <v>45</v>
      </c>
      <c r="E187" s="31"/>
      <c r="F187" s="31"/>
      <c r="G187" s="31"/>
      <c r="H187" s="31"/>
      <c r="I187" s="31"/>
      <c r="J187" s="4"/>
      <c r="K187" s="31"/>
      <c r="L187" s="4"/>
      <c r="M187" s="31"/>
      <c r="N187" s="31"/>
      <c r="O187" s="31"/>
      <c r="P187" s="31"/>
      <c r="Q187" s="31"/>
      <c r="R187" s="31"/>
      <c r="S187" s="31"/>
      <c r="U187" s="31"/>
    </row>
    <row r="188" spans="3:21" x14ac:dyDescent="0.35">
      <c r="C188" s="14">
        <v>46</v>
      </c>
      <c r="E188" s="1">
        <v>36</v>
      </c>
      <c r="F188" s="1">
        <v>34</v>
      </c>
      <c r="G188" s="1">
        <v>0</v>
      </c>
      <c r="H188" s="1">
        <v>2</v>
      </c>
      <c r="I188" s="14">
        <f t="shared" si="45"/>
        <v>70</v>
      </c>
      <c r="J188" s="4">
        <f t="shared" si="46"/>
        <v>97.222222222222214</v>
      </c>
      <c r="K188" s="14">
        <f t="shared" si="47"/>
        <v>34</v>
      </c>
      <c r="L188" s="4">
        <f t="shared" si="48"/>
        <v>47.222222222222221</v>
      </c>
      <c r="M188" s="31">
        <f t="shared" si="49"/>
        <v>2</v>
      </c>
      <c r="N188" s="14">
        <f t="shared" si="50"/>
        <v>72</v>
      </c>
      <c r="P188" s="14">
        <v>36</v>
      </c>
      <c r="Q188" s="14">
        <v>34</v>
      </c>
      <c r="R188" s="31">
        <v>0</v>
      </c>
      <c r="S188" s="14">
        <v>2</v>
      </c>
      <c r="U188" s="31"/>
    </row>
    <row r="189" spans="3:21" x14ac:dyDescent="0.35">
      <c r="C189" s="14">
        <v>47</v>
      </c>
      <c r="E189" s="1">
        <v>30</v>
      </c>
      <c r="F189" s="1">
        <v>35</v>
      </c>
      <c r="G189" s="1">
        <v>1</v>
      </c>
      <c r="H189" s="1">
        <v>0</v>
      </c>
      <c r="I189" s="14">
        <f t="shared" si="45"/>
        <v>65</v>
      </c>
      <c r="J189" s="4">
        <f t="shared" si="46"/>
        <v>98.484848484848484</v>
      </c>
      <c r="K189" s="14">
        <f t="shared" si="47"/>
        <v>36</v>
      </c>
      <c r="L189" s="4">
        <f t="shared" si="48"/>
        <v>54.54545454545454</v>
      </c>
      <c r="M189" s="31">
        <f t="shared" si="49"/>
        <v>1</v>
      </c>
      <c r="N189" s="14">
        <f t="shared" si="50"/>
        <v>66</v>
      </c>
      <c r="P189" s="14">
        <v>30</v>
      </c>
      <c r="Q189" s="14">
        <v>35</v>
      </c>
      <c r="R189" s="14">
        <v>1</v>
      </c>
      <c r="S189" s="31">
        <v>0</v>
      </c>
      <c r="U189" s="31"/>
    </row>
    <row r="190" spans="3:21" x14ac:dyDescent="0.35">
      <c r="C190" s="14">
        <v>48</v>
      </c>
      <c r="E190" s="31"/>
      <c r="F190" s="31"/>
      <c r="G190" s="31"/>
      <c r="H190" s="31"/>
      <c r="I190" s="31"/>
      <c r="J190" s="4"/>
      <c r="K190" s="31"/>
      <c r="L190" s="4"/>
      <c r="M190" s="31"/>
      <c r="N190" s="31"/>
      <c r="O190" s="31"/>
      <c r="P190" s="31"/>
      <c r="Q190" s="31"/>
      <c r="R190" s="31"/>
      <c r="S190" s="31"/>
      <c r="U190" s="31"/>
    </row>
    <row r="191" spans="3:21" x14ac:dyDescent="0.35">
      <c r="C191" s="14">
        <v>49</v>
      </c>
      <c r="E191" s="1">
        <v>51</v>
      </c>
      <c r="F191" s="1">
        <v>38</v>
      </c>
      <c r="G191" s="1">
        <v>0</v>
      </c>
      <c r="H191" s="1">
        <v>0</v>
      </c>
      <c r="I191" s="14">
        <f t="shared" si="45"/>
        <v>89</v>
      </c>
      <c r="J191" s="4">
        <f t="shared" si="46"/>
        <v>100</v>
      </c>
      <c r="K191" s="14">
        <f t="shared" si="47"/>
        <v>38</v>
      </c>
      <c r="L191" s="4">
        <f t="shared" si="48"/>
        <v>42.696629213483142</v>
      </c>
      <c r="M191" s="31">
        <f t="shared" si="49"/>
        <v>0</v>
      </c>
      <c r="N191" s="14">
        <f t="shared" si="50"/>
        <v>89</v>
      </c>
      <c r="P191" s="14">
        <v>51</v>
      </c>
      <c r="Q191" s="14">
        <v>38</v>
      </c>
      <c r="R191" s="31">
        <v>0</v>
      </c>
      <c r="S191" s="31">
        <v>0</v>
      </c>
      <c r="U191" s="31"/>
    </row>
    <row r="192" spans="3:21" x14ac:dyDescent="0.35">
      <c r="C192" s="14">
        <v>50</v>
      </c>
      <c r="E192" s="31"/>
      <c r="F192" s="31"/>
      <c r="G192" s="31"/>
      <c r="H192" s="31"/>
      <c r="I192" s="31"/>
      <c r="J192" s="4"/>
      <c r="K192" s="31"/>
      <c r="L192" s="4"/>
      <c r="M192" s="31"/>
      <c r="N192" s="31"/>
      <c r="O192" s="31"/>
      <c r="P192" s="31"/>
      <c r="Q192" s="31"/>
      <c r="R192" s="31"/>
      <c r="S192" s="31"/>
      <c r="U192" s="31"/>
    </row>
  </sheetData>
  <mergeCells count="2">
    <mergeCell ref="E1:N1"/>
    <mergeCell ref="P1:S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C6F3F-C814-4409-98DC-1CB702A9BC89}">
  <dimension ref="C3:M223"/>
  <sheetViews>
    <sheetView workbookViewId="0">
      <selection activeCell="F202" sqref="F202"/>
    </sheetView>
  </sheetViews>
  <sheetFormatPr defaultRowHeight="14.5" x14ac:dyDescent="0.35"/>
  <cols>
    <col min="3" max="3" width="20" customWidth="1"/>
    <col min="5" max="5" width="13.81640625" customWidth="1"/>
    <col min="6" max="6" width="14.1796875" customWidth="1"/>
  </cols>
  <sheetData>
    <row r="3" spans="3:13" x14ac:dyDescent="0.35">
      <c r="C3" s="33" t="s">
        <v>13</v>
      </c>
      <c r="D3" s="33" t="s">
        <v>14</v>
      </c>
      <c r="E3" s="33" t="s">
        <v>16</v>
      </c>
      <c r="F3" s="33" t="s">
        <v>17</v>
      </c>
      <c r="M3" s="6" t="s">
        <v>92</v>
      </c>
    </row>
    <row r="4" spans="3:13" x14ac:dyDescent="0.35">
      <c r="C4" s="33" t="s">
        <v>24</v>
      </c>
      <c r="D4" s="33"/>
      <c r="E4" s="33">
        <v>1</v>
      </c>
      <c r="F4" s="33"/>
      <c r="M4" s="6">
        <f>'Cutting assay'!N3/2</f>
        <v>33.5</v>
      </c>
    </row>
    <row r="5" spans="3:13" x14ac:dyDescent="0.35">
      <c r="C5" s="33"/>
      <c r="D5" s="33"/>
      <c r="E5" s="33">
        <v>2</v>
      </c>
      <c r="F5" s="33"/>
      <c r="M5" s="31">
        <f>'Cutting assay'!N4/2</f>
        <v>45</v>
      </c>
    </row>
    <row r="6" spans="3:13" x14ac:dyDescent="0.35">
      <c r="C6" s="33"/>
      <c r="D6" s="33"/>
      <c r="E6" s="33">
        <v>3</v>
      </c>
      <c r="F6" s="33"/>
      <c r="M6" s="31">
        <f>'Cutting assay'!N5/2</f>
        <v>33</v>
      </c>
    </row>
    <row r="7" spans="3:13" x14ac:dyDescent="0.35">
      <c r="C7" s="33"/>
      <c r="D7" s="33"/>
      <c r="E7" s="33">
        <v>4</v>
      </c>
      <c r="F7" s="33"/>
      <c r="M7" s="31">
        <f>'Cutting assay'!N6/2</f>
        <v>5</v>
      </c>
    </row>
    <row r="8" spans="3:13" x14ac:dyDescent="0.35">
      <c r="C8" s="33"/>
      <c r="D8" s="33"/>
      <c r="E8" s="33">
        <v>5</v>
      </c>
      <c r="F8" s="33"/>
      <c r="M8" s="31">
        <f>'Cutting assay'!N7/2</f>
        <v>14</v>
      </c>
    </row>
    <row r="9" spans="3:13" x14ac:dyDescent="0.35">
      <c r="C9" s="33"/>
      <c r="D9" s="33"/>
      <c r="E9" s="33">
        <v>6</v>
      </c>
      <c r="F9" s="33"/>
      <c r="M9" s="31">
        <f>'Cutting assay'!N8/2</f>
        <v>63.5</v>
      </c>
    </row>
    <row r="10" spans="3:13" x14ac:dyDescent="0.35">
      <c r="C10" s="33"/>
      <c r="D10" s="33"/>
      <c r="E10" s="33">
        <v>7</v>
      </c>
      <c r="F10" s="33"/>
      <c r="M10" s="31">
        <f>'Cutting assay'!N9/2</f>
        <v>53</v>
      </c>
    </row>
    <row r="11" spans="3:13" x14ac:dyDescent="0.35">
      <c r="C11" s="33"/>
      <c r="D11" s="33"/>
      <c r="E11" s="33">
        <v>8</v>
      </c>
      <c r="F11" s="33"/>
      <c r="M11" s="31">
        <f>'Cutting assay'!N10/2</f>
        <v>37</v>
      </c>
    </row>
    <row r="12" spans="3:13" x14ac:dyDescent="0.35">
      <c r="C12" s="33"/>
      <c r="D12" s="33"/>
      <c r="E12" s="33">
        <v>9</v>
      </c>
      <c r="F12" s="33"/>
      <c r="M12" s="18" t="s">
        <v>48</v>
      </c>
    </row>
    <row r="13" spans="3:13" x14ac:dyDescent="0.35">
      <c r="C13" s="33"/>
      <c r="D13" s="33"/>
      <c r="E13" s="33">
        <v>10</v>
      </c>
      <c r="F13" s="33"/>
      <c r="M13" s="31">
        <f>'Cutting assay'!N11/2</f>
        <v>65</v>
      </c>
    </row>
    <row r="14" spans="3:13" x14ac:dyDescent="0.35">
      <c r="C14" s="33"/>
      <c r="D14" s="33"/>
      <c r="E14" s="33">
        <v>11</v>
      </c>
      <c r="F14" s="33"/>
      <c r="M14" s="31">
        <f>'Cutting assay'!N12/2</f>
        <v>28</v>
      </c>
    </row>
    <row r="15" spans="3:13" x14ac:dyDescent="0.35">
      <c r="C15" s="33"/>
      <c r="D15" s="33"/>
      <c r="E15" s="33">
        <v>12</v>
      </c>
      <c r="F15" s="33"/>
      <c r="M15" s="18" t="s">
        <v>48</v>
      </c>
    </row>
    <row r="16" spans="3:13" x14ac:dyDescent="0.35">
      <c r="C16" s="33"/>
      <c r="D16" s="33"/>
      <c r="E16" s="33">
        <v>13</v>
      </c>
      <c r="F16" s="33"/>
      <c r="M16" s="31">
        <f>'Cutting assay'!N13/2</f>
        <v>26</v>
      </c>
    </row>
    <row r="17" spans="3:13" x14ac:dyDescent="0.35">
      <c r="C17" s="33"/>
      <c r="D17" s="33"/>
      <c r="E17" s="33">
        <v>14</v>
      </c>
      <c r="F17" s="33"/>
      <c r="M17" s="31">
        <f>'Cutting assay'!N14/2</f>
        <v>26</v>
      </c>
    </row>
    <row r="18" spans="3:13" x14ac:dyDescent="0.35">
      <c r="C18" s="33"/>
      <c r="D18" s="33"/>
      <c r="E18" s="33">
        <v>15</v>
      </c>
      <c r="F18" s="33"/>
      <c r="M18" s="31">
        <f>'Cutting assay'!N15/2</f>
        <v>29</v>
      </c>
    </row>
    <row r="19" spans="3:13" x14ac:dyDescent="0.35">
      <c r="C19" s="33"/>
      <c r="D19" s="33"/>
      <c r="E19" s="33">
        <v>16</v>
      </c>
      <c r="F19" s="33"/>
      <c r="M19" s="31">
        <f>'Cutting assay'!N16/2</f>
        <v>36.5</v>
      </c>
    </row>
    <row r="20" spans="3:13" x14ac:dyDescent="0.35">
      <c r="C20" s="33"/>
      <c r="D20" s="33"/>
      <c r="E20" s="33">
        <v>17</v>
      </c>
      <c r="F20" s="33"/>
      <c r="M20" s="31">
        <f>'Cutting assay'!N17/2</f>
        <v>23</v>
      </c>
    </row>
    <row r="21" spans="3:13" x14ac:dyDescent="0.35">
      <c r="C21" s="33"/>
      <c r="D21" s="33"/>
      <c r="E21" s="33">
        <v>18</v>
      </c>
      <c r="F21" s="33"/>
      <c r="M21" s="31">
        <f>'Cutting assay'!N18/2</f>
        <v>76</v>
      </c>
    </row>
    <row r="22" spans="3:13" x14ac:dyDescent="0.35">
      <c r="C22" s="33"/>
      <c r="D22" s="33"/>
      <c r="E22" s="33">
        <v>19</v>
      </c>
      <c r="F22" s="33"/>
      <c r="M22" s="31">
        <f>'Cutting assay'!N19/2</f>
        <v>34</v>
      </c>
    </row>
    <row r="23" spans="3:13" x14ac:dyDescent="0.35">
      <c r="C23" s="33"/>
      <c r="D23" s="33"/>
      <c r="E23" s="33">
        <v>20</v>
      </c>
      <c r="F23" s="33"/>
      <c r="M23" s="31">
        <f>'Cutting assay'!N20/2</f>
        <v>7</v>
      </c>
    </row>
    <row r="24" spans="3:13" x14ac:dyDescent="0.35">
      <c r="C24" s="33"/>
      <c r="D24" s="33"/>
      <c r="E24" s="33">
        <v>21</v>
      </c>
      <c r="F24" s="33"/>
      <c r="M24" s="31">
        <f>'Cutting assay'!N21/2</f>
        <v>36</v>
      </c>
    </row>
    <row r="25" spans="3:13" x14ac:dyDescent="0.35">
      <c r="C25" s="33"/>
      <c r="D25" s="33"/>
      <c r="E25" s="33">
        <v>22</v>
      </c>
      <c r="F25" s="33"/>
      <c r="M25" s="31">
        <f>'Cutting assay'!N22/2</f>
        <v>37</v>
      </c>
    </row>
    <row r="26" spans="3:13" x14ac:dyDescent="0.35">
      <c r="C26" s="33"/>
      <c r="D26" s="33"/>
      <c r="E26" s="33">
        <v>23</v>
      </c>
      <c r="F26" s="33"/>
      <c r="M26" s="31">
        <f>'Cutting assay'!N23/2</f>
        <v>26.5</v>
      </c>
    </row>
    <row r="27" spans="3:13" x14ac:dyDescent="0.35">
      <c r="C27" s="33"/>
      <c r="D27" s="33"/>
      <c r="E27" s="33">
        <v>24</v>
      </c>
      <c r="F27" s="33"/>
      <c r="M27" s="31">
        <f>'Cutting assay'!N24/2</f>
        <v>38.5</v>
      </c>
    </row>
    <row r="28" spans="3:13" x14ac:dyDescent="0.35">
      <c r="C28" s="33"/>
      <c r="D28" s="33"/>
      <c r="E28" s="33">
        <v>25</v>
      </c>
      <c r="F28" s="33"/>
      <c r="M28" s="18" t="s">
        <v>48</v>
      </c>
    </row>
    <row r="29" spans="3:13" x14ac:dyDescent="0.35">
      <c r="C29" s="33"/>
      <c r="D29" s="33"/>
      <c r="E29" s="33">
        <v>26</v>
      </c>
      <c r="F29" s="33"/>
      <c r="M29" s="31">
        <f>'Cutting assay'!N25/2</f>
        <v>35.5</v>
      </c>
    </row>
    <row r="30" spans="3:13" x14ac:dyDescent="0.35">
      <c r="C30" s="33"/>
      <c r="D30" s="33"/>
      <c r="E30" s="33">
        <v>27</v>
      </c>
      <c r="F30" s="33"/>
      <c r="M30" s="31">
        <f>'Cutting assay'!N26/2</f>
        <v>60</v>
      </c>
    </row>
    <row r="31" spans="3:13" x14ac:dyDescent="0.35">
      <c r="C31" s="33"/>
      <c r="D31" s="33"/>
      <c r="E31" s="33">
        <v>28</v>
      </c>
      <c r="F31" s="33"/>
      <c r="M31" s="18" t="s">
        <v>48</v>
      </c>
    </row>
    <row r="32" spans="3:13" x14ac:dyDescent="0.35">
      <c r="C32" s="33"/>
      <c r="D32" s="33"/>
      <c r="E32" s="33">
        <v>29</v>
      </c>
      <c r="F32" s="33"/>
      <c r="M32" s="31">
        <f>'Cutting assay'!N27/2</f>
        <v>7</v>
      </c>
    </row>
    <row r="33" spans="3:13" x14ac:dyDescent="0.35">
      <c r="C33" s="33"/>
      <c r="D33" s="33"/>
      <c r="E33" s="33">
        <v>30</v>
      </c>
      <c r="F33" s="33"/>
      <c r="M33" s="31">
        <f>'Cutting assay'!N28/2</f>
        <v>40</v>
      </c>
    </row>
    <row r="34" spans="3:13" x14ac:dyDescent="0.35">
      <c r="C34" s="33"/>
      <c r="D34" s="33"/>
      <c r="E34" s="33">
        <v>31</v>
      </c>
      <c r="F34" s="33" t="s">
        <v>80</v>
      </c>
      <c r="M34" s="18" t="s">
        <v>48</v>
      </c>
    </row>
    <row r="35" spans="3:13" x14ac:dyDescent="0.35">
      <c r="C35" s="33"/>
      <c r="D35" s="33"/>
      <c r="E35" s="33">
        <v>32</v>
      </c>
      <c r="F35" s="33"/>
      <c r="M35" s="31">
        <f>'Cutting assay'!N30/2</f>
        <v>23</v>
      </c>
    </row>
    <row r="36" spans="3:13" x14ac:dyDescent="0.35">
      <c r="C36" s="33"/>
      <c r="D36" s="33"/>
      <c r="E36" s="33">
        <v>33</v>
      </c>
      <c r="F36" s="33" t="s">
        <v>80</v>
      </c>
      <c r="M36" s="18" t="s">
        <v>48</v>
      </c>
    </row>
    <row r="37" spans="3:13" x14ac:dyDescent="0.35">
      <c r="C37" s="33"/>
      <c r="D37" s="33"/>
      <c r="E37" s="33">
        <v>34</v>
      </c>
      <c r="F37" s="33" t="s">
        <v>80</v>
      </c>
      <c r="M37" s="18" t="s">
        <v>48</v>
      </c>
    </row>
    <row r="38" spans="3:13" x14ac:dyDescent="0.35">
      <c r="C38" s="33"/>
      <c r="D38" s="33"/>
      <c r="E38" s="33">
        <v>35</v>
      </c>
      <c r="F38" s="33"/>
      <c r="M38" s="31">
        <f>'Cutting assay'!N33/2</f>
        <v>25</v>
      </c>
    </row>
    <row r="39" spans="3:13" x14ac:dyDescent="0.35">
      <c r="C39" s="33"/>
      <c r="D39" s="33"/>
      <c r="E39" s="33">
        <v>36</v>
      </c>
      <c r="F39" s="33"/>
      <c r="M39" s="31">
        <f>'Cutting assay'!N34/2</f>
        <v>50.5</v>
      </c>
    </row>
    <row r="40" spans="3:13" x14ac:dyDescent="0.35">
      <c r="C40" s="33"/>
      <c r="D40" s="33"/>
      <c r="E40" s="33">
        <v>37</v>
      </c>
      <c r="F40" s="33" t="s">
        <v>80</v>
      </c>
      <c r="M40" s="18" t="s">
        <v>48</v>
      </c>
    </row>
    <row r="41" spans="3:13" x14ac:dyDescent="0.35">
      <c r="C41" s="33"/>
      <c r="D41" s="33"/>
      <c r="E41" s="33">
        <v>38</v>
      </c>
      <c r="F41" s="33"/>
      <c r="M41" s="31">
        <f>'Cutting assay'!N36/2</f>
        <v>6.5</v>
      </c>
    </row>
    <row r="42" spans="3:13" x14ac:dyDescent="0.35">
      <c r="C42" s="33"/>
      <c r="D42" s="33"/>
      <c r="E42" s="33">
        <v>39</v>
      </c>
      <c r="F42" s="33"/>
      <c r="M42" s="31">
        <f>'Cutting assay'!N37/2</f>
        <v>23.5</v>
      </c>
    </row>
    <row r="43" spans="3:13" x14ac:dyDescent="0.35">
      <c r="C43" s="33"/>
      <c r="D43" s="33"/>
      <c r="E43" s="33">
        <v>40</v>
      </c>
      <c r="F43" s="33"/>
      <c r="M43" s="31">
        <f>'Cutting assay'!N38/2</f>
        <v>30</v>
      </c>
    </row>
    <row r="44" spans="3:13" x14ac:dyDescent="0.35">
      <c r="C44" s="33"/>
      <c r="D44" s="33"/>
      <c r="E44" s="33">
        <v>41</v>
      </c>
      <c r="F44" s="33" t="s">
        <v>80</v>
      </c>
      <c r="M44" s="18" t="s">
        <v>48</v>
      </c>
    </row>
    <row r="45" spans="3:13" x14ac:dyDescent="0.35">
      <c r="C45" s="33"/>
      <c r="D45" s="33"/>
      <c r="E45" s="33">
        <v>42</v>
      </c>
      <c r="F45" s="33"/>
      <c r="M45" s="31">
        <f>'Cutting assay'!N40/2</f>
        <v>5.5</v>
      </c>
    </row>
    <row r="46" spans="3:13" x14ac:dyDescent="0.35">
      <c r="C46" s="33"/>
      <c r="D46" s="33"/>
      <c r="E46" s="33">
        <v>43</v>
      </c>
      <c r="F46" s="33" t="s">
        <v>80</v>
      </c>
      <c r="M46" s="18" t="s">
        <v>48</v>
      </c>
    </row>
    <row r="47" spans="3:13" x14ac:dyDescent="0.35">
      <c r="C47" s="33"/>
      <c r="D47" s="33"/>
      <c r="E47" s="33">
        <v>44</v>
      </c>
      <c r="F47" s="33" t="s">
        <v>80</v>
      </c>
      <c r="M47" s="18" t="s">
        <v>48</v>
      </c>
    </row>
    <row r="48" spans="3:13" x14ac:dyDescent="0.35">
      <c r="C48" s="33"/>
      <c r="D48" s="33"/>
      <c r="E48" s="33">
        <v>45</v>
      </c>
      <c r="F48" s="33" t="s">
        <v>80</v>
      </c>
      <c r="M48" s="18" t="s">
        <v>48</v>
      </c>
    </row>
    <row r="49" spans="3:13" x14ac:dyDescent="0.35">
      <c r="C49" s="33"/>
      <c r="D49" s="33"/>
      <c r="E49" s="33">
        <v>46</v>
      </c>
      <c r="F49" s="33" t="s">
        <v>80</v>
      </c>
      <c r="M49" s="18" t="s">
        <v>48</v>
      </c>
    </row>
    <row r="50" spans="3:13" x14ac:dyDescent="0.35">
      <c r="C50" s="33"/>
      <c r="D50" s="33"/>
      <c r="E50" s="33"/>
      <c r="F50" s="33"/>
      <c r="M50" s="31" t="e">
        <f>'Cutting assay'!#REF!/2</f>
        <v>#REF!</v>
      </c>
    </row>
    <row r="51" spans="3:13" x14ac:dyDescent="0.35">
      <c r="C51" s="33"/>
      <c r="D51" s="33"/>
      <c r="E51" s="33"/>
      <c r="F51" s="33"/>
      <c r="M51" s="6"/>
    </row>
    <row r="52" spans="3:13" x14ac:dyDescent="0.35">
      <c r="C52" s="33"/>
      <c r="D52" s="33"/>
      <c r="E52" s="33"/>
      <c r="F52" s="33"/>
      <c r="M52" s="6"/>
    </row>
    <row r="53" spans="3:13" x14ac:dyDescent="0.35">
      <c r="C53" s="33"/>
      <c r="D53" s="33"/>
      <c r="E53" s="33"/>
      <c r="F53" s="33"/>
      <c r="M53" s="6"/>
    </row>
    <row r="54" spans="3:13" x14ac:dyDescent="0.35">
      <c r="C54" s="33"/>
      <c r="D54" s="33"/>
      <c r="E54" s="33"/>
      <c r="F54" s="33"/>
      <c r="M54" s="14"/>
    </row>
    <row r="55" spans="3:13" x14ac:dyDescent="0.35">
      <c r="C55" s="33"/>
      <c r="D55" s="33" t="s">
        <v>14</v>
      </c>
      <c r="E55" s="33" t="s">
        <v>16</v>
      </c>
      <c r="F55" s="33" t="s">
        <v>17</v>
      </c>
      <c r="M55" s="31" t="s">
        <v>92</v>
      </c>
    </row>
    <row r="56" spans="3:13" x14ac:dyDescent="0.35">
      <c r="C56" s="33" t="s">
        <v>94</v>
      </c>
      <c r="D56" s="33"/>
      <c r="E56" s="33">
        <v>1</v>
      </c>
      <c r="F56" s="33" t="s">
        <v>87</v>
      </c>
      <c r="M56" s="18" t="s">
        <v>48</v>
      </c>
    </row>
    <row r="57" spans="3:13" x14ac:dyDescent="0.35">
      <c r="C57" s="33"/>
      <c r="D57" s="33"/>
      <c r="E57" s="33">
        <v>2</v>
      </c>
      <c r="F57" s="33"/>
      <c r="M57" s="31">
        <f>'Cutting assay'!N46/2</f>
        <v>51.5</v>
      </c>
    </row>
    <row r="58" spans="3:13" x14ac:dyDescent="0.35">
      <c r="C58" s="33"/>
      <c r="D58" s="33"/>
      <c r="E58" s="33">
        <v>3</v>
      </c>
      <c r="F58" s="33"/>
      <c r="M58" s="31">
        <f>'Cutting assay'!N47/2</f>
        <v>11</v>
      </c>
    </row>
    <row r="59" spans="3:13" x14ac:dyDescent="0.35">
      <c r="C59" s="33"/>
      <c r="D59" s="33"/>
      <c r="E59" s="33">
        <v>4</v>
      </c>
      <c r="F59" s="33"/>
      <c r="M59" s="31">
        <f>'Cutting assay'!N48/2</f>
        <v>5.5</v>
      </c>
    </row>
    <row r="60" spans="3:13" x14ac:dyDescent="0.35">
      <c r="C60" s="33"/>
      <c r="D60" s="33"/>
      <c r="E60" s="33">
        <v>5</v>
      </c>
      <c r="F60" s="33" t="s">
        <v>80</v>
      </c>
      <c r="M60" s="18" t="s">
        <v>48</v>
      </c>
    </row>
    <row r="61" spans="3:13" x14ac:dyDescent="0.35">
      <c r="C61" s="33"/>
      <c r="D61" s="33"/>
      <c r="E61" s="33">
        <v>6</v>
      </c>
      <c r="F61" s="33" t="s">
        <v>80</v>
      </c>
      <c r="M61" s="18" t="s">
        <v>48</v>
      </c>
    </row>
    <row r="62" spans="3:13" x14ac:dyDescent="0.35">
      <c r="C62" s="33"/>
      <c r="D62" s="33"/>
      <c r="E62" s="33">
        <v>7</v>
      </c>
      <c r="F62" s="33" t="s">
        <v>87</v>
      </c>
      <c r="M62" s="18" t="s">
        <v>48</v>
      </c>
    </row>
    <row r="63" spans="3:13" x14ac:dyDescent="0.35">
      <c r="C63" s="33"/>
      <c r="D63" s="33"/>
      <c r="E63" s="33">
        <v>8</v>
      </c>
      <c r="F63" s="33"/>
      <c r="M63" s="31">
        <f>'Cutting assay'!N52/2</f>
        <v>2.5</v>
      </c>
    </row>
    <row r="64" spans="3:13" x14ac:dyDescent="0.35">
      <c r="C64" s="33"/>
      <c r="D64" s="33"/>
      <c r="E64" s="33">
        <v>9</v>
      </c>
      <c r="F64" s="33"/>
      <c r="M64" s="31">
        <f>'Cutting assay'!N53/2</f>
        <v>23</v>
      </c>
    </row>
    <row r="65" spans="3:13" x14ac:dyDescent="0.35">
      <c r="C65" s="33"/>
      <c r="D65" s="33"/>
      <c r="E65" s="33">
        <v>10</v>
      </c>
      <c r="F65" s="33" t="s">
        <v>80</v>
      </c>
      <c r="M65" s="18" t="s">
        <v>48</v>
      </c>
    </row>
    <row r="66" spans="3:13" x14ac:dyDescent="0.35">
      <c r="C66" s="33"/>
      <c r="D66" s="33"/>
      <c r="E66" s="33">
        <v>11</v>
      </c>
      <c r="F66" s="33"/>
      <c r="M66" s="31">
        <f>'Cutting assay'!N55/2</f>
        <v>21.5</v>
      </c>
    </row>
    <row r="67" spans="3:13" x14ac:dyDescent="0.35">
      <c r="C67" s="33"/>
      <c r="D67" s="33"/>
      <c r="E67" s="33">
        <v>12</v>
      </c>
      <c r="F67" s="33" t="s">
        <v>80</v>
      </c>
      <c r="M67" s="18" t="s">
        <v>48</v>
      </c>
    </row>
    <row r="68" spans="3:13" x14ac:dyDescent="0.35">
      <c r="C68" s="33"/>
      <c r="D68" s="33"/>
      <c r="E68" s="33">
        <v>13</v>
      </c>
      <c r="F68" s="33" t="s">
        <v>80</v>
      </c>
      <c r="M68" s="18" t="s">
        <v>48</v>
      </c>
    </row>
    <row r="69" spans="3:13" x14ac:dyDescent="0.35">
      <c r="C69" s="33"/>
      <c r="D69" s="33"/>
      <c r="E69" s="33">
        <v>14</v>
      </c>
      <c r="F69" s="33"/>
      <c r="M69" s="31">
        <f>'Cutting assay'!N58/2</f>
        <v>8.5</v>
      </c>
    </row>
    <row r="70" spans="3:13" x14ac:dyDescent="0.35">
      <c r="C70" s="33"/>
      <c r="D70" s="33"/>
      <c r="E70" s="33">
        <v>15</v>
      </c>
      <c r="F70" s="33" t="s">
        <v>80</v>
      </c>
      <c r="M70" s="18" t="s">
        <v>48</v>
      </c>
    </row>
    <row r="71" spans="3:13" x14ac:dyDescent="0.35">
      <c r="C71" s="33"/>
      <c r="D71" s="33"/>
      <c r="E71" s="33">
        <v>16</v>
      </c>
      <c r="F71" s="33"/>
      <c r="M71" s="31">
        <f>'Cutting assay'!N60/2</f>
        <v>5</v>
      </c>
    </row>
    <row r="72" spans="3:13" x14ac:dyDescent="0.35">
      <c r="C72" s="33"/>
      <c r="D72" s="33"/>
      <c r="E72" s="33">
        <v>17</v>
      </c>
      <c r="F72" s="33" t="s">
        <v>80</v>
      </c>
      <c r="M72" s="18" t="s">
        <v>48</v>
      </c>
    </row>
    <row r="73" spans="3:13" x14ac:dyDescent="0.35">
      <c r="C73" s="33"/>
      <c r="D73" s="33"/>
      <c r="E73" s="33">
        <v>18</v>
      </c>
      <c r="F73" s="33"/>
      <c r="M73" s="31">
        <f>'Cutting assay'!N62/2</f>
        <v>40</v>
      </c>
    </row>
    <row r="74" spans="3:13" x14ac:dyDescent="0.35">
      <c r="C74" s="33"/>
      <c r="D74" s="33"/>
      <c r="E74" s="33">
        <v>19</v>
      </c>
      <c r="F74" s="33"/>
      <c r="M74" s="31">
        <f>'Cutting assay'!N63/2</f>
        <v>21</v>
      </c>
    </row>
    <row r="75" spans="3:13" x14ac:dyDescent="0.35">
      <c r="C75" s="33"/>
      <c r="D75" s="33"/>
      <c r="E75" s="33">
        <v>20</v>
      </c>
      <c r="F75" s="33"/>
      <c r="M75" s="31">
        <f>'Cutting assay'!N64/2</f>
        <v>44</v>
      </c>
    </row>
    <row r="76" spans="3:13" x14ac:dyDescent="0.35">
      <c r="C76" s="33"/>
      <c r="D76" s="33"/>
      <c r="E76" s="33">
        <v>21</v>
      </c>
      <c r="F76" s="33"/>
      <c r="M76" s="31">
        <f>'Cutting assay'!N65/2</f>
        <v>24</v>
      </c>
    </row>
    <row r="77" spans="3:13" x14ac:dyDescent="0.35">
      <c r="C77" s="33"/>
      <c r="D77" s="33"/>
      <c r="E77" s="33">
        <v>22</v>
      </c>
      <c r="F77" s="33" t="s">
        <v>80</v>
      </c>
      <c r="M77" s="18" t="s">
        <v>48</v>
      </c>
    </row>
    <row r="78" spans="3:13" x14ac:dyDescent="0.35">
      <c r="C78" s="33"/>
      <c r="D78" s="33"/>
      <c r="E78" s="33">
        <v>23</v>
      </c>
      <c r="F78" s="33"/>
      <c r="M78" s="31">
        <f>'Cutting assay'!N67/2</f>
        <v>15</v>
      </c>
    </row>
    <row r="79" spans="3:13" x14ac:dyDescent="0.35">
      <c r="C79" s="33"/>
      <c r="D79" s="33"/>
      <c r="E79" s="33">
        <v>24</v>
      </c>
      <c r="F79" s="33" t="s">
        <v>80</v>
      </c>
      <c r="M79" s="31" t="s">
        <v>48</v>
      </c>
    </row>
    <row r="80" spans="3:13" x14ac:dyDescent="0.35">
      <c r="C80" s="33"/>
      <c r="D80" s="33"/>
      <c r="E80" s="33">
        <v>25</v>
      </c>
      <c r="F80" s="33"/>
      <c r="M80" s="31">
        <f>'Cutting assay'!N69/2</f>
        <v>20.5</v>
      </c>
    </row>
    <row r="81" spans="3:13" x14ac:dyDescent="0.35">
      <c r="C81" s="33"/>
      <c r="D81" s="33"/>
      <c r="E81" s="33">
        <v>26</v>
      </c>
      <c r="F81" s="33"/>
      <c r="M81" s="31">
        <f>'Cutting assay'!N70/2</f>
        <v>10.5</v>
      </c>
    </row>
    <row r="82" spans="3:13" x14ac:dyDescent="0.35">
      <c r="C82" s="33"/>
      <c r="D82" s="33"/>
      <c r="E82" s="33">
        <v>27</v>
      </c>
      <c r="F82" s="33" t="s">
        <v>80</v>
      </c>
      <c r="M82" s="18" t="s">
        <v>48</v>
      </c>
    </row>
    <row r="83" spans="3:13" x14ac:dyDescent="0.35">
      <c r="C83" s="33"/>
      <c r="D83" s="33"/>
      <c r="E83" s="33">
        <v>28</v>
      </c>
      <c r="F83" s="33"/>
      <c r="M83" s="31">
        <f>'Cutting assay'!N72/2</f>
        <v>33.5</v>
      </c>
    </row>
    <row r="84" spans="3:13" x14ac:dyDescent="0.35">
      <c r="C84" s="33"/>
      <c r="D84" s="33"/>
      <c r="E84" s="33">
        <v>29</v>
      </c>
      <c r="F84" s="33"/>
      <c r="M84" s="31">
        <f>'Cutting assay'!N73/2</f>
        <v>44</v>
      </c>
    </row>
    <row r="85" spans="3:13" x14ac:dyDescent="0.35">
      <c r="C85" s="33"/>
      <c r="D85" s="33"/>
      <c r="E85" s="33">
        <v>30</v>
      </c>
      <c r="F85" s="33"/>
      <c r="M85" s="31">
        <f>'Cutting assay'!N74/2</f>
        <v>26.5</v>
      </c>
    </row>
    <row r="86" spans="3:13" x14ac:dyDescent="0.35">
      <c r="C86" s="33"/>
      <c r="D86" s="33"/>
      <c r="E86" s="10">
        <v>31</v>
      </c>
      <c r="F86" s="33"/>
      <c r="M86" s="31">
        <f>'Cutting assay'!N75/2</f>
        <v>31.5</v>
      </c>
    </row>
    <row r="87" spans="3:13" x14ac:dyDescent="0.35">
      <c r="C87" s="33"/>
      <c r="D87" s="33"/>
      <c r="E87" s="10">
        <v>32</v>
      </c>
      <c r="F87" s="33" t="s">
        <v>80</v>
      </c>
      <c r="M87" s="31" t="s">
        <v>48</v>
      </c>
    </row>
    <row r="88" spans="3:13" x14ac:dyDescent="0.35">
      <c r="C88" s="33"/>
      <c r="D88" s="33"/>
      <c r="E88" s="10">
        <v>33</v>
      </c>
      <c r="F88" s="33" t="s">
        <v>80</v>
      </c>
      <c r="M88" s="31" t="s">
        <v>48</v>
      </c>
    </row>
    <row r="89" spans="3:13" x14ac:dyDescent="0.35">
      <c r="C89" s="33"/>
      <c r="D89" s="33"/>
      <c r="E89" s="10">
        <v>34</v>
      </c>
      <c r="F89" s="33"/>
      <c r="M89" s="31">
        <f>'Cutting assay'!N78/2</f>
        <v>27</v>
      </c>
    </row>
    <row r="90" spans="3:13" x14ac:dyDescent="0.35">
      <c r="C90" s="33"/>
      <c r="D90" s="33"/>
      <c r="E90" s="10">
        <v>35</v>
      </c>
      <c r="F90" s="33"/>
      <c r="M90" s="31">
        <f>'Cutting assay'!N79/2</f>
        <v>34.5</v>
      </c>
    </row>
    <row r="91" spans="3:13" x14ac:dyDescent="0.35">
      <c r="C91" s="33"/>
      <c r="D91" s="33"/>
      <c r="E91" s="10">
        <v>36</v>
      </c>
      <c r="F91" s="33"/>
      <c r="M91" s="31">
        <f>'Cutting assay'!N80/2</f>
        <v>30</v>
      </c>
    </row>
    <row r="92" spans="3:13" x14ac:dyDescent="0.35">
      <c r="C92" s="33"/>
      <c r="D92" s="33"/>
      <c r="E92" s="10">
        <v>37</v>
      </c>
      <c r="F92" s="33" t="s">
        <v>80</v>
      </c>
      <c r="M92" s="31" t="s">
        <v>48</v>
      </c>
    </row>
    <row r="93" spans="3:13" x14ac:dyDescent="0.35">
      <c r="C93" s="33"/>
      <c r="D93" s="33"/>
      <c r="E93" s="10">
        <v>38</v>
      </c>
      <c r="F93" s="33"/>
      <c r="M93" s="31">
        <f>'Cutting assay'!N82/2</f>
        <v>2</v>
      </c>
    </row>
    <row r="94" spans="3:13" x14ac:dyDescent="0.35">
      <c r="C94" s="33"/>
      <c r="D94" s="33"/>
      <c r="E94" s="10">
        <v>39</v>
      </c>
      <c r="F94" s="33" t="s">
        <v>80</v>
      </c>
      <c r="M94" s="31" t="s">
        <v>48</v>
      </c>
    </row>
    <row r="95" spans="3:13" x14ac:dyDescent="0.35">
      <c r="C95" s="33"/>
      <c r="D95" s="33"/>
      <c r="E95" s="10">
        <v>40</v>
      </c>
      <c r="F95" s="33" t="s">
        <v>80</v>
      </c>
      <c r="M95" s="31" t="s">
        <v>48</v>
      </c>
    </row>
    <row r="96" spans="3:13" x14ac:dyDescent="0.35">
      <c r="C96" s="33"/>
      <c r="D96" s="33"/>
      <c r="E96" s="10">
        <v>41</v>
      </c>
      <c r="F96" s="33" t="s">
        <v>80</v>
      </c>
      <c r="M96" s="31" t="s">
        <v>48</v>
      </c>
    </row>
    <row r="97" spans="3:13" x14ac:dyDescent="0.35">
      <c r="C97" s="33"/>
      <c r="D97" s="33"/>
      <c r="E97" s="10">
        <v>42</v>
      </c>
      <c r="F97" s="33" t="s">
        <v>80</v>
      </c>
      <c r="M97" s="31" t="s">
        <v>48</v>
      </c>
    </row>
    <row r="98" spans="3:13" x14ac:dyDescent="0.35">
      <c r="C98" s="33"/>
      <c r="D98" s="33"/>
      <c r="E98" s="33">
        <v>43</v>
      </c>
      <c r="F98" s="33"/>
      <c r="M98" s="31">
        <f>'Cutting assay'!N87/2</f>
        <v>21</v>
      </c>
    </row>
    <row r="99" spans="3:13" x14ac:dyDescent="0.35">
      <c r="C99" s="33"/>
      <c r="D99" s="33"/>
      <c r="E99" s="33">
        <v>44</v>
      </c>
      <c r="F99" s="33"/>
      <c r="M99" s="31">
        <f>'Cutting assay'!N88/2</f>
        <v>32</v>
      </c>
    </row>
    <row r="100" spans="3:13" x14ac:dyDescent="0.35">
      <c r="C100" s="33"/>
      <c r="D100" s="33"/>
      <c r="E100" s="33">
        <v>45</v>
      </c>
      <c r="F100" s="33"/>
      <c r="M100" s="31">
        <f>'Cutting assay'!N89/2</f>
        <v>14.5</v>
      </c>
    </row>
    <row r="101" spans="3:13" x14ac:dyDescent="0.35">
      <c r="C101" s="33"/>
      <c r="D101" s="33"/>
      <c r="E101" s="33">
        <v>46</v>
      </c>
      <c r="F101" s="33" t="s">
        <v>80</v>
      </c>
      <c r="M101" s="31" t="s">
        <v>48</v>
      </c>
    </row>
    <row r="102" spans="3:13" x14ac:dyDescent="0.35">
      <c r="C102" s="33"/>
      <c r="D102" s="33"/>
      <c r="E102" s="33">
        <v>47</v>
      </c>
      <c r="F102" s="33" t="s">
        <v>80</v>
      </c>
      <c r="M102" s="31" t="s">
        <v>48</v>
      </c>
    </row>
    <row r="103" spans="3:13" x14ac:dyDescent="0.35">
      <c r="C103" s="33"/>
      <c r="D103" s="33"/>
      <c r="E103" s="33">
        <v>48</v>
      </c>
      <c r="F103" s="33" t="s">
        <v>80</v>
      </c>
      <c r="M103" s="31" t="s">
        <v>48</v>
      </c>
    </row>
    <row r="104" spans="3:13" x14ac:dyDescent="0.35">
      <c r="C104" s="33"/>
      <c r="D104" s="33"/>
      <c r="E104" s="33">
        <v>49</v>
      </c>
      <c r="F104" s="33"/>
      <c r="M104" s="31">
        <f>'Cutting assay'!N93/2</f>
        <v>18</v>
      </c>
    </row>
    <row r="105" spans="3:13" x14ac:dyDescent="0.35">
      <c r="C105" s="33"/>
      <c r="D105" s="33"/>
      <c r="E105" s="33">
        <v>50</v>
      </c>
      <c r="F105" s="33" t="s">
        <v>80</v>
      </c>
      <c r="M105" s="31" t="s">
        <v>48</v>
      </c>
    </row>
    <row r="106" spans="3:13" x14ac:dyDescent="0.35">
      <c r="C106" s="33"/>
      <c r="D106" s="33"/>
      <c r="E106" s="33">
        <v>51</v>
      </c>
      <c r="F106" s="33" t="s">
        <v>80</v>
      </c>
      <c r="M106" s="31" t="s">
        <v>48</v>
      </c>
    </row>
    <row r="107" spans="3:13" x14ac:dyDescent="0.35">
      <c r="C107" s="33"/>
      <c r="D107" s="33"/>
      <c r="E107" s="33">
        <v>52</v>
      </c>
      <c r="F107" s="33"/>
      <c r="M107" s="31">
        <f>'Cutting assay'!N96/2</f>
        <v>4</v>
      </c>
    </row>
    <row r="108" spans="3:13" x14ac:dyDescent="0.35">
      <c r="C108" s="33"/>
      <c r="D108" s="33"/>
      <c r="E108" s="33"/>
      <c r="F108" s="33"/>
      <c r="M108" s="31" t="e">
        <f>'Cutting assay'!#REF!/2</f>
        <v>#REF!</v>
      </c>
    </row>
    <row r="109" spans="3:13" x14ac:dyDescent="0.35">
      <c r="C109" s="33"/>
      <c r="D109" s="33"/>
      <c r="E109" s="33"/>
      <c r="F109" s="33"/>
      <c r="M109" s="1"/>
    </row>
    <row r="110" spans="3:13" x14ac:dyDescent="0.35">
      <c r="C110" s="33"/>
      <c r="D110" s="33"/>
      <c r="E110" s="33"/>
      <c r="F110" s="33"/>
      <c r="M110" s="1"/>
    </row>
    <row r="111" spans="3:13" x14ac:dyDescent="0.35">
      <c r="C111" s="33"/>
      <c r="D111" s="33"/>
      <c r="E111" s="33"/>
      <c r="F111" s="33"/>
      <c r="M111" s="1"/>
    </row>
    <row r="112" spans="3:13" x14ac:dyDescent="0.35">
      <c r="C112" s="33"/>
      <c r="D112" s="33"/>
      <c r="E112" s="33"/>
      <c r="F112" s="33"/>
      <c r="M112" s="1"/>
    </row>
    <row r="113" spans="3:13" x14ac:dyDescent="0.35">
      <c r="C113" s="33"/>
      <c r="D113" s="33"/>
      <c r="E113" s="33"/>
      <c r="F113" s="33"/>
      <c r="M113" s="1"/>
    </row>
    <row r="114" spans="3:13" x14ac:dyDescent="0.35">
      <c r="C114" s="33"/>
      <c r="D114" s="33"/>
      <c r="E114" s="33"/>
      <c r="F114" s="33"/>
      <c r="M114" s="1"/>
    </row>
    <row r="115" spans="3:13" x14ac:dyDescent="0.35">
      <c r="C115" s="33"/>
      <c r="D115" s="33"/>
      <c r="E115" s="33"/>
      <c r="F115" s="33"/>
      <c r="M115" s="16"/>
    </row>
    <row r="116" spans="3:13" x14ac:dyDescent="0.35">
      <c r="C116" s="33" t="s">
        <v>25</v>
      </c>
      <c r="D116" s="33" t="s">
        <v>14</v>
      </c>
      <c r="E116" s="33" t="s">
        <v>16</v>
      </c>
      <c r="F116" s="33" t="s">
        <v>17</v>
      </c>
      <c r="M116" s="31" t="s">
        <v>92</v>
      </c>
    </row>
    <row r="117" spans="3:13" x14ac:dyDescent="0.35">
      <c r="C117" s="33"/>
      <c r="D117" s="33"/>
      <c r="E117" s="33">
        <v>1</v>
      </c>
      <c r="F117" s="33"/>
      <c r="M117" s="6">
        <f>'Cutting assay'!N97/2</f>
        <v>53.5</v>
      </c>
    </row>
    <row r="118" spans="3:13" x14ac:dyDescent="0.35">
      <c r="C118" s="33"/>
      <c r="D118" s="33"/>
      <c r="E118" s="33">
        <v>2</v>
      </c>
      <c r="F118" s="33" t="s">
        <v>80</v>
      </c>
      <c r="M118" s="31" t="s">
        <v>48</v>
      </c>
    </row>
    <row r="119" spans="3:13" x14ac:dyDescent="0.35">
      <c r="C119" s="33"/>
      <c r="D119" s="33"/>
      <c r="E119" s="33">
        <v>3</v>
      </c>
      <c r="F119" s="33"/>
      <c r="M119" s="31">
        <f>'Cutting assay'!N99/2</f>
        <v>57</v>
      </c>
    </row>
    <row r="120" spans="3:13" x14ac:dyDescent="0.35">
      <c r="C120" s="33"/>
      <c r="D120" s="33"/>
      <c r="E120" s="33">
        <v>4</v>
      </c>
      <c r="F120" s="33"/>
      <c r="M120" s="31">
        <f>'Cutting assay'!N100/2</f>
        <v>31.5</v>
      </c>
    </row>
    <row r="121" spans="3:13" x14ac:dyDescent="0.35">
      <c r="C121" s="33"/>
      <c r="D121" s="33"/>
      <c r="E121" s="33">
        <v>5</v>
      </c>
      <c r="F121" s="33" t="s">
        <v>80</v>
      </c>
      <c r="M121" s="31" t="s">
        <v>48</v>
      </c>
    </row>
    <row r="122" spans="3:13" x14ac:dyDescent="0.35">
      <c r="C122" s="33"/>
      <c r="D122" s="33"/>
      <c r="E122" s="33">
        <v>6</v>
      </c>
      <c r="F122" s="33"/>
      <c r="M122" s="31">
        <f>'Cutting assay'!N102/2</f>
        <v>61</v>
      </c>
    </row>
    <row r="123" spans="3:13" x14ac:dyDescent="0.35">
      <c r="C123" s="33"/>
      <c r="D123" s="33"/>
      <c r="E123" s="33">
        <v>7</v>
      </c>
      <c r="F123" s="33"/>
      <c r="M123" s="31">
        <f>'Cutting assay'!N103/2</f>
        <v>49</v>
      </c>
    </row>
    <row r="124" spans="3:13" x14ac:dyDescent="0.35">
      <c r="C124" s="33"/>
      <c r="D124" s="33"/>
      <c r="E124" s="33">
        <v>8</v>
      </c>
      <c r="F124" s="33" t="s">
        <v>80</v>
      </c>
      <c r="M124" s="31" t="s">
        <v>48</v>
      </c>
    </row>
    <row r="125" spans="3:13" x14ac:dyDescent="0.35">
      <c r="C125" s="33"/>
      <c r="D125" s="33"/>
      <c r="E125" s="33">
        <v>9</v>
      </c>
      <c r="F125" s="33"/>
      <c r="M125" s="31">
        <f>'Cutting assay'!N105/2</f>
        <v>34</v>
      </c>
    </row>
    <row r="126" spans="3:13" x14ac:dyDescent="0.35">
      <c r="C126" s="33"/>
      <c r="D126" s="33"/>
      <c r="E126" s="33">
        <v>10</v>
      </c>
      <c r="F126" s="33"/>
      <c r="M126" s="31">
        <f>'Cutting assay'!N106/2</f>
        <v>68</v>
      </c>
    </row>
    <row r="127" spans="3:13" x14ac:dyDescent="0.35">
      <c r="C127" s="33"/>
      <c r="D127" s="33"/>
      <c r="E127" s="33">
        <v>11</v>
      </c>
      <c r="F127" s="33"/>
      <c r="M127" s="31">
        <f>'Cutting assay'!N107/2</f>
        <v>30.5</v>
      </c>
    </row>
    <row r="128" spans="3:13" x14ac:dyDescent="0.35">
      <c r="C128" s="33"/>
      <c r="D128" s="33"/>
      <c r="E128" s="33">
        <v>12</v>
      </c>
      <c r="F128" s="33"/>
      <c r="M128" s="31">
        <f>'Cutting assay'!N108/2</f>
        <v>25.5</v>
      </c>
    </row>
    <row r="129" spans="3:13" x14ac:dyDescent="0.35">
      <c r="C129" s="33"/>
      <c r="D129" s="33"/>
      <c r="E129" s="33">
        <v>13</v>
      </c>
      <c r="F129" s="33"/>
      <c r="M129" s="31">
        <f>'Cutting assay'!N109/2</f>
        <v>31</v>
      </c>
    </row>
    <row r="130" spans="3:13" x14ac:dyDescent="0.35">
      <c r="C130" s="33"/>
      <c r="D130" s="33"/>
      <c r="E130" s="33">
        <v>14</v>
      </c>
      <c r="F130" s="33"/>
      <c r="M130" s="31">
        <f>'Cutting assay'!N110/2</f>
        <v>26.5</v>
      </c>
    </row>
    <row r="131" spans="3:13" x14ac:dyDescent="0.35">
      <c r="C131" s="33"/>
      <c r="D131" s="33"/>
      <c r="E131" s="33">
        <v>15</v>
      </c>
      <c r="F131" s="33"/>
      <c r="M131" s="31">
        <f>'Cutting assay'!N111/2</f>
        <v>35.5</v>
      </c>
    </row>
    <row r="132" spans="3:13" x14ac:dyDescent="0.35">
      <c r="C132" s="33"/>
      <c r="D132" s="33"/>
      <c r="E132" s="33">
        <v>16</v>
      </c>
      <c r="F132" s="33"/>
      <c r="M132" s="31">
        <f>'Cutting assay'!N112/2</f>
        <v>37.5</v>
      </c>
    </row>
    <row r="133" spans="3:13" x14ac:dyDescent="0.35">
      <c r="C133" s="33"/>
      <c r="D133" s="33"/>
      <c r="E133" s="33">
        <v>17</v>
      </c>
      <c r="F133" s="33" t="s">
        <v>80</v>
      </c>
      <c r="M133" s="31" t="s">
        <v>48</v>
      </c>
    </row>
    <row r="134" spans="3:13" x14ac:dyDescent="0.35">
      <c r="C134" s="33"/>
      <c r="D134" s="33"/>
      <c r="E134" s="33">
        <v>18</v>
      </c>
      <c r="F134" s="33" t="s">
        <v>80</v>
      </c>
      <c r="M134" s="31" t="s">
        <v>48</v>
      </c>
    </row>
    <row r="135" spans="3:13" x14ac:dyDescent="0.35">
      <c r="C135" s="33"/>
      <c r="D135" s="33"/>
      <c r="E135" s="33">
        <v>19</v>
      </c>
      <c r="F135" s="33"/>
      <c r="M135" s="31">
        <f>'Cutting assay'!N115/2</f>
        <v>79.5</v>
      </c>
    </row>
    <row r="136" spans="3:13" x14ac:dyDescent="0.35">
      <c r="C136" s="33"/>
      <c r="D136" s="33"/>
      <c r="E136" s="33">
        <v>20</v>
      </c>
      <c r="F136" s="33"/>
      <c r="M136" s="31">
        <f>'Cutting assay'!N116/2</f>
        <v>46</v>
      </c>
    </row>
    <row r="137" spans="3:13" x14ac:dyDescent="0.35">
      <c r="C137" s="33"/>
      <c r="D137" s="33"/>
      <c r="E137" s="33">
        <v>21</v>
      </c>
      <c r="F137" s="33"/>
      <c r="M137" s="31">
        <f>'Cutting assay'!N117/2</f>
        <v>32</v>
      </c>
    </row>
    <row r="138" spans="3:13" x14ac:dyDescent="0.35">
      <c r="C138" s="33"/>
      <c r="D138" s="33"/>
      <c r="E138" s="33">
        <v>22</v>
      </c>
      <c r="F138" s="33"/>
      <c r="M138" s="31">
        <f>'Cutting assay'!N118/2</f>
        <v>42</v>
      </c>
    </row>
    <row r="139" spans="3:13" x14ac:dyDescent="0.35">
      <c r="C139" s="33"/>
      <c r="D139" s="33"/>
      <c r="E139" s="33">
        <v>23</v>
      </c>
      <c r="F139" s="33"/>
      <c r="M139" s="31">
        <f>'Cutting assay'!N119/2</f>
        <v>37</v>
      </c>
    </row>
    <row r="140" spans="3:13" x14ac:dyDescent="0.35">
      <c r="C140" s="33"/>
      <c r="D140" s="33"/>
      <c r="E140" s="33">
        <v>24</v>
      </c>
      <c r="F140" s="33"/>
      <c r="M140" s="31">
        <f>'Cutting assay'!N120/2</f>
        <v>25</v>
      </c>
    </row>
    <row r="141" spans="3:13" x14ac:dyDescent="0.35">
      <c r="C141" s="33"/>
      <c r="D141" s="33"/>
      <c r="E141" s="33">
        <v>25</v>
      </c>
      <c r="F141" s="33"/>
      <c r="M141" s="31">
        <f>'Cutting assay'!N121/2</f>
        <v>58.5</v>
      </c>
    </row>
    <row r="142" spans="3:13" x14ac:dyDescent="0.35">
      <c r="C142" s="33"/>
      <c r="D142" s="33"/>
      <c r="E142" s="33">
        <v>26</v>
      </c>
      <c r="F142" s="33"/>
      <c r="M142" s="31">
        <f>'Cutting assay'!N122/2</f>
        <v>40</v>
      </c>
    </row>
    <row r="143" spans="3:13" x14ac:dyDescent="0.35">
      <c r="C143" s="33"/>
      <c r="D143" s="33"/>
      <c r="E143" s="33">
        <v>27</v>
      </c>
      <c r="F143" s="33"/>
      <c r="M143" s="31">
        <f>'Cutting assay'!N123/2</f>
        <v>37.5</v>
      </c>
    </row>
    <row r="144" spans="3:13" x14ac:dyDescent="0.35">
      <c r="C144" s="33"/>
      <c r="D144" s="33"/>
      <c r="E144" s="33">
        <v>28</v>
      </c>
      <c r="F144" s="33"/>
      <c r="M144" s="31">
        <f>'Cutting assay'!N124/2</f>
        <v>57.5</v>
      </c>
    </row>
    <row r="145" spans="3:13" x14ac:dyDescent="0.35">
      <c r="C145" s="33"/>
      <c r="D145" s="33"/>
      <c r="E145" s="33">
        <v>29</v>
      </c>
      <c r="F145" s="33"/>
      <c r="M145" s="31">
        <f>'Cutting assay'!N125/2</f>
        <v>26</v>
      </c>
    </row>
    <row r="146" spans="3:13" x14ac:dyDescent="0.35">
      <c r="C146" s="33"/>
      <c r="D146" s="33"/>
      <c r="E146" s="33">
        <v>30</v>
      </c>
      <c r="F146" s="33"/>
      <c r="M146" s="31">
        <f>'Cutting assay'!N126/2</f>
        <v>58.5</v>
      </c>
    </row>
    <row r="147" spans="3:13" x14ac:dyDescent="0.35">
      <c r="C147" s="33"/>
      <c r="D147" s="33"/>
      <c r="E147" s="33">
        <v>31</v>
      </c>
      <c r="F147" s="33"/>
      <c r="M147" s="31">
        <f>'Cutting assay'!N127/2</f>
        <v>44.5</v>
      </c>
    </row>
    <row r="148" spans="3:13" x14ac:dyDescent="0.35">
      <c r="C148" s="33"/>
      <c r="D148" s="33"/>
      <c r="E148" s="33">
        <v>32</v>
      </c>
      <c r="F148" s="33"/>
      <c r="M148" s="31">
        <f>'Cutting assay'!N128/2</f>
        <v>21.5</v>
      </c>
    </row>
    <row r="149" spans="3:13" x14ac:dyDescent="0.35">
      <c r="C149" s="33"/>
      <c r="D149" s="33"/>
      <c r="E149" s="33">
        <v>33</v>
      </c>
      <c r="F149" s="33"/>
      <c r="M149" s="31">
        <f>'Cutting assay'!N129/2</f>
        <v>34</v>
      </c>
    </row>
    <row r="150" spans="3:13" x14ac:dyDescent="0.35">
      <c r="C150" s="33"/>
      <c r="D150" s="33"/>
      <c r="E150" s="33">
        <v>34</v>
      </c>
      <c r="F150" s="33"/>
      <c r="M150" s="31">
        <f>'Cutting assay'!N130/2</f>
        <v>36.5</v>
      </c>
    </row>
    <row r="151" spans="3:13" x14ac:dyDescent="0.35">
      <c r="C151" s="33"/>
      <c r="D151" s="33"/>
      <c r="E151" s="33">
        <v>35</v>
      </c>
      <c r="F151" s="33"/>
      <c r="M151" s="31">
        <f>'Cutting assay'!N131/2</f>
        <v>45</v>
      </c>
    </row>
    <row r="152" spans="3:13" x14ac:dyDescent="0.35">
      <c r="C152" s="33"/>
      <c r="D152" s="33"/>
      <c r="E152" s="33">
        <v>36</v>
      </c>
      <c r="F152" s="33"/>
      <c r="M152" s="31">
        <f>'Cutting assay'!N132/2</f>
        <v>74.5</v>
      </c>
    </row>
    <row r="153" spans="3:13" x14ac:dyDescent="0.35">
      <c r="C153" s="33"/>
      <c r="D153" s="33"/>
      <c r="E153" s="33">
        <v>37</v>
      </c>
      <c r="F153" s="33"/>
      <c r="M153" s="31">
        <f>'Cutting assay'!N133/2</f>
        <v>51</v>
      </c>
    </row>
    <row r="154" spans="3:13" x14ac:dyDescent="0.35">
      <c r="C154" s="33"/>
      <c r="D154" s="33"/>
      <c r="E154" s="33">
        <v>38</v>
      </c>
      <c r="F154" s="33"/>
      <c r="M154" s="31">
        <f>'Cutting assay'!N134/2</f>
        <v>43</v>
      </c>
    </row>
    <row r="155" spans="3:13" x14ac:dyDescent="0.35">
      <c r="C155" s="33"/>
      <c r="D155" s="33"/>
      <c r="E155" s="33">
        <v>39</v>
      </c>
      <c r="F155" s="33"/>
      <c r="M155" s="31">
        <f>'Cutting assay'!N135/2</f>
        <v>34.5</v>
      </c>
    </row>
    <row r="156" spans="3:13" x14ac:dyDescent="0.35">
      <c r="C156" s="33"/>
      <c r="D156" s="33"/>
      <c r="E156" s="33">
        <v>40</v>
      </c>
      <c r="F156" s="33"/>
      <c r="M156" s="31">
        <f>'Cutting assay'!N136/2</f>
        <v>60</v>
      </c>
    </row>
    <row r="157" spans="3:13" x14ac:dyDescent="0.35">
      <c r="C157" s="33"/>
      <c r="D157" s="33"/>
      <c r="E157" s="33">
        <v>41</v>
      </c>
      <c r="F157" s="33"/>
      <c r="M157" s="31">
        <f>'Cutting assay'!N137/2</f>
        <v>58.5</v>
      </c>
    </row>
    <row r="158" spans="3:13" x14ac:dyDescent="0.35">
      <c r="C158" s="33"/>
      <c r="D158" s="33"/>
      <c r="E158" s="33">
        <v>42</v>
      </c>
      <c r="F158" s="33"/>
      <c r="M158" s="31">
        <f>'Cutting assay'!N138/2</f>
        <v>33.5</v>
      </c>
    </row>
    <row r="159" spans="3:13" x14ac:dyDescent="0.35">
      <c r="C159" s="33"/>
      <c r="D159" s="33"/>
      <c r="E159" s="33">
        <v>43</v>
      </c>
      <c r="F159" s="33"/>
      <c r="M159" s="31">
        <f>'Cutting assay'!N139/2</f>
        <v>56</v>
      </c>
    </row>
    <row r="160" spans="3:13" x14ac:dyDescent="0.35">
      <c r="C160" s="33"/>
      <c r="D160" s="33"/>
      <c r="E160" s="33">
        <v>44</v>
      </c>
      <c r="F160" s="33"/>
      <c r="M160" s="31">
        <f>'Cutting assay'!N140/2</f>
        <v>33.5</v>
      </c>
    </row>
    <row r="161" spans="3:13" x14ac:dyDescent="0.35">
      <c r="C161" s="33"/>
      <c r="D161" s="33"/>
      <c r="E161" s="33">
        <v>45</v>
      </c>
      <c r="F161" s="33"/>
      <c r="M161" s="31">
        <f>'Cutting assay'!N141/2</f>
        <v>65</v>
      </c>
    </row>
    <row r="162" spans="3:13" x14ac:dyDescent="0.35">
      <c r="C162" s="33"/>
      <c r="D162" s="33"/>
      <c r="E162" s="33">
        <v>46</v>
      </c>
      <c r="F162" s="33"/>
      <c r="M162" s="31" t="s">
        <v>48</v>
      </c>
    </row>
    <row r="163" spans="3:13" x14ac:dyDescent="0.35">
      <c r="C163" s="33"/>
      <c r="D163" s="33"/>
      <c r="E163" s="33">
        <v>47</v>
      </c>
      <c r="F163" s="33"/>
      <c r="M163" s="31" t="s">
        <v>48</v>
      </c>
    </row>
    <row r="164" spans="3:13" x14ac:dyDescent="0.35">
      <c r="C164" s="33"/>
      <c r="D164" s="33"/>
      <c r="E164" s="33">
        <v>48</v>
      </c>
      <c r="F164" s="33"/>
      <c r="M164" s="31">
        <f>'Cutting assay'!N142/2</f>
        <v>23</v>
      </c>
    </row>
    <row r="165" spans="3:13" x14ac:dyDescent="0.35">
      <c r="C165" s="33"/>
      <c r="D165" s="33"/>
      <c r="E165" s="33">
        <v>49</v>
      </c>
      <c r="F165" s="33"/>
      <c r="M165" s="31">
        <f>'Cutting assay'!N143/2</f>
        <v>22</v>
      </c>
    </row>
    <row r="166" spans="3:13" x14ac:dyDescent="0.35">
      <c r="C166" s="33"/>
      <c r="D166" s="33"/>
      <c r="E166" s="33">
        <v>50</v>
      </c>
      <c r="F166" s="33"/>
      <c r="M166" s="31">
        <f>'Cutting assay'!N144/2</f>
        <v>39.5</v>
      </c>
    </row>
    <row r="167" spans="3:13" x14ac:dyDescent="0.35">
      <c r="C167" s="33"/>
      <c r="D167" s="33"/>
      <c r="E167" s="33">
        <v>51</v>
      </c>
      <c r="F167" s="33"/>
      <c r="M167" s="31">
        <f>'Cutting assay'!N145/2</f>
        <v>16</v>
      </c>
    </row>
    <row r="168" spans="3:13" x14ac:dyDescent="0.35">
      <c r="C168" s="33"/>
      <c r="D168" s="33"/>
      <c r="E168" s="33"/>
      <c r="F168" s="33"/>
      <c r="M168" s="31" t="e">
        <f>'Cutting assay'!#REF!/2</f>
        <v>#REF!</v>
      </c>
    </row>
    <row r="169" spans="3:13" x14ac:dyDescent="0.35">
      <c r="C169" s="33"/>
      <c r="D169" s="33"/>
      <c r="E169" s="33"/>
      <c r="F169" s="33"/>
      <c r="M169" s="1"/>
    </row>
    <row r="170" spans="3:13" x14ac:dyDescent="0.35">
      <c r="C170" s="33"/>
      <c r="D170" s="33"/>
      <c r="E170" s="33"/>
      <c r="F170" s="33"/>
      <c r="M170" s="1"/>
    </row>
    <row r="171" spans="3:13" x14ac:dyDescent="0.35">
      <c r="C171" s="33"/>
      <c r="D171" s="33"/>
      <c r="E171" s="33"/>
      <c r="F171" s="33"/>
      <c r="M171" s="14"/>
    </row>
    <row r="172" spans="3:13" x14ac:dyDescent="0.35">
      <c r="C172" s="33"/>
      <c r="D172" s="33" t="s">
        <v>14</v>
      </c>
      <c r="E172" s="33" t="s">
        <v>16</v>
      </c>
      <c r="F172" s="33" t="s">
        <v>17</v>
      </c>
      <c r="M172" s="31" t="s">
        <v>92</v>
      </c>
    </row>
    <row r="173" spans="3:13" x14ac:dyDescent="0.35">
      <c r="C173" s="33" t="s">
        <v>26</v>
      </c>
      <c r="D173" s="33"/>
      <c r="E173" s="33">
        <v>1</v>
      </c>
      <c r="F173" s="33"/>
      <c r="M173" s="6">
        <f>'Cutting assay'!N146/2</f>
        <v>28</v>
      </c>
    </row>
    <row r="174" spans="3:13" x14ac:dyDescent="0.35">
      <c r="C174" s="33"/>
      <c r="D174" s="33"/>
      <c r="E174" s="33">
        <v>2</v>
      </c>
      <c r="F174" s="33"/>
      <c r="M174" s="31">
        <f>'Cutting assay'!N147/2</f>
        <v>20</v>
      </c>
    </row>
    <row r="175" spans="3:13" x14ac:dyDescent="0.35">
      <c r="C175" s="33"/>
      <c r="D175" s="33"/>
      <c r="E175" s="33">
        <v>3</v>
      </c>
      <c r="F175" s="33"/>
      <c r="M175" s="31">
        <f>'Cutting assay'!N148/2</f>
        <v>32</v>
      </c>
    </row>
    <row r="176" spans="3:13" x14ac:dyDescent="0.35">
      <c r="C176" s="33"/>
      <c r="D176" s="33"/>
      <c r="E176" s="33">
        <v>4</v>
      </c>
      <c r="F176" s="33" t="s">
        <v>80</v>
      </c>
      <c r="M176" s="31" t="s">
        <v>48</v>
      </c>
    </row>
    <row r="177" spans="3:13" x14ac:dyDescent="0.35">
      <c r="C177" s="33"/>
      <c r="D177" s="33"/>
      <c r="E177" s="33">
        <v>5</v>
      </c>
      <c r="F177" s="33"/>
      <c r="M177" s="31">
        <f>'Cutting assay'!N150/2</f>
        <v>23.5</v>
      </c>
    </row>
    <row r="178" spans="3:13" x14ac:dyDescent="0.35">
      <c r="C178" s="33"/>
      <c r="D178" s="33"/>
      <c r="E178" s="33">
        <v>6</v>
      </c>
      <c r="F178" s="33" t="s">
        <v>89</v>
      </c>
      <c r="M178" s="31" t="s">
        <v>48</v>
      </c>
    </row>
    <row r="179" spans="3:13" x14ac:dyDescent="0.35">
      <c r="C179" s="33"/>
      <c r="D179" s="33"/>
      <c r="E179" s="33">
        <v>7</v>
      </c>
      <c r="F179" s="33" t="s">
        <v>80</v>
      </c>
      <c r="M179" s="31" t="s">
        <v>48</v>
      </c>
    </row>
    <row r="180" spans="3:13" x14ac:dyDescent="0.35">
      <c r="C180" s="33"/>
      <c r="D180" s="33"/>
      <c r="E180" s="33">
        <v>8</v>
      </c>
      <c r="F180" s="33" t="s">
        <v>80</v>
      </c>
      <c r="M180" s="31" t="s">
        <v>48</v>
      </c>
    </row>
    <row r="181" spans="3:13" x14ac:dyDescent="0.35">
      <c r="C181" s="33"/>
      <c r="D181" s="33"/>
      <c r="E181" s="33">
        <v>9</v>
      </c>
      <c r="F181" s="33"/>
      <c r="M181" s="31">
        <f>'Cutting assay'!N153/2</f>
        <v>14.5</v>
      </c>
    </row>
    <row r="182" spans="3:13" x14ac:dyDescent="0.35">
      <c r="C182" s="33"/>
      <c r="D182" s="33"/>
      <c r="E182" s="33">
        <v>10</v>
      </c>
      <c r="F182" s="33"/>
      <c r="M182" s="31">
        <f>'Cutting assay'!N154/2</f>
        <v>23.5</v>
      </c>
    </row>
    <row r="183" spans="3:13" x14ac:dyDescent="0.35">
      <c r="C183" s="33"/>
      <c r="D183" s="33"/>
      <c r="E183" s="33">
        <v>11</v>
      </c>
      <c r="F183" s="33"/>
      <c r="M183" s="31">
        <f>'Cutting assay'!N155/2</f>
        <v>21</v>
      </c>
    </row>
    <row r="184" spans="3:13" x14ac:dyDescent="0.35">
      <c r="C184" s="33"/>
      <c r="D184" s="33"/>
      <c r="E184" s="33">
        <v>12</v>
      </c>
      <c r="F184" s="33" t="s">
        <v>80</v>
      </c>
      <c r="M184" s="31" t="s">
        <v>48</v>
      </c>
    </row>
    <row r="185" spans="3:13" x14ac:dyDescent="0.35">
      <c r="C185" s="33"/>
      <c r="D185" s="33"/>
      <c r="E185" s="33">
        <v>13</v>
      </c>
      <c r="F185" s="33" t="s">
        <v>80</v>
      </c>
      <c r="M185" s="31" t="s">
        <v>48</v>
      </c>
    </row>
    <row r="186" spans="3:13" x14ac:dyDescent="0.35">
      <c r="C186" s="33"/>
      <c r="D186" s="33"/>
      <c r="E186" s="33">
        <v>14</v>
      </c>
      <c r="F186" s="33" t="s">
        <v>80</v>
      </c>
      <c r="M186" s="31" t="s">
        <v>48</v>
      </c>
    </row>
    <row r="187" spans="3:13" x14ac:dyDescent="0.35">
      <c r="C187" s="33"/>
      <c r="D187" s="33"/>
      <c r="E187" s="33">
        <v>15</v>
      </c>
      <c r="F187" s="33" t="s">
        <v>80</v>
      </c>
      <c r="M187" s="31" t="s">
        <v>48</v>
      </c>
    </row>
    <row r="188" spans="3:13" x14ac:dyDescent="0.35">
      <c r="C188" s="33"/>
      <c r="D188" s="33"/>
      <c r="E188" s="33">
        <v>16</v>
      </c>
      <c r="F188" s="33"/>
      <c r="M188" s="31">
        <f>'Cutting assay'!N160/2</f>
        <v>23.5</v>
      </c>
    </row>
    <row r="189" spans="3:13" x14ac:dyDescent="0.35">
      <c r="C189" s="33"/>
      <c r="D189" s="33"/>
      <c r="E189" s="33">
        <v>17</v>
      </c>
      <c r="F189" s="33"/>
      <c r="M189" s="31">
        <f>'Cutting assay'!N161/2</f>
        <v>37</v>
      </c>
    </row>
    <row r="190" spans="3:13" x14ac:dyDescent="0.35">
      <c r="C190" s="33"/>
      <c r="D190" s="33"/>
      <c r="E190" s="33">
        <v>18</v>
      </c>
      <c r="F190" s="33"/>
      <c r="M190" s="31">
        <f>'Cutting assay'!N162/2</f>
        <v>10</v>
      </c>
    </row>
    <row r="191" spans="3:13" x14ac:dyDescent="0.35">
      <c r="C191" s="33"/>
      <c r="D191" s="33"/>
      <c r="E191" s="33">
        <v>19</v>
      </c>
      <c r="F191" s="33" t="s">
        <v>80</v>
      </c>
      <c r="M191" s="31" t="s">
        <v>48</v>
      </c>
    </row>
    <row r="192" spans="3:13" x14ac:dyDescent="0.35">
      <c r="C192" s="33"/>
      <c r="D192" s="33"/>
      <c r="E192" s="33">
        <v>20</v>
      </c>
      <c r="F192" s="33" t="s">
        <v>80</v>
      </c>
      <c r="M192" s="31" t="s">
        <v>48</v>
      </c>
    </row>
    <row r="193" spans="3:13" x14ac:dyDescent="0.35">
      <c r="C193" s="33"/>
      <c r="D193" s="33"/>
      <c r="E193" s="33">
        <v>21</v>
      </c>
      <c r="F193" s="33"/>
      <c r="M193" s="31">
        <f>'Cutting assay'!N165/2</f>
        <v>28</v>
      </c>
    </row>
    <row r="194" spans="3:13" x14ac:dyDescent="0.35">
      <c r="C194" s="33"/>
      <c r="D194" s="33"/>
      <c r="E194" s="33">
        <v>22</v>
      </c>
      <c r="F194" s="33"/>
      <c r="M194" s="31">
        <f>'Cutting assay'!N166/2</f>
        <v>47.5</v>
      </c>
    </row>
    <row r="195" spans="3:13" x14ac:dyDescent="0.35">
      <c r="C195" s="33"/>
      <c r="D195" s="33"/>
      <c r="E195" s="33">
        <v>23</v>
      </c>
      <c r="F195" s="33" t="s">
        <v>80</v>
      </c>
      <c r="M195" s="31" t="s">
        <v>48</v>
      </c>
    </row>
    <row r="196" spans="3:13" x14ac:dyDescent="0.35">
      <c r="C196" s="33"/>
      <c r="D196" s="33"/>
      <c r="E196" s="33">
        <v>24</v>
      </c>
      <c r="F196" s="33"/>
      <c r="M196" s="31" t="s">
        <v>48</v>
      </c>
    </row>
    <row r="197" spans="3:13" x14ac:dyDescent="0.35">
      <c r="C197" s="33"/>
      <c r="D197" s="33"/>
      <c r="E197" s="33">
        <v>25</v>
      </c>
      <c r="F197" s="33"/>
      <c r="M197" s="31">
        <f>'Cutting assay'!N168/2</f>
        <v>14.5</v>
      </c>
    </row>
    <row r="198" spans="3:13" x14ac:dyDescent="0.35">
      <c r="C198" s="33"/>
      <c r="D198" s="33"/>
      <c r="E198" s="33">
        <v>26</v>
      </c>
      <c r="F198" s="33"/>
      <c r="M198" s="31">
        <f>'Cutting assay'!N169/2</f>
        <v>17.5</v>
      </c>
    </row>
    <row r="199" spans="3:13" x14ac:dyDescent="0.35">
      <c r="C199" s="33"/>
      <c r="D199" s="33"/>
      <c r="E199" s="33">
        <v>27</v>
      </c>
      <c r="F199" s="33"/>
      <c r="M199" s="31">
        <f>'Cutting assay'!N170/2</f>
        <v>34</v>
      </c>
    </row>
    <row r="200" spans="3:13" x14ac:dyDescent="0.35">
      <c r="C200" s="33"/>
      <c r="D200" s="33"/>
      <c r="E200" s="33">
        <v>28</v>
      </c>
      <c r="F200" s="33"/>
      <c r="M200" s="31">
        <f>'Cutting assay'!N171/2</f>
        <v>20.5</v>
      </c>
    </row>
    <row r="201" spans="3:13" x14ac:dyDescent="0.35">
      <c r="C201" s="33"/>
      <c r="D201" s="33"/>
      <c r="E201" s="33">
        <v>29</v>
      </c>
      <c r="F201" s="33"/>
      <c r="M201" s="31">
        <f>'Cutting assay'!N172/2</f>
        <v>10.5</v>
      </c>
    </row>
    <row r="202" spans="3:13" x14ac:dyDescent="0.35">
      <c r="C202" s="33"/>
      <c r="D202" s="33"/>
      <c r="E202" s="33">
        <v>30</v>
      </c>
      <c r="F202" s="33" t="s">
        <v>88</v>
      </c>
      <c r="M202" s="31">
        <f>'Cutting assay'!N173/2</f>
        <v>15.5</v>
      </c>
    </row>
    <row r="203" spans="3:13" x14ac:dyDescent="0.35">
      <c r="C203" s="33"/>
      <c r="D203" s="33"/>
      <c r="E203" s="33">
        <v>31</v>
      </c>
      <c r="F203" s="33"/>
      <c r="M203" s="31" t="s">
        <v>48</v>
      </c>
    </row>
    <row r="204" spans="3:13" x14ac:dyDescent="0.35">
      <c r="C204" s="33"/>
      <c r="D204" s="33"/>
      <c r="E204" s="33">
        <v>32</v>
      </c>
      <c r="F204" s="33"/>
      <c r="M204" s="31">
        <f>'Cutting assay'!N174/2</f>
        <v>31</v>
      </c>
    </row>
    <row r="205" spans="3:13" x14ac:dyDescent="0.35">
      <c r="C205" s="33"/>
      <c r="D205" s="33"/>
      <c r="E205" s="33">
        <v>33</v>
      </c>
      <c r="F205" s="33"/>
      <c r="M205" s="31">
        <f>'Cutting assay'!N175/2</f>
        <v>27</v>
      </c>
    </row>
    <row r="206" spans="3:13" x14ac:dyDescent="0.35">
      <c r="C206" s="33"/>
      <c r="D206" s="33"/>
      <c r="E206" s="33">
        <v>34</v>
      </c>
      <c r="F206" s="33"/>
      <c r="M206" s="31">
        <f>'Cutting assay'!N176/2</f>
        <v>16</v>
      </c>
    </row>
    <row r="207" spans="3:13" x14ac:dyDescent="0.35">
      <c r="C207" s="33"/>
      <c r="D207" s="33"/>
      <c r="E207" s="10">
        <v>35</v>
      </c>
      <c r="F207" s="10"/>
      <c r="M207" s="31">
        <f>'Cutting assay'!N177/2</f>
        <v>27</v>
      </c>
    </row>
    <row r="208" spans="3:13" x14ac:dyDescent="0.35">
      <c r="C208" s="33"/>
      <c r="D208" s="33"/>
      <c r="E208" s="33">
        <v>36</v>
      </c>
      <c r="F208" s="33"/>
      <c r="M208" s="31">
        <f>'Cutting assay'!N178/2</f>
        <v>37.5</v>
      </c>
    </row>
    <row r="209" spans="3:13" x14ac:dyDescent="0.35">
      <c r="C209" s="33"/>
      <c r="D209" s="33"/>
      <c r="E209" s="33">
        <v>37</v>
      </c>
      <c r="F209" s="33"/>
      <c r="M209" s="31">
        <f>'Cutting assay'!N179/2</f>
        <v>53.5</v>
      </c>
    </row>
    <row r="210" spans="3:13" x14ac:dyDescent="0.35">
      <c r="C210" s="33"/>
      <c r="D210" s="33"/>
      <c r="E210" s="33">
        <v>38</v>
      </c>
      <c r="F210" s="33" t="s">
        <v>80</v>
      </c>
      <c r="M210" s="31" t="s">
        <v>48</v>
      </c>
    </row>
    <row r="211" spans="3:13" x14ac:dyDescent="0.35">
      <c r="C211" s="33"/>
      <c r="D211" s="33"/>
      <c r="E211" s="33">
        <v>39</v>
      </c>
      <c r="F211" s="33" t="s">
        <v>87</v>
      </c>
      <c r="M211" s="31" t="s">
        <v>48</v>
      </c>
    </row>
    <row r="212" spans="3:13" x14ac:dyDescent="0.35">
      <c r="C212" s="33"/>
      <c r="D212" s="33"/>
      <c r="E212" s="33">
        <v>40</v>
      </c>
      <c r="F212" s="33"/>
      <c r="M212" s="31">
        <f>'Cutting assay'!N182/2</f>
        <v>30</v>
      </c>
    </row>
    <row r="213" spans="3:13" x14ac:dyDescent="0.35">
      <c r="C213" s="33"/>
      <c r="D213" s="33"/>
      <c r="E213" s="33">
        <v>41</v>
      </c>
      <c r="F213" s="33"/>
      <c r="M213" s="31">
        <f>'Cutting assay'!N183/2</f>
        <v>24</v>
      </c>
    </row>
    <row r="214" spans="3:13" x14ac:dyDescent="0.35">
      <c r="C214" s="33"/>
      <c r="D214" s="33"/>
      <c r="E214" s="33">
        <v>42</v>
      </c>
      <c r="F214" s="33"/>
      <c r="M214" s="31">
        <f>'Cutting assay'!N184/2</f>
        <v>14</v>
      </c>
    </row>
    <row r="215" spans="3:13" x14ac:dyDescent="0.35">
      <c r="C215" s="33"/>
      <c r="D215" s="33"/>
      <c r="E215" s="33">
        <v>43</v>
      </c>
      <c r="F215" s="33"/>
      <c r="M215" s="31">
        <f>'Cutting assay'!N185/2</f>
        <v>27.5</v>
      </c>
    </row>
    <row r="216" spans="3:13" x14ac:dyDescent="0.35">
      <c r="C216" s="33"/>
      <c r="D216" s="33"/>
      <c r="E216" s="33">
        <v>44</v>
      </c>
      <c r="F216" s="33"/>
      <c r="M216" s="31">
        <f>'Cutting assay'!N186/2</f>
        <v>20.5</v>
      </c>
    </row>
    <row r="217" spans="3:13" x14ac:dyDescent="0.35">
      <c r="C217" s="33"/>
      <c r="D217" s="33"/>
      <c r="E217" s="33">
        <v>45</v>
      </c>
      <c r="F217" s="33" t="s">
        <v>80</v>
      </c>
      <c r="M217" s="31" t="s">
        <v>48</v>
      </c>
    </row>
    <row r="218" spans="3:13" x14ac:dyDescent="0.35">
      <c r="C218" s="33"/>
      <c r="D218" s="33"/>
      <c r="E218" s="33">
        <v>46</v>
      </c>
      <c r="F218" s="33"/>
      <c r="M218" s="31">
        <f>'Cutting assay'!N188/2</f>
        <v>36</v>
      </c>
    </row>
    <row r="219" spans="3:13" x14ac:dyDescent="0.35">
      <c r="C219" s="33"/>
      <c r="D219" s="33"/>
      <c r="E219" s="33">
        <v>47</v>
      </c>
      <c r="F219" s="33"/>
      <c r="M219" s="31">
        <f>'Cutting assay'!N189/2</f>
        <v>33</v>
      </c>
    </row>
    <row r="220" spans="3:13" x14ac:dyDescent="0.35">
      <c r="C220" s="33"/>
      <c r="D220" s="33"/>
      <c r="E220" s="33">
        <v>48</v>
      </c>
      <c r="F220" s="33" t="s">
        <v>80</v>
      </c>
      <c r="M220" s="31" t="s">
        <v>48</v>
      </c>
    </row>
    <row r="221" spans="3:13" x14ac:dyDescent="0.35">
      <c r="C221" s="33"/>
      <c r="D221" s="33"/>
      <c r="E221" s="33">
        <v>49</v>
      </c>
      <c r="F221" s="33"/>
      <c r="M221" s="31">
        <f>'Cutting assay'!N191/2</f>
        <v>44.5</v>
      </c>
    </row>
    <row r="222" spans="3:13" x14ac:dyDescent="0.35">
      <c r="C222" s="33"/>
      <c r="D222" s="33"/>
      <c r="E222" s="33">
        <v>50</v>
      </c>
      <c r="F222" s="33" t="s">
        <v>87</v>
      </c>
      <c r="M222" s="31" t="s">
        <v>48</v>
      </c>
    </row>
    <row r="223" spans="3:13" x14ac:dyDescent="0.35">
      <c r="C223" s="33"/>
      <c r="D223" s="33"/>
      <c r="E223" s="33"/>
      <c r="F223" s="33"/>
      <c r="M223" s="31" t="e">
        <f>'Cutting assay'!#REF!/2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1AAF-8369-4E0C-B1DE-2E6E60D298FE}">
  <dimension ref="B1:P195"/>
  <sheetViews>
    <sheetView tabSelected="1" zoomScale="70" zoomScaleNormal="70" workbookViewId="0">
      <selection activeCell="M22" sqref="M22"/>
    </sheetView>
  </sheetViews>
  <sheetFormatPr defaultColWidth="8.81640625" defaultRowHeight="14.5" x14ac:dyDescent="0.35"/>
  <cols>
    <col min="1" max="1" width="8.81640625" style="1"/>
    <col min="2" max="2" width="15.7265625" style="1" customWidth="1"/>
    <col min="3" max="3" width="17" style="1" customWidth="1"/>
    <col min="4" max="4" width="10.81640625" style="1" bestFit="1" customWidth="1"/>
    <col min="5" max="13" width="8.81640625" style="1"/>
    <col min="14" max="14" width="11.1796875" style="1" customWidth="1"/>
    <col min="15" max="16384" width="8.81640625" style="1"/>
  </cols>
  <sheetData>
    <row r="1" spans="2:16" x14ac:dyDescent="0.35">
      <c r="E1" s="43" t="s">
        <v>10</v>
      </c>
      <c r="F1" s="43"/>
      <c r="G1" s="43"/>
      <c r="H1" s="43"/>
      <c r="I1" s="3"/>
      <c r="J1" s="3"/>
      <c r="K1" s="3"/>
      <c r="L1" s="43" t="s">
        <v>11</v>
      </c>
      <c r="M1" s="43"/>
      <c r="O1" s="3"/>
      <c r="P1" s="3"/>
    </row>
    <row r="2" spans="2:16" x14ac:dyDescent="0.35">
      <c r="B2" s="1" t="s">
        <v>15</v>
      </c>
      <c r="C2" s="1" t="s">
        <v>13</v>
      </c>
      <c r="D2" s="1" t="s">
        <v>16</v>
      </c>
      <c r="E2" s="1" t="s">
        <v>1</v>
      </c>
      <c r="F2" s="1" t="s">
        <v>4</v>
      </c>
      <c r="G2" s="1" t="s">
        <v>6</v>
      </c>
      <c r="H2" s="1" t="s">
        <v>9</v>
      </c>
      <c r="L2" s="1" t="s">
        <v>1</v>
      </c>
      <c r="M2" s="1" t="s">
        <v>4</v>
      </c>
      <c r="N2" s="1" t="s">
        <v>9</v>
      </c>
    </row>
    <row r="3" spans="2:16" x14ac:dyDescent="0.35">
      <c r="B3" s="1" t="s">
        <v>18</v>
      </c>
      <c r="C3" s="1" t="s">
        <v>27</v>
      </c>
      <c r="D3" s="1">
        <v>1</v>
      </c>
      <c r="E3" s="1">
        <v>34</v>
      </c>
      <c r="F3" s="18">
        <v>27</v>
      </c>
      <c r="G3" s="4">
        <f>(E3/H3)*100</f>
        <v>55.737704918032783</v>
      </c>
      <c r="H3" s="18">
        <f>SUM(E3:F3)</f>
        <v>61</v>
      </c>
      <c r="L3" s="17">
        <v>34</v>
      </c>
      <c r="M3" s="18">
        <v>0</v>
      </c>
      <c r="N3" s="1">
        <f>SUM(L3:M3)</f>
        <v>34</v>
      </c>
    </row>
    <row r="4" spans="2:16" x14ac:dyDescent="0.35">
      <c r="D4" s="1">
        <v>2</v>
      </c>
      <c r="F4" s="17"/>
      <c r="G4" s="4"/>
      <c r="H4" s="17"/>
      <c r="L4" s="17"/>
      <c r="M4" s="17"/>
      <c r="N4" s="31"/>
    </row>
    <row r="5" spans="2:16" x14ac:dyDescent="0.35">
      <c r="D5" s="1">
        <v>3</v>
      </c>
      <c r="E5" s="1">
        <v>71</v>
      </c>
      <c r="F5" s="18">
        <v>70</v>
      </c>
      <c r="G5" s="4">
        <f t="shared" ref="G5:G47" si="0">(E5/H5)*100</f>
        <v>50.354609929078009</v>
      </c>
      <c r="H5" s="18">
        <f>SUM(E5:F5)</f>
        <v>141</v>
      </c>
      <c r="L5" s="17">
        <v>71</v>
      </c>
      <c r="M5" s="18">
        <v>0</v>
      </c>
      <c r="N5" s="31">
        <f t="shared" ref="N5:N47" si="1">SUM(L5:M5)</f>
        <v>71</v>
      </c>
    </row>
    <row r="6" spans="2:16" x14ac:dyDescent="0.35">
      <c r="D6" s="17">
        <v>4</v>
      </c>
      <c r="E6" s="1">
        <v>83</v>
      </c>
      <c r="F6" s="18">
        <v>69</v>
      </c>
      <c r="G6" s="4">
        <f t="shared" si="0"/>
        <v>54.605263157894733</v>
      </c>
      <c r="H6" s="18">
        <f>SUM(E6:F6)</f>
        <v>152</v>
      </c>
      <c r="L6" s="17">
        <v>83</v>
      </c>
      <c r="M6" s="18">
        <v>10</v>
      </c>
      <c r="N6" s="31">
        <f t="shared" si="1"/>
        <v>93</v>
      </c>
    </row>
    <row r="7" spans="2:16" x14ac:dyDescent="0.35">
      <c r="D7" s="17">
        <v>5</v>
      </c>
      <c r="F7" s="17"/>
      <c r="G7" s="4"/>
      <c r="H7" s="17"/>
      <c r="L7" s="17"/>
      <c r="M7" s="17"/>
      <c r="N7" s="31"/>
    </row>
    <row r="8" spans="2:16" x14ac:dyDescent="0.35">
      <c r="D8" s="17">
        <v>6</v>
      </c>
      <c r="E8" s="1">
        <v>14</v>
      </c>
      <c r="F8" s="18">
        <v>5</v>
      </c>
      <c r="G8" s="4">
        <f t="shared" si="0"/>
        <v>73.68421052631578</v>
      </c>
      <c r="H8" s="18">
        <f>SUM(E8:F8)</f>
        <v>19</v>
      </c>
      <c r="L8" s="17">
        <v>14</v>
      </c>
      <c r="M8" s="18">
        <v>0</v>
      </c>
      <c r="N8" s="31">
        <f t="shared" si="1"/>
        <v>14</v>
      </c>
    </row>
    <row r="9" spans="2:16" x14ac:dyDescent="0.35">
      <c r="D9" s="17">
        <v>7</v>
      </c>
      <c r="F9" s="17"/>
      <c r="G9" s="4"/>
      <c r="H9" s="17"/>
      <c r="L9" s="17"/>
      <c r="M9" s="17"/>
      <c r="N9" s="31"/>
    </row>
    <row r="10" spans="2:16" x14ac:dyDescent="0.35">
      <c r="D10" s="17">
        <v>8</v>
      </c>
      <c r="E10" s="1">
        <v>62</v>
      </c>
      <c r="F10" s="18">
        <v>61</v>
      </c>
      <c r="G10" s="4">
        <f t="shared" si="0"/>
        <v>50.40650406504065</v>
      </c>
      <c r="H10" s="18">
        <f>SUM(E10:F10)</f>
        <v>123</v>
      </c>
      <c r="L10" s="17">
        <v>62</v>
      </c>
      <c r="M10" s="18">
        <v>0</v>
      </c>
      <c r="N10" s="31">
        <f t="shared" si="1"/>
        <v>62</v>
      </c>
    </row>
    <row r="11" spans="2:16" x14ac:dyDescent="0.35">
      <c r="D11" s="17">
        <v>9</v>
      </c>
      <c r="E11" s="1">
        <v>28</v>
      </c>
      <c r="F11" s="18">
        <v>27</v>
      </c>
      <c r="G11" s="4">
        <f t="shared" si="0"/>
        <v>50.909090909090907</v>
      </c>
      <c r="H11" s="18">
        <f>SUM(E11:F11)</f>
        <v>55</v>
      </c>
      <c r="L11" s="17">
        <v>28</v>
      </c>
      <c r="M11" s="18">
        <v>0</v>
      </c>
      <c r="N11" s="31">
        <f t="shared" si="1"/>
        <v>28</v>
      </c>
    </row>
    <row r="12" spans="2:16" x14ac:dyDescent="0.35">
      <c r="D12" s="17">
        <v>10</v>
      </c>
      <c r="E12" s="1">
        <v>51</v>
      </c>
      <c r="F12" s="18">
        <v>39</v>
      </c>
      <c r="G12" s="4">
        <f t="shared" si="0"/>
        <v>56.666666666666664</v>
      </c>
      <c r="H12" s="18">
        <f t="shared" ref="H12:H47" si="2">SUM(E12:F12)</f>
        <v>90</v>
      </c>
      <c r="L12" s="17">
        <v>51</v>
      </c>
      <c r="M12" s="18">
        <v>0</v>
      </c>
      <c r="N12" s="31">
        <f t="shared" si="1"/>
        <v>51</v>
      </c>
    </row>
    <row r="13" spans="2:16" x14ac:dyDescent="0.35">
      <c r="D13" s="17">
        <v>11</v>
      </c>
      <c r="E13" s="1">
        <v>69</v>
      </c>
      <c r="F13" s="18">
        <v>39</v>
      </c>
      <c r="G13" s="4">
        <f t="shared" si="0"/>
        <v>63.888888888888886</v>
      </c>
      <c r="H13" s="18">
        <f t="shared" si="2"/>
        <v>108</v>
      </c>
      <c r="L13" s="17">
        <v>69</v>
      </c>
      <c r="M13" s="18">
        <v>0</v>
      </c>
      <c r="N13" s="31">
        <f t="shared" si="1"/>
        <v>69</v>
      </c>
    </row>
    <row r="14" spans="2:16" x14ac:dyDescent="0.35">
      <c r="D14" s="17">
        <v>12</v>
      </c>
      <c r="E14" s="1">
        <v>31</v>
      </c>
      <c r="F14" s="18">
        <v>39</v>
      </c>
      <c r="G14" s="4">
        <f t="shared" si="0"/>
        <v>44.285714285714285</v>
      </c>
      <c r="H14" s="18">
        <f t="shared" si="2"/>
        <v>70</v>
      </c>
      <c r="L14" s="17">
        <v>31</v>
      </c>
      <c r="M14" s="18">
        <v>0</v>
      </c>
      <c r="N14" s="31">
        <f t="shared" si="1"/>
        <v>31</v>
      </c>
    </row>
    <row r="15" spans="2:16" x14ac:dyDescent="0.35">
      <c r="D15" s="17">
        <v>13</v>
      </c>
      <c r="E15" s="1">
        <v>57</v>
      </c>
      <c r="F15" s="18">
        <v>63</v>
      </c>
      <c r="G15" s="4">
        <f t="shared" si="0"/>
        <v>47.5</v>
      </c>
      <c r="H15" s="18">
        <f t="shared" si="2"/>
        <v>120</v>
      </c>
      <c r="L15" s="17">
        <v>57</v>
      </c>
      <c r="M15" s="18">
        <v>0</v>
      </c>
      <c r="N15" s="31">
        <f t="shared" si="1"/>
        <v>57</v>
      </c>
    </row>
    <row r="16" spans="2:16" x14ac:dyDescent="0.35">
      <c r="D16" s="17">
        <v>14</v>
      </c>
      <c r="E16" s="1">
        <v>35</v>
      </c>
      <c r="F16" s="18">
        <v>52</v>
      </c>
      <c r="G16" s="4">
        <f t="shared" si="0"/>
        <v>40.229885057471265</v>
      </c>
      <c r="H16" s="18">
        <f t="shared" si="2"/>
        <v>87</v>
      </c>
      <c r="L16" s="17">
        <v>35</v>
      </c>
      <c r="M16" s="18">
        <v>3</v>
      </c>
      <c r="N16" s="31">
        <f t="shared" si="1"/>
        <v>38</v>
      </c>
    </row>
    <row r="17" spans="4:14" x14ac:dyDescent="0.35">
      <c r="D17" s="17">
        <v>15</v>
      </c>
      <c r="E17" s="1">
        <v>28</v>
      </c>
      <c r="F17" s="18">
        <v>36</v>
      </c>
      <c r="G17" s="4">
        <f t="shared" si="0"/>
        <v>43.75</v>
      </c>
      <c r="H17" s="18">
        <f t="shared" si="2"/>
        <v>64</v>
      </c>
      <c r="L17" s="17">
        <v>28</v>
      </c>
      <c r="M17" s="18">
        <v>1</v>
      </c>
      <c r="N17" s="31">
        <f t="shared" si="1"/>
        <v>29</v>
      </c>
    </row>
    <row r="18" spans="4:14" x14ac:dyDescent="0.35">
      <c r="D18" s="17">
        <v>16</v>
      </c>
      <c r="E18" s="1">
        <v>20</v>
      </c>
      <c r="F18" s="18">
        <v>15</v>
      </c>
      <c r="G18" s="4">
        <f t="shared" si="0"/>
        <v>57.142857142857139</v>
      </c>
      <c r="H18" s="18">
        <f t="shared" si="2"/>
        <v>35</v>
      </c>
      <c r="L18" s="17">
        <v>20</v>
      </c>
      <c r="M18" s="18">
        <v>0</v>
      </c>
      <c r="N18" s="31">
        <f t="shared" si="1"/>
        <v>20</v>
      </c>
    </row>
    <row r="19" spans="4:14" x14ac:dyDescent="0.35">
      <c r="D19" s="17">
        <v>17</v>
      </c>
      <c r="F19" s="17"/>
      <c r="G19" s="4"/>
      <c r="H19" s="17"/>
      <c r="L19" s="17"/>
      <c r="M19" s="17"/>
      <c r="N19" s="31"/>
    </row>
    <row r="20" spans="4:14" x14ac:dyDescent="0.35">
      <c r="D20" s="17">
        <v>18</v>
      </c>
      <c r="E20" s="1">
        <v>33</v>
      </c>
      <c r="F20" s="18">
        <v>33</v>
      </c>
      <c r="G20" s="4">
        <f t="shared" si="0"/>
        <v>50</v>
      </c>
      <c r="H20" s="18">
        <f t="shared" si="2"/>
        <v>66</v>
      </c>
      <c r="L20" s="17">
        <v>33</v>
      </c>
      <c r="M20" s="18">
        <v>0</v>
      </c>
      <c r="N20" s="31">
        <f t="shared" si="1"/>
        <v>33</v>
      </c>
    </row>
    <row r="21" spans="4:14" x14ac:dyDescent="0.35">
      <c r="D21" s="17">
        <v>19</v>
      </c>
      <c r="E21" s="1">
        <v>52</v>
      </c>
      <c r="F21" s="18">
        <v>53</v>
      </c>
      <c r="G21" s="4">
        <f t="shared" si="0"/>
        <v>49.523809523809526</v>
      </c>
      <c r="H21" s="18">
        <f t="shared" si="2"/>
        <v>105</v>
      </c>
      <c r="L21" s="17">
        <v>52</v>
      </c>
      <c r="M21" s="18">
        <v>0</v>
      </c>
      <c r="N21" s="31">
        <f t="shared" si="1"/>
        <v>52</v>
      </c>
    </row>
    <row r="22" spans="4:14" x14ac:dyDescent="0.35">
      <c r="D22" s="17">
        <v>20</v>
      </c>
      <c r="E22" s="1">
        <v>58</v>
      </c>
      <c r="F22" s="18">
        <v>68</v>
      </c>
      <c r="G22" s="4">
        <f t="shared" si="0"/>
        <v>46.031746031746032</v>
      </c>
      <c r="H22" s="18">
        <f t="shared" si="2"/>
        <v>126</v>
      </c>
      <c r="L22" s="17">
        <v>58</v>
      </c>
      <c r="M22" s="18">
        <v>5</v>
      </c>
      <c r="N22" s="31">
        <f t="shared" si="1"/>
        <v>63</v>
      </c>
    </row>
    <row r="23" spans="4:14" x14ac:dyDescent="0.35">
      <c r="D23" s="17">
        <v>21</v>
      </c>
      <c r="E23" s="1">
        <v>16</v>
      </c>
      <c r="F23" s="18">
        <v>12</v>
      </c>
      <c r="G23" s="4">
        <f t="shared" si="0"/>
        <v>57.142857142857139</v>
      </c>
      <c r="H23" s="18">
        <f t="shared" si="2"/>
        <v>28</v>
      </c>
      <c r="L23" s="17">
        <v>16</v>
      </c>
      <c r="M23" s="18">
        <v>0</v>
      </c>
      <c r="N23" s="31">
        <f t="shared" si="1"/>
        <v>16</v>
      </c>
    </row>
    <row r="24" spans="4:14" x14ac:dyDescent="0.35">
      <c r="D24" s="17">
        <v>23</v>
      </c>
      <c r="E24" s="1">
        <v>10</v>
      </c>
      <c r="F24" s="18">
        <v>20</v>
      </c>
      <c r="G24" s="4">
        <f t="shared" si="0"/>
        <v>33.333333333333329</v>
      </c>
      <c r="H24" s="18">
        <f t="shared" si="2"/>
        <v>30</v>
      </c>
      <c r="L24" s="17">
        <v>10</v>
      </c>
      <c r="M24" s="18">
        <v>0</v>
      </c>
      <c r="N24" s="31">
        <f t="shared" si="1"/>
        <v>10</v>
      </c>
    </row>
    <row r="25" spans="4:14" x14ac:dyDescent="0.35">
      <c r="D25" s="17">
        <v>24</v>
      </c>
      <c r="F25" s="17"/>
      <c r="G25" s="4"/>
      <c r="H25" s="17"/>
      <c r="L25" s="17"/>
      <c r="M25" s="17"/>
      <c r="N25" s="31"/>
    </row>
    <row r="26" spans="4:14" x14ac:dyDescent="0.35">
      <c r="D26" s="17">
        <v>25</v>
      </c>
      <c r="E26" s="1">
        <v>51</v>
      </c>
      <c r="F26" s="18">
        <v>50</v>
      </c>
      <c r="G26" s="4">
        <f t="shared" si="0"/>
        <v>50.495049504950494</v>
      </c>
      <c r="H26" s="18">
        <f t="shared" si="2"/>
        <v>101</v>
      </c>
      <c r="L26" s="17">
        <v>51</v>
      </c>
      <c r="M26" s="18">
        <v>0</v>
      </c>
      <c r="N26" s="31">
        <f t="shared" si="1"/>
        <v>51</v>
      </c>
    </row>
    <row r="27" spans="4:14" x14ac:dyDescent="0.35">
      <c r="D27" s="17">
        <v>26</v>
      </c>
      <c r="E27" s="1">
        <v>33</v>
      </c>
      <c r="F27" s="18">
        <v>39</v>
      </c>
      <c r="G27" s="4">
        <f t="shared" si="0"/>
        <v>45.833333333333329</v>
      </c>
      <c r="H27" s="18">
        <f t="shared" si="2"/>
        <v>72</v>
      </c>
      <c r="L27" s="17">
        <v>33</v>
      </c>
      <c r="M27" s="18">
        <v>2</v>
      </c>
      <c r="N27" s="31">
        <f t="shared" si="1"/>
        <v>35</v>
      </c>
    </row>
    <row r="28" spans="4:14" x14ac:dyDescent="0.35">
      <c r="D28" s="17">
        <v>27</v>
      </c>
      <c r="F28" s="17"/>
      <c r="G28" s="4"/>
      <c r="H28" s="17"/>
      <c r="L28" s="17"/>
      <c r="M28" s="17"/>
      <c r="N28" s="31"/>
    </row>
    <row r="29" spans="4:14" x14ac:dyDescent="0.35">
      <c r="D29" s="17">
        <v>28</v>
      </c>
      <c r="E29" s="1">
        <v>73</v>
      </c>
      <c r="F29" s="18">
        <v>61</v>
      </c>
      <c r="G29" s="4">
        <f t="shared" si="0"/>
        <v>54.477611940298509</v>
      </c>
      <c r="H29" s="18">
        <f t="shared" si="2"/>
        <v>134</v>
      </c>
      <c r="L29" s="17">
        <v>73</v>
      </c>
      <c r="M29" s="18">
        <v>0</v>
      </c>
      <c r="N29" s="31">
        <f t="shared" si="1"/>
        <v>73</v>
      </c>
    </row>
    <row r="30" spans="4:14" x14ac:dyDescent="0.35">
      <c r="D30" s="17">
        <v>29</v>
      </c>
      <c r="E30" s="1">
        <v>6</v>
      </c>
      <c r="F30" s="18">
        <v>8</v>
      </c>
      <c r="G30" s="4">
        <f t="shared" si="0"/>
        <v>42.857142857142854</v>
      </c>
      <c r="H30" s="18">
        <f t="shared" si="2"/>
        <v>14</v>
      </c>
      <c r="L30" s="17">
        <v>6</v>
      </c>
      <c r="M30" s="18">
        <v>0</v>
      </c>
      <c r="N30" s="31">
        <f t="shared" si="1"/>
        <v>6</v>
      </c>
    </row>
    <row r="31" spans="4:14" x14ac:dyDescent="0.35">
      <c r="D31" s="17">
        <v>30</v>
      </c>
      <c r="E31" s="1">
        <v>61</v>
      </c>
      <c r="F31" s="18">
        <v>45</v>
      </c>
      <c r="G31" s="4">
        <f t="shared" si="0"/>
        <v>57.547169811320757</v>
      </c>
      <c r="H31" s="18">
        <f t="shared" si="2"/>
        <v>106</v>
      </c>
      <c r="L31" s="17">
        <v>61</v>
      </c>
      <c r="M31" s="18">
        <v>0</v>
      </c>
      <c r="N31" s="31">
        <f t="shared" si="1"/>
        <v>61</v>
      </c>
    </row>
    <row r="32" spans="4:14" x14ac:dyDescent="0.35">
      <c r="D32" s="17">
        <v>31</v>
      </c>
      <c r="E32" s="1">
        <v>16</v>
      </c>
      <c r="F32" s="18">
        <v>16</v>
      </c>
      <c r="G32" s="4">
        <f t="shared" si="0"/>
        <v>50</v>
      </c>
      <c r="H32" s="18">
        <f t="shared" si="2"/>
        <v>32</v>
      </c>
      <c r="L32" s="19">
        <v>16</v>
      </c>
      <c r="M32" s="18">
        <v>0</v>
      </c>
      <c r="N32" s="31">
        <f t="shared" si="1"/>
        <v>16</v>
      </c>
    </row>
    <row r="33" spans="4:14" s="17" customFormat="1" x14ac:dyDescent="0.35">
      <c r="D33" s="17">
        <v>32</v>
      </c>
      <c r="E33" s="17">
        <v>79</v>
      </c>
      <c r="F33" s="18">
        <v>62</v>
      </c>
      <c r="G33" s="4">
        <f t="shared" si="0"/>
        <v>56.028368794326241</v>
      </c>
      <c r="H33" s="18">
        <f t="shared" si="2"/>
        <v>141</v>
      </c>
      <c r="L33" s="19">
        <v>79</v>
      </c>
      <c r="M33" s="18">
        <v>0</v>
      </c>
      <c r="N33" s="31">
        <f t="shared" si="1"/>
        <v>79</v>
      </c>
    </row>
    <row r="34" spans="4:14" s="17" customFormat="1" x14ac:dyDescent="0.35">
      <c r="D34" s="17">
        <v>33</v>
      </c>
      <c r="E34" s="17">
        <v>58</v>
      </c>
      <c r="F34" s="18">
        <v>64</v>
      </c>
      <c r="G34" s="4">
        <f t="shared" si="0"/>
        <v>47.540983606557376</v>
      </c>
      <c r="H34" s="18">
        <f t="shared" si="2"/>
        <v>122</v>
      </c>
      <c r="L34" s="19">
        <v>58</v>
      </c>
      <c r="M34" s="18">
        <v>0</v>
      </c>
      <c r="N34" s="31">
        <f t="shared" si="1"/>
        <v>58</v>
      </c>
    </row>
    <row r="35" spans="4:14" s="17" customFormat="1" x14ac:dyDescent="0.35">
      <c r="D35" s="17">
        <v>34</v>
      </c>
      <c r="E35" s="17">
        <v>9</v>
      </c>
      <c r="F35" s="18">
        <v>17</v>
      </c>
      <c r="G35" s="4">
        <f t="shared" si="0"/>
        <v>34.615384615384613</v>
      </c>
      <c r="H35" s="18">
        <f t="shared" si="2"/>
        <v>26</v>
      </c>
      <c r="L35" s="17">
        <v>9</v>
      </c>
      <c r="M35" s="18">
        <v>0</v>
      </c>
      <c r="N35" s="31">
        <f t="shared" si="1"/>
        <v>9</v>
      </c>
    </row>
    <row r="36" spans="4:14" s="17" customFormat="1" x14ac:dyDescent="0.35">
      <c r="D36" s="17">
        <v>35</v>
      </c>
      <c r="E36" s="17">
        <v>30</v>
      </c>
      <c r="F36" s="18">
        <v>27</v>
      </c>
      <c r="G36" s="4">
        <f t="shared" si="0"/>
        <v>52.631578947368418</v>
      </c>
      <c r="H36" s="18">
        <f t="shared" si="2"/>
        <v>57</v>
      </c>
      <c r="L36" s="17">
        <v>30</v>
      </c>
      <c r="M36" s="18">
        <v>0</v>
      </c>
      <c r="N36" s="31">
        <f t="shared" si="1"/>
        <v>30</v>
      </c>
    </row>
    <row r="37" spans="4:14" s="17" customFormat="1" x14ac:dyDescent="0.35">
      <c r="D37" s="17">
        <v>36</v>
      </c>
      <c r="E37" s="17">
        <v>80</v>
      </c>
      <c r="F37" s="18">
        <v>65</v>
      </c>
      <c r="G37" s="4">
        <f t="shared" si="0"/>
        <v>55.172413793103445</v>
      </c>
      <c r="H37" s="18">
        <f t="shared" si="2"/>
        <v>145</v>
      </c>
      <c r="L37" s="17">
        <v>80</v>
      </c>
      <c r="M37" s="18">
        <v>0</v>
      </c>
      <c r="N37" s="31">
        <f t="shared" si="1"/>
        <v>80</v>
      </c>
    </row>
    <row r="38" spans="4:14" s="17" customFormat="1" x14ac:dyDescent="0.35">
      <c r="D38" s="17">
        <v>37</v>
      </c>
      <c r="E38" s="17">
        <v>10</v>
      </c>
      <c r="F38" s="18">
        <v>14</v>
      </c>
      <c r="G38" s="4">
        <f t="shared" si="0"/>
        <v>41.666666666666671</v>
      </c>
      <c r="H38" s="18">
        <f t="shared" si="2"/>
        <v>24</v>
      </c>
      <c r="L38" s="19">
        <v>10</v>
      </c>
      <c r="M38" s="18">
        <v>0</v>
      </c>
      <c r="N38" s="31">
        <f t="shared" si="1"/>
        <v>10</v>
      </c>
    </row>
    <row r="39" spans="4:14" s="17" customFormat="1" x14ac:dyDescent="0.35">
      <c r="D39" s="17">
        <v>38</v>
      </c>
      <c r="E39" s="17">
        <v>40</v>
      </c>
      <c r="F39" s="18">
        <v>45</v>
      </c>
      <c r="G39" s="4">
        <f t="shared" si="0"/>
        <v>47.058823529411761</v>
      </c>
      <c r="H39" s="18">
        <f t="shared" si="2"/>
        <v>85</v>
      </c>
      <c r="L39" s="19">
        <v>40</v>
      </c>
      <c r="M39" s="18">
        <v>0</v>
      </c>
      <c r="N39" s="31">
        <f t="shared" si="1"/>
        <v>40</v>
      </c>
    </row>
    <row r="40" spans="4:14" s="17" customFormat="1" x14ac:dyDescent="0.35">
      <c r="D40" s="17">
        <v>39</v>
      </c>
      <c r="E40" s="17">
        <v>14</v>
      </c>
      <c r="F40" s="18">
        <v>14</v>
      </c>
      <c r="G40" s="4">
        <f t="shared" si="0"/>
        <v>50</v>
      </c>
      <c r="H40" s="18">
        <f t="shared" si="2"/>
        <v>28</v>
      </c>
      <c r="L40" s="19">
        <v>14</v>
      </c>
      <c r="M40" s="18">
        <v>0</v>
      </c>
      <c r="N40" s="31">
        <f t="shared" si="1"/>
        <v>14</v>
      </c>
    </row>
    <row r="41" spans="4:14" s="17" customFormat="1" x14ac:dyDescent="0.35">
      <c r="D41" s="17">
        <v>40</v>
      </c>
      <c r="E41" s="17">
        <v>19</v>
      </c>
      <c r="F41" s="18">
        <v>28</v>
      </c>
      <c r="G41" s="4">
        <f t="shared" si="0"/>
        <v>40.425531914893611</v>
      </c>
      <c r="H41" s="18">
        <f t="shared" si="2"/>
        <v>47</v>
      </c>
      <c r="L41" s="19">
        <v>19</v>
      </c>
      <c r="M41" s="18">
        <v>0</v>
      </c>
      <c r="N41" s="31">
        <f t="shared" si="1"/>
        <v>19</v>
      </c>
    </row>
    <row r="42" spans="4:14" s="17" customFormat="1" x14ac:dyDescent="0.35">
      <c r="D42" s="17">
        <v>41</v>
      </c>
      <c r="E42" s="17">
        <v>19</v>
      </c>
      <c r="F42" s="18">
        <v>19</v>
      </c>
      <c r="G42" s="4">
        <f t="shared" si="0"/>
        <v>50</v>
      </c>
      <c r="H42" s="18">
        <f t="shared" si="2"/>
        <v>38</v>
      </c>
      <c r="L42" s="19">
        <v>19</v>
      </c>
      <c r="M42" s="18">
        <v>0</v>
      </c>
      <c r="N42" s="31">
        <f t="shared" si="1"/>
        <v>19</v>
      </c>
    </row>
    <row r="43" spans="4:14" x14ac:dyDescent="0.35">
      <c r="D43" s="17">
        <v>42</v>
      </c>
      <c r="E43" s="1">
        <v>13</v>
      </c>
      <c r="F43" s="18">
        <v>14</v>
      </c>
      <c r="G43" s="4">
        <f t="shared" si="0"/>
        <v>48.148148148148145</v>
      </c>
      <c r="H43" s="18">
        <f t="shared" si="2"/>
        <v>27</v>
      </c>
      <c r="L43" s="17">
        <v>13</v>
      </c>
      <c r="M43" s="18">
        <v>0</v>
      </c>
      <c r="N43" s="31">
        <f t="shared" si="1"/>
        <v>13</v>
      </c>
    </row>
    <row r="44" spans="4:14" x14ac:dyDescent="0.35">
      <c r="D44" s="17">
        <v>43</v>
      </c>
      <c r="E44" s="1">
        <v>20</v>
      </c>
      <c r="F44" s="18">
        <v>22</v>
      </c>
      <c r="G44" s="4">
        <f t="shared" si="0"/>
        <v>47.619047619047613</v>
      </c>
      <c r="H44" s="18">
        <f t="shared" si="2"/>
        <v>42</v>
      </c>
      <c r="L44" s="19">
        <v>20</v>
      </c>
      <c r="M44" s="18">
        <v>0</v>
      </c>
      <c r="N44" s="31">
        <f t="shared" si="1"/>
        <v>20</v>
      </c>
    </row>
    <row r="45" spans="4:14" x14ac:dyDescent="0.35">
      <c r="D45" s="17">
        <v>44</v>
      </c>
      <c r="E45" s="1">
        <v>22</v>
      </c>
      <c r="F45" s="18">
        <v>25</v>
      </c>
      <c r="G45" s="4">
        <f t="shared" si="0"/>
        <v>46.808510638297875</v>
      </c>
      <c r="H45" s="18">
        <f t="shared" si="2"/>
        <v>47</v>
      </c>
      <c r="L45" s="19">
        <v>22</v>
      </c>
      <c r="M45" s="18">
        <v>0</v>
      </c>
      <c r="N45" s="31">
        <f t="shared" si="1"/>
        <v>22</v>
      </c>
    </row>
    <row r="46" spans="4:14" s="17" customFormat="1" x14ac:dyDescent="0.35">
      <c r="D46" s="17">
        <v>45</v>
      </c>
      <c r="E46" s="17">
        <v>19</v>
      </c>
      <c r="F46" s="18">
        <v>19</v>
      </c>
      <c r="G46" s="4">
        <f t="shared" si="0"/>
        <v>50</v>
      </c>
      <c r="H46" s="18">
        <f t="shared" si="2"/>
        <v>38</v>
      </c>
      <c r="L46" s="19">
        <v>19</v>
      </c>
      <c r="M46" s="18">
        <v>0</v>
      </c>
      <c r="N46" s="31">
        <f t="shared" si="1"/>
        <v>19</v>
      </c>
    </row>
    <row r="47" spans="4:14" s="17" customFormat="1" x14ac:dyDescent="0.35">
      <c r="D47" s="17">
        <v>46</v>
      </c>
      <c r="E47" s="17">
        <v>47</v>
      </c>
      <c r="F47" s="18">
        <v>40</v>
      </c>
      <c r="G47" s="4">
        <f t="shared" si="0"/>
        <v>54.022988505747129</v>
      </c>
      <c r="H47" s="18">
        <f t="shared" si="2"/>
        <v>87</v>
      </c>
      <c r="L47" s="19">
        <v>47</v>
      </c>
      <c r="M47" s="18">
        <v>0</v>
      </c>
      <c r="N47" s="31">
        <f t="shared" si="1"/>
        <v>47</v>
      </c>
    </row>
    <row r="48" spans="4:14" s="17" customFormat="1" x14ac:dyDescent="0.35">
      <c r="D48" s="17">
        <v>47</v>
      </c>
      <c r="F48" s="18"/>
      <c r="G48" s="4"/>
      <c r="N48" s="31"/>
    </row>
    <row r="49" spans="2:14" s="17" customFormat="1" x14ac:dyDescent="0.35">
      <c r="D49" s="17">
        <v>48</v>
      </c>
      <c r="G49" s="4"/>
      <c r="N49" s="31"/>
    </row>
    <row r="50" spans="2:14" x14ac:dyDescent="0.35">
      <c r="D50" s="17">
        <v>49</v>
      </c>
      <c r="F50" s="17"/>
      <c r="G50" s="4"/>
      <c r="H50" s="17"/>
      <c r="I50" s="17"/>
      <c r="J50" s="17"/>
      <c r="K50" s="17"/>
      <c r="L50" s="17"/>
      <c r="M50" s="17"/>
      <c r="N50" s="31"/>
    </row>
    <row r="51" spans="2:14" x14ac:dyDescent="0.35">
      <c r="D51" s="17">
        <v>50</v>
      </c>
      <c r="F51" s="17"/>
      <c r="G51" s="4"/>
      <c r="H51" s="17"/>
      <c r="I51" s="17"/>
      <c r="J51" s="17"/>
      <c r="K51" s="17"/>
      <c r="L51" s="17"/>
      <c r="M51" s="17"/>
      <c r="N51" s="31"/>
    </row>
    <row r="52" spans="2:14" x14ac:dyDescent="0.35">
      <c r="B52" s="1" t="s">
        <v>18</v>
      </c>
      <c r="C52" s="1" t="s">
        <v>28</v>
      </c>
      <c r="D52" s="1">
        <v>1</v>
      </c>
      <c r="E52" s="1">
        <v>37</v>
      </c>
      <c r="F52" s="18">
        <v>23</v>
      </c>
      <c r="G52" s="4">
        <f>(E52/H52)*100</f>
        <v>61.666666666666671</v>
      </c>
      <c r="H52" s="18">
        <f t="shared" ref="H52:H53" si="3">SUM(E52:F52)</f>
        <v>60</v>
      </c>
      <c r="L52" s="17">
        <v>37</v>
      </c>
      <c r="M52" s="18">
        <v>0</v>
      </c>
      <c r="N52" s="1">
        <f>SUM(L52:M52)</f>
        <v>37</v>
      </c>
    </row>
    <row r="53" spans="2:14" x14ac:dyDescent="0.35">
      <c r="D53" s="1">
        <v>2</v>
      </c>
      <c r="E53" s="1">
        <v>17</v>
      </c>
      <c r="F53" s="18">
        <v>28</v>
      </c>
      <c r="G53" s="4">
        <f t="shared" ref="G53:G70" si="4">(E53/H53)*100</f>
        <v>37.777777777777779</v>
      </c>
      <c r="H53" s="18">
        <f t="shared" si="3"/>
        <v>45</v>
      </c>
      <c r="L53" s="17">
        <v>17</v>
      </c>
      <c r="M53" s="18">
        <v>0</v>
      </c>
      <c r="N53" s="31">
        <f t="shared" ref="N53:N95" si="5">SUM(L53:M53)</f>
        <v>17</v>
      </c>
    </row>
    <row r="54" spans="2:14" x14ac:dyDescent="0.35">
      <c r="D54" s="1">
        <v>3</v>
      </c>
      <c r="F54" s="17"/>
      <c r="G54" s="4"/>
      <c r="H54" s="17"/>
      <c r="L54" s="17"/>
      <c r="M54" s="17"/>
      <c r="N54" s="31"/>
    </row>
    <row r="55" spans="2:14" x14ac:dyDescent="0.35">
      <c r="D55" s="17">
        <v>4</v>
      </c>
      <c r="F55" s="17"/>
      <c r="G55" s="4"/>
      <c r="H55" s="17"/>
      <c r="L55" s="17"/>
      <c r="M55" s="17"/>
      <c r="N55" s="31"/>
    </row>
    <row r="56" spans="2:14" x14ac:dyDescent="0.35">
      <c r="D56" s="17">
        <v>5</v>
      </c>
      <c r="E56" s="1">
        <v>10</v>
      </c>
      <c r="F56" s="18">
        <v>9</v>
      </c>
      <c r="G56" s="4">
        <f t="shared" si="4"/>
        <v>52.631578947368418</v>
      </c>
      <c r="H56" s="18">
        <f t="shared" ref="H56:H57" si="6">SUM(E56:F56)</f>
        <v>19</v>
      </c>
      <c r="L56" s="17">
        <v>10</v>
      </c>
      <c r="M56" s="18">
        <v>0</v>
      </c>
      <c r="N56" s="31">
        <f t="shared" si="5"/>
        <v>10</v>
      </c>
    </row>
    <row r="57" spans="2:14" x14ac:dyDescent="0.35">
      <c r="D57" s="17">
        <v>6</v>
      </c>
      <c r="E57" s="1">
        <v>37</v>
      </c>
      <c r="F57" s="18">
        <v>38</v>
      </c>
      <c r="G57" s="4">
        <f t="shared" si="4"/>
        <v>49.333333333333336</v>
      </c>
      <c r="H57" s="18">
        <f t="shared" si="6"/>
        <v>75</v>
      </c>
      <c r="L57" s="17">
        <v>37</v>
      </c>
      <c r="M57" s="18">
        <v>0</v>
      </c>
      <c r="N57" s="31">
        <f t="shared" si="5"/>
        <v>37</v>
      </c>
    </row>
    <row r="58" spans="2:14" x14ac:dyDescent="0.35">
      <c r="D58" s="17">
        <v>7</v>
      </c>
      <c r="F58" s="17"/>
      <c r="G58" s="4"/>
      <c r="H58" s="17"/>
      <c r="L58" s="17"/>
      <c r="M58" s="17"/>
      <c r="N58" s="31"/>
    </row>
    <row r="59" spans="2:14" x14ac:dyDescent="0.35">
      <c r="D59" s="17">
        <v>8</v>
      </c>
      <c r="F59" s="17"/>
      <c r="G59" s="4"/>
      <c r="H59" s="17"/>
      <c r="L59" s="17"/>
      <c r="M59" s="17"/>
      <c r="N59" s="31"/>
    </row>
    <row r="60" spans="2:14" x14ac:dyDescent="0.35">
      <c r="D60" s="17">
        <v>9</v>
      </c>
      <c r="E60" s="1">
        <v>15</v>
      </c>
      <c r="F60" s="18">
        <v>19</v>
      </c>
      <c r="G60" s="4">
        <f t="shared" si="4"/>
        <v>44.117647058823529</v>
      </c>
      <c r="H60" s="18">
        <f t="shared" ref="H60:H62" si="7">SUM(E60:F60)</f>
        <v>34</v>
      </c>
      <c r="L60" s="17">
        <v>15</v>
      </c>
      <c r="M60" s="18">
        <v>0</v>
      </c>
      <c r="N60" s="31">
        <f t="shared" si="5"/>
        <v>15</v>
      </c>
    </row>
    <row r="61" spans="2:14" x14ac:dyDescent="0.35">
      <c r="D61" s="17">
        <v>10</v>
      </c>
      <c r="E61" s="1">
        <v>20</v>
      </c>
      <c r="F61" s="18">
        <v>23</v>
      </c>
      <c r="G61" s="4">
        <f t="shared" si="4"/>
        <v>46.511627906976742</v>
      </c>
      <c r="H61" s="18">
        <f t="shared" si="7"/>
        <v>43</v>
      </c>
      <c r="L61" s="17">
        <v>20</v>
      </c>
      <c r="M61" s="18">
        <v>0</v>
      </c>
      <c r="N61" s="31">
        <f t="shared" si="5"/>
        <v>20</v>
      </c>
    </row>
    <row r="62" spans="2:14" x14ac:dyDescent="0.35">
      <c r="D62" s="17">
        <v>11</v>
      </c>
      <c r="E62" s="1">
        <v>9</v>
      </c>
      <c r="F62" s="18">
        <v>9</v>
      </c>
      <c r="G62" s="4">
        <f t="shared" si="4"/>
        <v>50</v>
      </c>
      <c r="H62" s="18">
        <f t="shared" si="7"/>
        <v>18</v>
      </c>
      <c r="L62" s="17">
        <v>9</v>
      </c>
      <c r="M62" s="18">
        <v>0</v>
      </c>
      <c r="N62" s="31">
        <f t="shared" si="5"/>
        <v>9</v>
      </c>
    </row>
    <row r="63" spans="2:14" x14ac:dyDescent="0.35">
      <c r="D63" s="17">
        <v>12</v>
      </c>
      <c r="F63" s="17"/>
      <c r="G63" s="4"/>
      <c r="H63" s="17"/>
      <c r="L63" s="17"/>
      <c r="M63" s="17"/>
      <c r="N63" s="31"/>
    </row>
    <row r="64" spans="2:14" x14ac:dyDescent="0.35">
      <c r="D64" s="17">
        <v>13</v>
      </c>
      <c r="E64" s="1">
        <v>29</v>
      </c>
      <c r="F64" s="18">
        <v>33</v>
      </c>
      <c r="G64" s="4">
        <f t="shared" si="4"/>
        <v>46.774193548387096</v>
      </c>
      <c r="H64" s="18">
        <f t="shared" ref="H64:H65" si="8">SUM(E64:F64)</f>
        <v>62</v>
      </c>
      <c r="L64" s="17">
        <v>29</v>
      </c>
      <c r="M64" s="18">
        <v>0</v>
      </c>
      <c r="N64" s="31">
        <f t="shared" si="5"/>
        <v>29</v>
      </c>
    </row>
    <row r="65" spans="4:14" x14ac:dyDescent="0.35">
      <c r="D65" s="17">
        <v>14</v>
      </c>
      <c r="E65" s="1">
        <v>31</v>
      </c>
      <c r="F65" s="18">
        <v>24</v>
      </c>
      <c r="G65" s="4">
        <f t="shared" si="4"/>
        <v>56.36363636363636</v>
      </c>
      <c r="H65" s="18">
        <f t="shared" si="8"/>
        <v>55</v>
      </c>
      <c r="L65" s="17">
        <v>31</v>
      </c>
      <c r="M65" s="18">
        <v>0</v>
      </c>
      <c r="N65" s="31">
        <f t="shared" si="5"/>
        <v>31</v>
      </c>
    </row>
    <row r="66" spans="4:14" x14ac:dyDescent="0.35">
      <c r="D66" s="17">
        <v>15</v>
      </c>
      <c r="F66" s="17"/>
      <c r="G66" s="4"/>
      <c r="H66" s="17"/>
      <c r="L66" s="17"/>
      <c r="M66" s="17"/>
      <c r="N66" s="31"/>
    </row>
    <row r="67" spans="4:14" x14ac:dyDescent="0.35">
      <c r="D67" s="17">
        <v>16</v>
      </c>
      <c r="E67" s="1">
        <v>37</v>
      </c>
      <c r="F67" s="18">
        <v>32</v>
      </c>
      <c r="G67" s="4">
        <f t="shared" si="4"/>
        <v>53.623188405797109</v>
      </c>
      <c r="H67" s="18">
        <f t="shared" ref="H67:H70" si="9">SUM(E67:F67)</f>
        <v>69</v>
      </c>
      <c r="L67" s="17">
        <v>37</v>
      </c>
      <c r="M67" s="18">
        <v>0</v>
      </c>
      <c r="N67" s="31">
        <f t="shared" si="5"/>
        <v>37</v>
      </c>
    </row>
    <row r="68" spans="4:14" x14ac:dyDescent="0.35">
      <c r="D68" s="17">
        <v>17</v>
      </c>
      <c r="E68" s="1">
        <v>22</v>
      </c>
      <c r="F68" s="18">
        <v>30</v>
      </c>
      <c r="G68" s="4">
        <f t="shared" si="4"/>
        <v>42.307692307692307</v>
      </c>
      <c r="H68" s="18">
        <f t="shared" si="9"/>
        <v>52</v>
      </c>
      <c r="L68" s="17">
        <v>22</v>
      </c>
      <c r="M68" s="18">
        <v>0</v>
      </c>
      <c r="N68" s="31">
        <f t="shared" si="5"/>
        <v>22</v>
      </c>
    </row>
    <row r="69" spans="4:14" x14ac:dyDescent="0.35">
      <c r="D69" s="17">
        <v>18</v>
      </c>
      <c r="E69" s="1">
        <v>16</v>
      </c>
      <c r="F69" s="18">
        <v>15</v>
      </c>
      <c r="G69" s="4">
        <f t="shared" si="4"/>
        <v>51.612903225806448</v>
      </c>
      <c r="H69" s="18">
        <f t="shared" si="9"/>
        <v>31</v>
      </c>
      <c r="L69" s="17">
        <v>16</v>
      </c>
      <c r="M69" s="18">
        <v>0</v>
      </c>
      <c r="N69" s="31">
        <f t="shared" si="5"/>
        <v>16</v>
      </c>
    </row>
    <row r="70" spans="4:14" x14ac:dyDescent="0.35">
      <c r="D70" s="17">
        <v>19</v>
      </c>
      <c r="E70" s="1">
        <v>48</v>
      </c>
      <c r="F70" s="18">
        <v>48</v>
      </c>
      <c r="G70" s="4">
        <f t="shared" si="4"/>
        <v>50</v>
      </c>
      <c r="H70" s="18">
        <f t="shared" si="9"/>
        <v>96</v>
      </c>
      <c r="L70" s="17">
        <v>48</v>
      </c>
      <c r="M70" s="18">
        <v>4</v>
      </c>
      <c r="N70" s="31">
        <f t="shared" si="5"/>
        <v>52</v>
      </c>
    </row>
    <row r="71" spans="4:14" x14ac:dyDescent="0.35">
      <c r="D71" s="17">
        <v>20</v>
      </c>
      <c r="F71" s="17"/>
      <c r="G71" s="4"/>
      <c r="H71" s="19"/>
      <c r="L71" s="17"/>
      <c r="M71" s="17"/>
      <c r="N71" s="31"/>
    </row>
    <row r="72" spans="4:14" x14ac:dyDescent="0.35">
      <c r="D72" s="17">
        <v>21</v>
      </c>
      <c r="E72" s="1">
        <v>4</v>
      </c>
      <c r="F72" s="18">
        <v>3</v>
      </c>
      <c r="G72" s="4">
        <f t="shared" ref="G72:G95" si="10">(E72/H72)*100</f>
        <v>57.142857142857139</v>
      </c>
      <c r="H72" s="18">
        <f t="shared" ref="H72:H74" si="11">SUM(E72:F72)</f>
        <v>7</v>
      </c>
      <c r="L72" s="1">
        <v>4</v>
      </c>
      <c r="M72" s="4">
        <v>0</v>
      </c>
      <c r="N72" s="31">
        <f t="shared" si="5"/>
        <v>4</v>
      </c>
    </row>
    <row r="73" spans="4:14" x14ac:dyDescent="0.35">
      <c r="D73" s="17">
        <v>22</v>
      </c>
      <c r="E73" s="1">
        <v>10</v>
      </c>
      <c r="F73" s="18">
        <v>11</v>
      </c>
      <c r="G73" s="4">
        <f t="shared" si="10"/>
        <v>47.619047619047613</v>
      </c>
      <c r="H73" s="18">
        <f t="shared" si="11"/>
        <v>21</v>
      </c>
      <c r="L73" s="1">
        <v>10</v>
      </c>
      <c r="M73" s="4">
        <v>0</v>
      </c>
      <c r="N73" s="31">
        <f t="shared" si="5"/>
        <v>10</v>
      </c>
    </row>
    <row r="74" spans="4:14" x14ac:dyDescent="0.35">
      <c r="D74" s="17">
        <v>23</v>
      </c>
      <c r="E74" s="1">
        <v>13</v>
      </c>
      <c r="F74" s="18">
        <v>10</v>
      </c>
      <c r="G74" s="4">
        <f t="shared" si="10"/>
        <v>56.521739130434781</v>
      </c>
      <c r="H74" s="18">
        <f t="shared" si="11"/>
        <v>23</v>
      </c>
      <c r="L74" s="1">
        <v>13</v>
      </c>
      <c r="M74" s="1">
        <v>0</v>
      </c>
      <c r="N74" s="31">
        <f t="shared" si="5"/>
        <v>13</v>
      </c>
    </row>
    <row r="75" spans="4:14" x14ac:dyDescent="0.35">
      <c r="D75" s="17">
        <v>24</v>
      </c>
      <c r="F75" s="18"/>
      <c r="G75" s="4"/>
      <c r="H75" s="18"/>
      <c r="N75" s="31"/>
    </row>
    <row r="76" spans="4:14" x14ac:dyDescent="0.35">
      <c r="D76" s="17">
        <v>25</v>
      </c>
      <c r="E76" s="1">
        <v>37</v>
      </c>
      <c r="F76" s="18">
        <v>32</v>
      </c>
      <c r="G76" s="4">
        <f t="shared" si="10"/>
        <v>53.623188405797109</v>
      </c>
      <c r="H76" s="18">
        <f t="shared" ref="H76:H79" si="12">SUM(E76:F76)</f>
        <v>69</v>
      </c>
      <c r="L76" s="1">
        <v>37</v>
      </c>
      <c r="M76" s="1">
        <v>0</v>
      </c>
      <c r="N76" s="31">
        <f t="shared" si="5"/>
        <v>37</v>
      </c>
    </row>
    <row r="77" spans="4:14" s="17" customFormat="1" x14ac:dyDescent="0.35">
      <c r="D77" s="17">
        <v>26</v>
      </c>
      <c r="E77" s="17">
        <v>20</v>
      </c>
      <c r="F77" s="18">
        <v>23</v>
      </c>
      <c r="G77" s="4">
        <f t="shared" si="10"/>
        <v>46.511627906976742</v>
      </c>
      <c r="H77" s="18">
        <f t="shared" si="12"/>
        <v>43</v>
      </c>
      <c r="L77" s="17">
        <v>20</v>
      </c>
      <c r="M77" s="17">
        <v>0</v>
      </c>
      <c r="N77" s="31">
        <f t="shared" si="5"/>
        <v>20</v>
      </c>
    </row>
    <row r="78" spans="4:14" s="17" customFormat="1" x14ac:dyDescent="0.35">
      <c r="D78" s="17">
        <v>27</v>
      </c>
      <c r="E78" s="17">
        <v>29</v>
      </c>
      <c r="F78" s="18">
        <v>40</v>
      </c>
      <c r="G78" s="4">
        <f t="shared" si="10"/>
        <v>42.028985507246375</v>
      </c>
      <c r="H78" s="18">
        <f t="shared" si="12"/>
        <v>69</v>
      </c>
      <c r="L78" s="17">
        <v>29</v>
      </c>
      <c r="M78" s="17">
        <v>0</v>
      </c>
      <c r="N78" s="31">
        <f t="shared" si="5"/>
        <v>29</v>
      </c>
    </row>
    <row r="79" spans="4:14" s="17" customFormat="1" x14ac:dyDescent="0.35">
      <c r="D79" s="17">
        <v>28</v>
      </c>
      <c r="E79" s="17">
        <v>0</v>
      </c>
      <c r="F79" s="18">
        <v>1</v>
      </c>
      <c r="G79" s="4">
        <f t="shared" si="10"/>
        <v>0</v>
      </c>
      <c r="H79" s="18">
        <f t="shared" si="12"/>
        <v>1</v>
      </c>
      <c r="L79" s="17">
        <v>0</v>
      </c>
      <c r="M79" s="17">
        <v>0</v>
      </c>
      <c r="N79" s="31">
        <f t="shared" si="5"/>
        <v>0</v>
      </c>
    </row>
    <row r="80" spans="4:14" s="17" customFormat="1" x14ac:dyDescent="0.35">
      <c r="D80" s="17">
        <v>29</v>
      </c>
      <c r="F80" s="24"/>
      <c r="G80" s="4"/>
      <c r="H80" s="24"/>
      <c r="M80" s="24"/>
      <c r="N80" s="31"/>
    </row>
    <row r="81" spans="4:14" s="17" customFormat="1" x14ac:dyDescent="0.35">
      <c r="D81" s="17">
        <v>30</v>
      </c>
      <c r="E81" s="17">
        <v>24</v>
      </c>
      <c r="F81" s="18">
        <v>20</v>
      </c>
      <c r="G81" s="4">
        <f t="shared" si="10"/>
        <v>54.54545454545454</v>
      </c>
      <c r="H81" s="18">
        <f t="shared" ref="H81" si="13">SUM(E81:F81)</f>
        <v>44</v>
      </c>
      <c r="L81" s="17">
        <v>24</v>
      </c>
      <c r="M81" s="17">
        <v>0</v>
      </c>
      <c r="N81" s="31">
        <f t="shared" si="5"/>
        <v>24</v>
      </c>
    </row>
    <row r="82" spans="4:14" s="17" customFormat="1" x14ac:dyDescent="0.35">
      <c r="D82" s="17">
        <v>31</v>
      </c>
      <c r="F82" s="19"/>
      <c r="G82" s="4"/>
      <c r="H82" s="19"/>
      <c r="L82" s="19"/>
      <c r="N82" s="31"/>
    </row>
    <row r="83" spans="4:14" s="17" customFormat="1" x14ac:dyDescent="0.35">
      <c r="D83" s="17">
        <v>32</v>
      </c>
      <c r="F83" s="19"/>
      <c r="G83" s="4"/>
      <c r="H83" s="19"/>
      <c r="L83" s="19"/>
      <c r="N83" s="31"/>
    </row>
    <row r="84" spans="4:14" s="17" customFormat="1" x14ac:dyDescent="0.35">
      <c r="D84" s="17">
        <v>33</v>
      </c>
      <c r="E84" s="17">
        <v>12</v>
      </c>
      <c r="F84" s="18">
        <v>7</v>
      </c>
      <c r="G84" s="4">
        <f t="shared" si="10"/>
        <v>63.157894736842103</v>
      </c>
      <c r="H84" s="18">
        <f t="shared" ref="H84" si="14">SUM(E84:F84)</f>
        <v>19</v>
      </c>
      <c r="L84" s="19">
        <v>12</v>
      </c>
      <c r="M84" s="17">
        <v>0</v>
      </c>
      <c r="N84" s="31">
        <f t="shared" si="5"/>
        <v>12</v>
      </c>
    </row>
    <row r="85" spans="4:14" s="17" customFormat="1" x14ac:dyDescent="0.35">
      <c r="D85" s="17">
        <v>34</v>
      </c>
      <c r="F85" s="19"/>
      <c r="G85" s="4"/>
      <c r="H85" s="19"/>
      <c r="L85" s="19"/>
      <c r="M85" s="19"/>
      <c r="N85" s="31"/>
    </row>
    <row r="86" spans="4:14" s="17" customFormat="1" x14ac:dyDescent="0.35">
      <c r="D86" s="17">
        <v>35</v>
      </c>
      <c r="F86" s="19"/>
      <c r="G86" s="4"/>
      <c r="H86" s="19"/>
      <c r="L86" s="19"/>
      <c r="M86" s="19"/>
      <c r="N86" s="31"/>
    </row>
    <row r="87" spans="4:14" s="17" customFormat="1" x14ac:dyDescent="0.35">
      <c r="D87" s="17">
        <v>36</v>
      </c>
      <c r="F87" s="19"/>
      <c r="G87" s="4"/>
      <c r="H87" s="19"/>
      <c r="L87" s="19"/>
      <c r="M87" s="19"/>
      <c r="N87" s="31"/>
    </row>
    <row r="88" spans="4:14" s="17" customFormat="1" x14ac:dyDescent="0.35">
      <c r="D88" s="17">
        <v>37</v>
      </c>
      <c r="F88" s="19"/>
      <c r="G88" s="4"/>
      <c r="H88" s="19"/>
      <c r="L88" s="19"/>
      <c r="M88" s="19"/>
      <c r="N88" s="31"/>
    </row>
    <row r="89" spans="4:14" s="17" customFormat="1" x14ac:dyDescent="0.35">
      <c r="D89" s="17">
        <v>38</v>
      </c>
      <c r="F89" s="19"/>
      <c r="G89" s="4"/>
      <c r="H89" s="19"/>
      <c r="L89" s="19"/>
      <c r="M89" s="19"/>
      <c r="N89" s="31"/>
    </row>
    <row r="90" spans="4:14" s="17" customFormat="1" x14ac:dyDescent="0.35">
      <c r="D90" s="17">
        <v>39</v>
      </c>
      <c r="E90" s="17">
        <v>4</v>
      </c>
      <c r="F90" s="18">
        <v>5</v>
      </c>
      <c r="G90" s="4">
        <f t="shared" si="10"/>
        <v>44.444444444444443</v>
      </c>
      <c r="H90" s="18">
        <f t="shared" ref="H90:H91" si="15">SUM(E90:F90)</f>
        <v>9</v>
      </c>
      <c r="L90" s="19">
        <v>4</v>
      </c>
      <c r="M90" s="17">
        <v>0</v>
      </c>
      <c r="N90" s="31">
        <f t="shared" si="5"/>
        <v>4</v>
      </c>
    </row>
    <row r="91" spans="4:14" s="17" customFormat="1" x14ac:dyDescent="0.35">
      <c r="D91" s="17">
        <v>40</v>
      </c>
      <c r="E91" s="17">
        <v>2</v>
      </c>
      <c r="F91" s="18">
        <v>4</v>
      </c>
      <c r="G91" s="4">
        <f t="shared" si="10"/>
        <v>33.333333333333329</v>
      </c>
      <c r="H91" s="18">
        <f t="shared" si="15"/>
        <v>6</v>
      </c>
      <c r="L91" s="19">
        <v>2</v>
      </c>
      <c r="M91" s="17">
        <v>0</v>
      </c>
      <c r="N91" s="31">
        <f t="shared" si="5"/>
        <v>2</v>
      </c>
    </row>
    <row r="92" spans="4:14" s="17" customFormat="1" x14ac:dyDescent="0.35">
      <c r="D92" s="17">
        <v>41</v>
      </c>
      <c r="F92" s="19"/>
      <c r="G92" s="4"/>
      <c r="H92" s="19"/>
      <c r="L92" s="19"/>
      <c r="M92" s="19"/>
      <c r="N92" s="31"/>
    </row>
    <row r="93" spans="4:14" s="17" customFormat="1" x14ac:dyDescent="0.35">
      <c r="D93" s="17">
        <v>42</v>
      </c>
      <c r="F93" s="19"/>
      <c r="G93" s="4"/>
      <c r="H93" s="19"/>
      <c r="L93" s="19"/>
      <c r="M93" s="19"/>
      <c r="N93" s="31"/>
    </row>
    <row r="94" spans="4:14" s="17" customFormat="1" x14ac:dyDescent="0.35">
      <c r="D94" s="17">
        <v>43</v>
      </c>
      <c r="E94" s="17">
        <v>8</v>
      </c>
      <c r="F94" s="18">
        <v>8</v>
      </c>
      <c r="G94" s="4">
        <f t="shared" si="10"/>
        <v>50</v>
      </c>
      <c r="H94" s="18">
        <f t="shared" ref="H94:H95" si="16">SUM(E94:F94)</f>
        <v>16</v>
      </c>
      <c r="L94" s="19">
        <v>8</v>
      </c>
      <c r="M94" s="17">
        <v>0</v>
      </c>
      <c r="N94" s="31">
        <f t="shared" si="5"/>
        <v>8</v>
      </c>
    </row>
    <row r="95" spans="4:14" s="17" customFormat="1" x14ac:dyDescent="0.35">
      <c r="D95" s="17">
        <v>44</v>
      </c>
      <c r="E95" s="17">
        <v>2</v>
      </c>
      <c r="F95" s="18">
        <v>3</v>
      </c>
      <c r="G95" s="4">
        <f t="shared" si="10"/>
        <v>40</v>
      </c>
      <c r="H95" s="18">
        <f t="shared" si="16"/>
        <v>5</v>
      </c>
      <c r="L95" s="19">
        <v>2</v>
      </c>
      <c r="M95" s="17">
        <v>0</v>
      </c>
      <c r="N95" s="31">
        <f t="shared" si="5"/>
        <v>2</v>
      </c>
    </row>
    <row r="96" spans="4:14" s="17" customFormat="1" x14ac:dyDescent="0.35">
      <c r="D96" s="17">
        <v>45</v>
      </c>
      <c r="F96" s="19"/>
      <c r="G96" s="4"/>
      <c r="H96" s="24"/>
      <c r="L96" s="19"/>
      <c r="M96" s="19"/>
      <c r="N96" s="31"/>
    </row>
    <row r="97" spans="2:14" x14ac:dyDescent="0.35">
      <c r="D97" s="17">
        <v>46</v>
      </c>
      <c r="F97" s="19"/>
      <c r="G97" s="4"/>
      <c r="H97" s="24"/>
      <c r="L97" s="19"/>
      <c r="M97" s="19"/>
      <c r="N97" s="31"/>
    </row>
    <row r="98" spans="2:14" x14ac:dyDescent="0.35">
      <c r="B98" s="1" t="s">
        <v>19</v>
      </c>
      <c r="C98" s="1" t="s">
        <v>27</v>
      </c>
      <c r="D98" s="1">
        <v>1</v>
      </c>
      <c r="E98" s="31"/>
      <c r="F98" s="31"/>
      <c r="G98" s="31"/>
      <c r="H98" s="31"/>
      <c r="L98" s="31"/>
      <c r="M98" s="31"/>
      <c r="N98" s="31"/>
    </row>
    <row r="99" spans="2:14" x14ac:dyDescent="0.35">
      <c r="D99" s="1">
        <f>D98+1</f>
        <v>2</v>
      </c>
      <c r="E99" s="1">
        <v>25</v>
      </c>
      <c r="F99" s="1">
        <v>24</v>
      </c>
      <c r="G99" s="4">
        <f t="shared" ref="G99:G144" si="17">E99/H99*100</f>
        <v>51.020408163265309</v>
      </c>
      <c r="H99" s="1">
        <f t="shared" ref="H99:H100" si="18">SUM(E99:F99)</f>
        <v>49</v>
      </c>
      <c r="L99" s="1">
        <v>25</v>
      </c>
      <c r="M99" s="1">
        <v>16</v>
      </c>
      <c r="N99" s="31">
        <f t="shared" ref="N99:N144" si="19">SUM(L99:M99)</f>
        <v>41</v>
      </c>
    </row>
    <row r="100" spans="2:14" x14ac:dyDescent="0.35">
      <c r="D100" s="13">
        <f t="shared" ref="D100:D144" si="20">D99+1</f>
        <v>3</v>
      </c>
      <c r="E100" s="1">
        <v>10</v>
      </c>
      <c r="F100" s="1">
        <v>3</v>
      </c>
      <c r="G100" s="4">
        <f t="shared" si="17"/>
        <v>76.923076923076934</v>
      </c>
      <c r="H100" s="1">
        <f t="shared" si="18"/>
        <v>13</v>
      </c>
      <c r="L100" s="1">
        <v>10</v>
      </c>
      <c r="M100" s="1">
        <v>0</v>
      </c>
      <c r="N100" s="31">
        <f t="shared" si="19"/>
        <v>10</v>
      </c>
    </row>
    <row r="101" spans="2:14" x14ac:dyDescent="0.35">
      <c r="D101" s="13">
        <f t="shared" si="20"/>
        <v>4</v>
      </c>
      <c r="E101" s="31"/>
      <c r="F101" s="31"/>
      <c r="G101" s="4"/>
      <c r="H101" s="31"/>
      <c r="L101" s="31"/>
      <c r="M101" s="31"/>
      <c r="N101" s="31"/>
    </row>
    <row r="102" spans="2:14" x14ac:dyDescent="0.35">
      <c r="D102" s="13">
        <f t="shared" si="20"/>
        <v>5</v>
      </c>
      <c r="E102" s="1">
        <v>40</v>
      </c>
      <c r="F102" s="1">
        <v>5</v>
      </c>
      <c r="G102" s="4">
        <f t="shared" si="17"/>
        <v>88.888888888888886</v>
      </c>
      <c r="H102" s="1">
        <f t="shared" ref="H102" si="21">SUM(E102:F102)</f>
        <v>45</v>
      </c>
      <c r="L102" s="1">
        <v>40</v>
      </c>
      <c r="M102" s="1">
        <v>0</v>
      </c>
      <c r="N102" s="31">
        <f t="shared" si="19"/>
        <v>40</v>
      </c>
    </row>
    <row r="103" spans="2:14" x14ac:dyDescent="0.35">
      <c r="D103" s="13">
        <f t="shared" si="20"/>
        <v>6</v>
      </c>
      <c r="E103" s="31"/>
      <c r="F103" s="31"/>
      <c r="G103" s="4"/>
      <c r="H103" s="31"/>
      <c r="L103" s="31"/>
      <c r="M103" s="31"/>
      <c r="N103" s="31"/>
    </row>
    <row r="104" spans="2:14" x14ac:dyDescent="0.35">
      <c r="D104" s="13">
        <f t="shared" si="20"/>
        <v>7</v>
      </c>
      <c r="E104" s="1">
        <v>54</v>
      </c>
      <c r="F104" s="1">
        <v>13</v>
      </c>
      <c r="G104" s="4">
        <f t="shared" si="17"/>
        <v>80.597014925373131</v>
      </c>
      <c r="H104" s="1">
        <f t="shared" ref="H104:H138" si="22">SUM(E104:F104)</f>
        <v>67</v>
      </c>
      <c r="L104" s="13">
        <v>54</v>
      </c>
      <c r="M104" s="1">
        <v>0</v>
      </c>
      <c r="N104" s="31">
        <f t="shared" si="19"/>
        <v>54</v>
      </c>
    </row>
    <row r="105" spans="2:14" x14ac:dyDescent="0.35">
      <c r="D105" s="13">
        <f t="shared" si="20"/>
        <v>8</v>
      </c>
      <c r="E105" s="10">
        <v>61</v>
      </c>
      <c r="F105" s="10">
        <v>19</v>
      </c>
      <c r="G105" s="37">
        <f t="shared" si="17"/>
        <v>76.25</v>
      </c>
      <c r="H105" s="10">
        <v>80</v>
      </c>
      <c r="L105" s="13">
        <v>61</v>
      </c>
      <c r="M105" s="1">
        <v>0</v>
      </c>
      <c r="N105" s="31">
        <f t="shared" si="19"/>
        <v>61</v>
      </c>
    </row>
    <row r="106" spans="2:14" x14ac:dyDescent="0.35">
      <c r="D106" s="13">
        <f t="shared" si="20"/>
        <v>9</v>
      </c>
      <c r="E106" s="1">
        <v>37</v>
      </c>
      <c r="F106" s="1">
        <v>9</v>
      </c>
      <c r="G106" s="4">
        <f t="shared" si="17"/>
        <v>80.434782608695656</v>
      </c>
      <c r="H106" s="1">
        <f t="shared" si="22"/>
        <v>46</v>
      </c>
      <c r="L106" s="13">
        <v>37</v>
      </c>
      <c r="M106" s="1">
        <v>0</v>
      </c>
      <c r="N106" s="31">
        <f t="shared" si="19"/>
        <v>37</v>
      </c>
    </row>
    <row r="107" spans="2:14" x14ac:dyDescent="0.35">
      <c r="D107" s="13">
        <f t="shared" si="20"/>
        <v>10</v>
      </c>
      <c r="E107" s="1">
        <v>77</v>
      </c>
      <c r="F107" s="1">
        <v>28</v>
      </c>
      <c r="G107" s="4">
        <f t="shared" si="17"/>
        <v>73.333333333333329</v>
      </c>
      <c r="H107" s="1">
        <f t="shared" si="22"/>
        <v>105</v>
      </c>
      <c r="L107" s="13">
        <v>77</v>
      </c>
      <c r="M107" s="1">
        <v>0</v>
      </c>
      <c r="N107" s="31">
        <f t="shared" si="19"/>
        <v>77</v>
      </c>
    </row>
    <row r="108" spans="2:14" x14ac:dyDescent="0.35">
      <c r="D108" s="13">
        <f t="shared" si="20"/>
        <v>11</v>
      </c>
      <c r="E108" s="1">
        <v>48</v>
      </c>
      <c r="F108" s="1">
        <v>13</v>
      </c>
      <c r="G108" s="4">
        <f t="shared" si="17"/>
        <v>78.688524590163937</v>
      </c>
      <c r="H108" s="1">
        <f t="shared" si="22"/>
        <v>61</v>
      </c>
      <c r="L108" s="13">
        <v>48</v>
      </c>
      <c r="M108" s="1">
        <v>0</v>
      </c>
      <c r="N108" s="31">
        <f t="shared" si="19"/>
        <v>48</v>
      </c>
    </row>
    <row r="109" spans="2:14" x14ac:dyDescent="0.35">
      <c r="D109" s="13">
        <f t="shared" si="20"/>
        <v>12</v>
      </c>
      <c r="E109" s="31"/>
      <c r="F109" s="31"/>
      <c r="G109" s="4"/>
      <c r="H109" s="31"/>
      <c r="L109" s="31"/>
      <c r="M109" s="31"/>
      <c r="N109" s="31"/>
    </row>
    <row r="110" spans="2:14" x14ac:dyDescent="0.35">
      <c r="D110" s="13">
        <f t="shared" si="20"/>
        <v>13</v>
      </c>
      <c r="E110" s="1">
        <v>42</v>
      </c>
      <c r="F110" s="1">
        <v>5</v>
      </c>
      <c r="G110" s="4">
        <f t="shared" si="17"/>
        <v>89.361702127659569</v>
      </c>
      <c r="H110" s="1">
        <f t="shared" si="22"/>
        <v>47</v>
      </c>
      <c r="L110" s="13">
        <v>42</v>
      </c>
      <c r="M110" s="1">
        <v>2</v>
      </c>
      <c r="N110" s="31">
        <f t="shared" si="19"/>
        <v>44</v>
      </c>
    </row>
    <row r="111" spans="2:14" x14ac:dyDescent="0.35">
      <c r="D111" s="13">
        <f t="shared" si="20"/>
        <v>14</v>
      </c>
      <c r="E111" s="1">
        <v>55</v>
      </c>
      <c r="F111" s="1">
        <v>0</v>
      </c>
      <c r="G111" s="4">
        <f t="shared" si="17"/>
        <v>100</v>
      </c>
      <c r="H111" s="22">
        <f t="shared" si="22"/>
        <v>55</v>
      </c>
      <c r="L111" s="13">
        <v>55</v>
      </c>
      <c r="M111" s="31"/>
      <c r="N111" s="31">
        <f t="shared" si="19"/>
        <v>55</v>
      </c>
    </row>
    <row r="112" spans="2:14" x14ac:dyDescent="0.35">
      <c r="D112" s="13">
        <f t="shared" si="20"/>
        <v>15</v>
      </c>
      <c r="E112" s="31"/>
      <c r="F112" s="31"/>
      <c r="G112" s="4"/>
      <c r="H112" s="31"/>
      <c r="L112" s="31"/>
      <c r="M112" s="31"/>
      <c r="N112" s="31"/>
    </row>
    <row r="113" spans="4:14" x14ac:dyDescent="0.35">
      <c r="D113" s="13">
        <f t="shared" si="20"/>
        <v>16</v>
      </c>
      <c r="E113" s="1">
        <v>16</v>
      </c>
      <c r="F113" s="1">
        <v>9</v>
      </c>
      <c r="G113" s="4">
        <f t="shared" si="17"/>
        <v>64</v>
      </c>
      <c r="H113" s="22">
        <f t="shared" si="22"/>
        <v>25</v>
      </c>
      <c r="L113" s="13">
        <v>16</v>
      </c>
      <c r="M113" s="1">
        <v>2</v>
      </c>
      <c r="N113" s="31">
        <f t="shared" si="19"/>
        <v>18</v>
      </c>
    </row>
    <row r="114" spans="4:14" x14ac:dyDescent="0.35">
      <c r="D114" s="13">
        <f t="shared" si="20"/>
        <v>17</v>
      </c>
      <c r="E114" s="1">
        <v>76</v>
      </c>
      <c r="F114" s="1">
        <v>19</v>
      </c>
      <c r="G114" s="4">
        <f t="shared" si="17"/>
        <v>80</v>
      </c>
      <c r="H114" s="22">
        <f t="shared" si="22"/>
        <v>95</v>
      </c>
      <c r="L114" s="13">
        <v>76</v>
      </c>
      <c r="M114" s="1">
        <v>13</v>
      </c>
      <c r="N114" s="31">
        <f t="shared" si="19"/>
        <v>89</v>
      </c>
    </row>
    <row r="115" spans="4:14" x14ac:dyDescent="0.35">
      <c r="D115" s="13">
        <f t="shared" si="20"/>
        <v>18</v>
      </c>
      <c r="E115" s="1">
        <v>22</v>
      </c>
      <c r="F115" s="1">
        <v>6</v>
      </c>
      <c r="G115" s="4">
        <f t="shared" si="17"/>
        <v>78.571428571428569</v>
      </c>
      <c r="H115" s="22">
        <f t="shared" si="22"/>
        <v>28</v>
      </c>
      <c r="L115" s="13">
        <v>22</v>
      </c>
      <c r="M115" s="1">
        <v>1</v>
      </c>
      <c r="N115" s="31">
        <f t="shared" si="19"/>
        <v>23</v>
      </c>
    </row>
    <row r="116" spans="4:14" x14ac:dyDescent="0.35">
      <c r="D116" s="13">
        <f t="shared" si="20"/>
        <v>19</v>
      </c>
      <c r="E116" s="1">
        <v>16</v>
      </c>
      <c r="F116" s="1">
        <v>12</v>
      </c>
      <c r="G116" s="4">
        <f t="shared" si="17"/>
        <v>57.142857142857139</v>
      </c>
      <c r="H116" s="22">
        <f t="shared" si="22"/>
        <v>28</v>
      </c>
      <c r="L116" s="13">
        <v>16</v>
      </c>
      <c r="M116" s="1">
        <v>3</v>
      </c>
      <c r="N116" s="31">
        <f t="shared" si="19"/>
        <v>19</v>
      </c>
    </row>
    <row r="117" spans="4:14" x14ac:dyDescent="0.35">
      <c r="D117" s="13">
        <f t="shared" si="20"/>
        <v>20</v>
      </c>
      <c r="E117" s="1">
        <v>27</v>
      </c>
      <c r="F117" s="1">
        <v>34</v>
      </c>
      <c r="G117" s="4">
        <f t="shared" si="17"/>
        <v>44.26229508196721</v>
      </c>
      <c r="H117" s="22">
        <f t="shared" si="22"/>
        <v>61</v>
      </c>
      <c r="L117" s="13">
        <v>27</v>
      </c>
      <c r="M117" s="1">
        <v>0</v>
      </c>
      <c r="N117" s="31">
        <f t="shared" si="19"/>
        <v>27</v>
      </c>
    </row>
    <row r="118" spans="4:14" x14ac:dyDescent="0.35">
      <c r="D118" s="13">
        <f t="shared" si="20"/>
        <v>21</v>
      </c>
      <c r="E118" s="1">
        <v>32</v>
      </c>
      <c r="F118" s="1">
        <v>17</v>
      </c>
      <c r="G118" s="4">
        <f t="shared" si="17"/>
        <v>65.306122448979593</v>
      </c>
      <c r="H118" s="22">
        <f t="shared" si="22"/>
        <v>49</v>
      </c>
      <c r="L118" s="13">
        <v>32</v>
      </c>
      <c r="M118" s="1">
        <v>6</v>
      </c>
      <c r="N118" s="31">
        <f t="shared" si="19"/>
        <v>38</v>
      </c>
    </row>
    <row r="119" spans="4:14" x14ac:dyDescent="0.35">
      <c r="D119" s="13">
        <f t="shared" si="20"/>
        <v>22</v>
      </c>
      <c r="E119" s="1">
        <v>40</v>
      </c>
      <c r="F119" s="1">
        <v>18</v>
      </c>
      <c r="G119" s="4">
        <f t="shared" si="17"/>
        <v>68.965517241379317</v>
      </c>
      <c r="H119" s="22">
        <f t="shared" si="22"/>
        <v>58</v>
      </c>
      <c r="L119" s="13">
        <v>40</v>
      </c>
      <c r="M119" s="1">
        <v>0</v>
      </c>
      <c r="N119" s="31">
        <f t="shared" si="19"/>
        <v>40</v>
      </c>
    </row>
    <row r="120" spans="4:14" x14ac:dyDescent="0.35">
      <c r="D120" s="13">
        <f t="shared" si="20"/>
        <v>23</v>
      </c>
      <c r="E120" s="1">
        <v>83</v>
      </c>
      <c r="F120" s="1">
        <v>1</v>
      </c>
      <c r="G120" s="4">
        <f t="shared" si="17"/>
        <v>98.80952380952381</v>
      </c>
      <c r="H120" s="1">
        <f t="shared" si="22"/>
        <v>84</v>
      </c>
      <c r="L120" s="13">
        <v>83</v>
      </c>
      <c r="M120" s="1">
        <v>0</v>
      </c>
      <c r="N120" s="31">
        <f t="shared" si="19"/>
        <v>83</v>
      </c>
    </row>
    <row r="121" spans="4:14" x14ac:dyDescent="0.35">
      <c r="D121" s="13">
        <f t="shared" si="20"/>
        <v>24</v>
      </c>
      <c r="E121" s="1">
        <v>59</v>
      </c>
      <c r="F121" s="1">
        <v>44</v>
      </c>
      <c r="G121" s="4">
        <f t="shared" si="17"/>
        <v>57.28155339805825</v>
      </c>
      <c r="H121" s="1">
        <f t="shared" si="22"/>
        <v>103</v>
      </c>
      <c r="L121" s="13">
        <v>59</v>
      </c>
      <c r="M121" s="1">
        <v>0</v>
      </c>
      <c r="N121" s="31">
        <f t="shared" si="19"/>
        <v>59</v>
      </c>
    </row>
    <row r="122" spans="4:14" x14ac:dyDescent="0.35">
      <c r="D122" s="13">
        <f t="shared" si="20"/>
        <v>25</v>
      </c>
      <c r="E122" s="1">
        <v>11</v>
      </c>
      <c r="F122" s="1">
        <v>5</v>
      </c>
      <c r="G122" s="4">
        <f t="shared" si="17"/>
        <v>68.75</v>
      </c>
      <c r="H122" s="1">
        <f t="shared" si="22"/>
        <v>16</v>
      </c>
      <c r="L122" s="13">
        <v>11</v>
      </c>
      <c r="M122" s="1">
        <v>1</v>
      </c>
      <c r="N122" s="31">
        <f t="shared" si="19"/>
        <v>12</v>
      </c>
    </row>
    <row r="123" spans="4:14" x14ac:dyDescent="0.35">
      <c r="D123" s="13">
        <f t="shared" si="20"/>
        <v>26</v>
      </c>
      <c r="E123" s="1">
        <v>10</v>
      </c>
      <c r="F123" s="1">
        <v>19</v>
      </c>
      <c r="G123" s="4">
        <f t="shared" si="17"/>
        <v>34.482758620689658</v>
      </c>
      <c r="H123" s="1">
        <f t="shared" si="22"/>
        <v>29</v>
      </c>
      <c r="L123" s="13">
        <v>10</v>
      </c>
      <c r="M123" s="1">
        <v>0</v>
      </c>
      <c r="N123" s="31">
        <f t="shared" si="19"/>
        <v>10</v>
      </c>
    </row>
    <row r="124" spans="4:14" x14ac:dyDescent="0.35">
      <c r="D124" s="13">
        <f t="shared" si="20"/>
        <v>27</v>
      </c>
      <c r="E124" s="1">
        <v>52</v>
      </c>
      <c r="F124" s="1">
        <v>26</v>
      </c>
      <c r="G124" s="4">
        <f t="shared" si="17"/>
        <v>66.666666666666657</v>
      </c>
      <c r="H124" s="1">
        <f t="shared" si="22"/>
        <v>78</v>
      </c>
      <c r="L124" s="13">
        <v>52</v>
      </c>
      <c r="M124" s="1">
        <v>0</v>
      </c>
      <c r="N124" s="31">
        <f t="shared" si="19"/>
        <v>52</v>
      </c>
    </row>
    <row r="125" spans="4:14" x14ac:dyDescent="0.35">
      <c r="D125" s="13">
        <f t="shared" si="20"/>
        <v>28</v>
      </c>
      <c r="E125" s="1">
        <v>22</v>
      </c>
      <c r="F125" s="1">
        <v>12</v>
      </c>
      <c r="G125" s="4">
        <f t="shared" si="17"/>
        <v>64.705882352941174</v>
      </c>
      <c r="H125" s="1">
        <f t="shared" si="22"/>
        <v>34</v>
      </c>
      <c r="L125" s="13">
        <v>22</v>
      </c>
      <c r="M125" s="1">
        <v>0</v>
      </c>
      <c r="N125" s="31">
        <f t="shared" si="19"/>
        <v>22</v>
      </c>
    </row>
    <row r="126" spans="4:14" x14ac:dyDescent="0.35">
      <c r="D126" s="13">
        <f t="shared" si="20"/>
        <v>29</v>
      </c>
      <c r="E126" s="1">
        <v>27</v>
      </c>
      <c r="F126" s="1">
        <v>5</v>
      </c>
      <c r="G126" s="4">
        <f t="shared" si="17"/>
        <v>84.375</v>
      </c>
      <c r="H126" s="1">
        <f t="shared" si="22"/>
        <v>32</v>
      </c>
      <c r="L126" s="13">
        <v>27</v>
      </c>
      <c r="M126" s="1">
        <v>0</v>
      </c>
      <c r="N126" s="31">
        <f t="shared" si="19"/>
        <v>27</v>
      </c>
    </row>
    <row r="127" spans="4:14" x14ac:dyDescent="0.35">
      <c r="D127" s="13">
        <f t="shared" si="20"/>
        <v>30</v>
      </c>
      <c r="E127" s="1">
        <v>45</v>
      </c>
      <c r="F127" s="1">
        <v>4</v>
      </c>
      <c r="G127" s="4">
        <f t="shared" si="17"/>
        <v>91.83673469387756</v>
      </c>
      <c r="H127" s="1">
        <f t="shared" si="22"/>
        <v>49</v>
      </c>
      <c r="L127" s="13">
        <v>45</v>
      </c>
      <c r="M127" s="1">
        <v>0</v>
      </c>
      <c r="N127" s="31">
        <f t="shared" si="19"/>
        <v>45</v>
      </c>
    </row>
    <row r="128" spans="4:14" x14ac:dyDescent="0.35">
      <c r="D128" s="13">
        <f t="shared" si="20"/>
        <v>31</v>
      </c>
      <c r="E128" s="31"/>
      <c r="F128" s="31"/>
      <c r="G128" s="4"/>
      <c r="H128" s="31"/>
      <c r="L128" s="31"/>
      <c r="M128" s="31"/>
      <c r="N128" s="31"/>
    </row>
    <row r="129" spans="4:14" x14ac:dyDescent="0.35">
      <c r="D129" s="13">
        <f t="shared" si="20"/>
        <v>32</v>
      </c>
      <c r="E129" s="1">
        <v>100</v>
      </c>
      <c r="F129" s="1">
        <v>14</v>
      </c>
      <c r="G129" s="4">
        <f t="shared" si="17"/>
        <v>87.719298245614027</v>
      </c>
      <c r="H129" s="1">
        <f t="shared" si="22"/>
        <v>114</v>
      </c>
      <c r="L129" s="13">
        <v>100</v>
      </c>
      <c r="M129" s="1">
        <v>2</v>
      </c>
      <c r="N129" s="31">
        <f t="shared" si="19"/>
        <v>102</v>
      </c>
    </row>
    <row r="130" spans="4:14" x14ac:dyDescent="0.35">
      <c r="D130" s="13">
        <f t="shared" si="20"/>
        <v>33</v>
      </c>
      <c r="E130" s="1">
        <v>55</v>
      </c>
      <c r="F130" s="1">
        <v>3</v>
      </c>
      <c r="G130" s="4">
        <f t="shared" si="17"/>
        <v>94.827586206896555</v>
      </c>
      <c r="H130" s="1">
        <f t="shared" si="22"/>
        <v>58</v>
      </c>
      <c r="L130" s="13">
        <v>55</v>
      </c>
      <c r="M130" s="1">
        <v>0</v>
      </c>
      <c r="N130" s="31">
        <f t="shared" si="19"/>
        <v>55</v>
      </c>
    </row>
    <row r="131" spans="4:14" x14ac:dyDescent="0.35">
      <c r="D131" s="13">
        <f t="shared" si="20"/>
        <v>34</v>
      </c>
      <c r="E131" s="1">
        <v>31</v>
      </c>
      <c r="F131" s="1">
        <v>25</v>
      </c>
      <c r="G131" s="4">
        <f t="shared" si="17"/>
        <v>55.357142857142861</v>
      </c>
      <c r="H131" s="1">
        <f t="shared" si="22"/>
        <v>56</v>
      </c>
      <c r="L131" s="13">
        <v>31</v>
      </c>
      <c r="M131" s="1">
        <v>0</v>
      </c>
      <c r="N131" s="31">
        <f t="shared" si="19"/>
        <v>31</v>
      </c>
    </row>
    <row r="132" spans="4:14" x14ac:dyDescent="0.35">
      <c r="D132" s="13">
        <f t="shared" si="20"/>
        <v>35</v>
      </c>
      <c r="E132" s="1">
        <v>92</v>
      </c>
      <c r="F132" s="1">
        <v>9</v>
      </c>
      <c r="G132" s="4">
        <f t="shared" si="17"/>
        <v>91.089108910891099</v>
      </c>
      <c r="H132" s="1">
        <f t="shared" si="22"/>
        <v>101</v>
      </c>
      <c r="L132" s="13">
        <v>92</v>
      </c>
      <c r="M132" s="1">
        <v>0</v>
      </c>
      <c r="N132" s="31">
        <f t="shared" si="19"/>
        <v>92</v>
      </c>
    </row>
    <row r="133" spans="4:14" x14ac:dyDescent="0.35">
      <c r="D133" s="13">
        <f t="shared" si="20"/>
        <v>36</v>
      </c>
      <c r="E133" s="1">
        <v>31</v>
      </c>
      <c r="F133" s="1">
        <v>35</v>
      </c>
      <c r="G133" s="4">
        <f t="shared" si="17"/>
        <v>46.969696969696969</v>
      </c>
      <c r="H133" s="1">
        <f t="shared" si="22"/>
        <v>66</v>
      </c>
      <c r="L133" s="13">
        <v>31</v>
      </c>
      <c r="M133" s="1">
        <v>0</v>
      </c>
      <c r="N133" s="31">
        <f t="shared" si="19"/>
        <v>31</v>
      </c>
    </row>
    <row r="134" spans="4:14" x14ac:dyDescent="0.35">
      <c r="D134" s="13">
        <f t="shared" si="20"/>
        <v>37</v>
      </c>
      <c r="E134" s="1">
        <v>47</v>
      </c>
      <c r="F134" s="13">
        <v>8</v>
      </c>
      <c r="G134" s="4">
        <f t="shared" si="17"/>
        <v>85.454545454545453</v>
      </c>
      <c r="H134" s="1">
        <f t="shared" si="22"/>
        <v>55</v>
      </c>
      <c r="L134" s="13">
        <v>47</v>
      </c>
      <c r="M134" s="1">
        <v>0</v>
      </c>
      <c r="N134" s="31">
        <f t="shared" si="19"/>
        <v>47</v>
      </c>
    </row>
    <row r="135" spans="4:14" x14ac:dyDescent="0.35">
      <c r="D135" s="13">
        <f t="shared" si="20"/>
        <v>38</v>
      </c>
      <c r="E135" s="1">
        <v>117</v>
      </c>
      <c r="F135" s="13">
        <v>45</v>
      </c>
      <c r="G135" s="4">
        <f t="shared" si="17"/>
        <v>72.222222222222214</v>
      </c>
      <c r="H135" s="1">
        <f t="shared" si="22"/>
        <v>162</v>
      </c>
      <c r="L135" s="13">
        <v>117</v>
      </c>
      <c r="M135" s="1">
        <v>0</v>
      </c>
      <c r="N135" s="31">
        <f t="shared" si="19"/>
        <v>117</v>
      </c>
    </row>
    <row r="136" spans="4:14" x14ac:dyDescent="0.35">
      <c r="D136" s="13">
        <f t="shared" si="20"/>
        <v>39</v>
      </c>
      <c r="E136" s="1">
        <v>42</v>
      </c>
      <c r="F136" s="13">
        <v>11</v>
      </c>
      <c r="G136" s="4">
        <f t="shared" si="17"/>
        <v>79.245283018867923</v>
      </c>
      <c r="H136" s="1">
        <f t="shared" si="22"/>
        <v>53</v>
      </c>
      <c r="L136" s="13">
        <v>42</v>
      </c>
      <c r="M136" s="1">
        <v>0</v>
      </c>
      <c r="N136" s="31">
        <f t="shared" si="19"/>
        <v>42</v>
      </c>
    </row>
    <row r="137" spans="4:14" x14ac:dyDescent="0.35">
      <c r="D137" s="13">
        <f t="shared" si="20"/>
        <v>40</v>
      </c>
      <c r="E137" s="1">
        <v>55</v>
      </c>
      <c r="F137" s="13">
        <v>30</v>
      </c>
      <c r="G137" s="4">
        <f t="shared" si="17"/>
        <v>64.705882352941174</v>
      </c>
      <c r="H137" s="1">
        <f t="shared" si="22"/>
        <v>85</v>
      </c>
      <c r="L137" s="13">
        <v>55</v>
      </c>
      <c r="M137" s="1">
        <v>2</v>
      </c>
      <c r="N137" s="31">
        <f>SUM(L137:M137)</f>
        <v>57</v>
      </c>
    </row>
    <row r="138" spans="4:14" s="13" customFormat="1" x14ac:dyDescent="0.35">
      <c r="D138" s="13">
        <f t="shared" si="20"/>
        <v>41</v>
      </c>
      <c r="E138" s="13">
        <v>37</v>
      </c>
      <c r="F138" s="13">
        <v>33</v>
      </c>
      <c r="G138" s="4">
        <f t="shared" si="17"/>
        <v>52.857142857142861</v>
      </c>
      <c r="H138" s="13">
        <f t="shared" si="22"/>
        <v>70</v>
      </c>
      <c r="L138" s="13">
        <v>37</v>
      </c>
      <c r="M138" s="13">
        <v>8</v>
      </c>
      <c r="N138" s="31">
        <f t="shared" si="19"/>
        <v>45</v>
      </c>
    </row>
    <row r="139" spans="4:14" s="13" customFormat="1" x14ac:dyDescent="0.35">
      <c r="D139" s="13">
        <f t="shared" si="20"/>
        <v>42</v>
      </c>
      <c r="E139" s="31"/>
      <c r="F139" s="31"/>
      <c r="G139" s="4"/>
      <c r="H139" s="31"/>
      <c r="L139" s="31"/>
      <c r="M139" s="31"/>
      <c r="N139" s="31"/>
    </row>
    <row r="140" spans="4:14" s="13" customFormat="1" x14ac:dyDescent="0.35">
      <c r="D140" s="13">
        <f t="shared" si="20"/>
        <v>43</v>
      </c>
      <c r="E140" s="31"/>
      <c r="F140" s="31"/>
      <c r="G140" s="4"/>
      <c r="H140" s="31"/>
      <c r="L140" s="31"/>
      <c r="M140" s="31"/>
      <c r="N140" s="31"/>
    </row>
    <row r="141" spans="4:14" s="13" customFormat="1" x14ac:dyDescent="0.35">
      <c r="D141" s="13">
        <f t="shared" si="20"/>
        <v>44</v>
      </c>
      <c r="E141" s="13">
        <v>56</v>
      </c>
      <c r="F141" s="13">
        <v>24</v>
      </c>
      <c r="G141" s="4">
        <f t="shared" si="17"/>
        <v>70</v>
      </c>
      <c r="H141" s="13">
        <f t="shared" ref="H141:H144" si="23">SUM(E141:F141)</f>
        <v>80</v>
      </c>
      <c r="L141" s="13">
        <v>56</v>
      </c>
      <c r="M141" s="13">
        <v>0</v>
      </c>
      <c r="N141" s="31">
        <f t="shared" si="19"/>
        <v>56</v>
      </c>
    </row>
    <row r="142" spans="4:14" s="13" customFormat="1" x14ac:dyDescent="0.35">
      <c r="D142" s="13">
        <f t="shared" si="20"/>
        <v>45</v>
      </c>
      <c r="E142" s="13">
        <v>78</v>
      </c>
      <c r="F142" s="13">
        <v>9</v>
      </c>
      <c r="G142" s="4">
        <f t="shared" si="17"/>
        <v>89.65517241379311</v>
      </c>
      <c r="H142" s="13">
        <f t="shared" si="23"/>
        <v>87</v>
      </c>
      <c r="L142" s="13">
        <v>78</v>
      </c>
      <c r="M142" s="13">
        <v>0</v>
      </c>
      <c r="N142" s="31">
        <f t="shared" si="19"/>
        <v>78</v>
      </c>
    </row>
    <row r="143" spans="4:14" s="13" customFormat="1" x14ac:dyDescent="0.35">
      <c r="D143" s="13">
        <f t="shared" si="20"/>
        <v>46</v>
      </c>
      <c r="E143" s="13">
        <v>34</v>
      </c>
      <c r="F143" s="13">
        <v>28</v>
      </c>
      <c r="G143" s="4">
        <f t="shared" si="17"/>
        <v>54.838709677419352</v>
      </c>
      <c r="H143" s="13">
        <f t="shared" si="23"/>
        <v>62</v>
      </c>
      <c r="L143" s="13">
        <v>34</v>
      </c>
      <c r="M143" s="13">
        <v>0</v>
      </c>
      <c r="N143" s="31">
        <f t="shared" si="19"/>
        <v>34</v>
      </c>
    </row>
    <row r="144" spans="4:14" s="13" customFormat="1" x14ac:dyDescent="0.35">
      <c r="D144" s="13">
        <f t="shared" si="20"/>
        <v>47</v>
      </c>
      <c r="E144" s="13">
        <v>125</v>
      </c>
      <c r="F144" s="13">
        <v>7</v>
      </c>
      <c r="G144" s="4">
        <f t="shared" si="17"/>
        <v>94.696969696969703</v>
      </c>
      <c r="H144" s="13">
        <f t="shared" si="23"/>
        <v>132</v>
      </c>
      <c r="L144" s="13">
        <v>125</v>
      </c>
      <c r="M144" s="13">
        <v>0</v>
      </c>
      <c r="N144" s="31">
        <f t="shared" si="19"/>
        <v>125</v>
      </c>
    </row>
    <row r="145" spans="2:14" x14ac:dyDescent="0.35">
      <c r="B145" s="1" t="s">
        <v>19</v>
      </c>
      <c r="C145" s="1" t="s">
        <v>28</v>
      </c>
      <c r="D145" s="1">
        <v>1</v>
      </c>
      <c r="E145" s="1">
        <v>41</v>
      </c>
      <c r="F145" s="1">
        <v>8</v>
      </c>
      <c r="G145" s="4">
        <f>(E145/H145)*100</f>
        <v>83.673469387755105</v>
      </c>
      <c r="H145" s="1">
        <f>SUM(E145:F145)</f>
        <v>49</v>
      </c>
      <c r="L145" s="14">
        <v>41</v>
      </c>
      <c r="M145" s="1">
        <v>0</v>
      </c>
      <c r="N145" s="1">
        <f>SUM(L145:M145)</f>
        <v>41</v>
      </c>
    </row>
    <row r="146" spans="2:14" x14ac:dyDescent="0.35">
      <c r="D146" s="1">
        <v>2</v>
      </c>
      <c r="E146" s="1">
        <v>44</v>
      </c>
      <c r="F146" s="1">
        <v>17</v>
      </c>
      <c r="G146" s="4">
        <f t="shared" ref="G146:G191" si="24">(E146/H146)*100</f>
        <v>72.131147540983605</v>
      </c>
      <c r="H146" s="31">
        <f>SUM(E146:F146)</f>
        <v>61</v>
      </c>
      <c r="L146" s="14">
        <v>44</v>
      </c>
      <c r="M146" s="1">
        <v>2</v>
      </c>
      <c r="N146" s="31">
        <f t="shared" ref="N146:N191" si="25">SUM(L146:M146)</f>
        <v>46</v>
      </c>
    </row>
    <row r="147" spans="2:14" x14ac:dyDescent="0.35">
      <c r="D147" s="1">
        <v>3</v>
      </c>
      <c r="F147" s="14"/>
      <c r="G147" s="4"/>
      <c r="H147" s="14"/>
      <c r="I147" s="14"/>
      <c r="J147" s="14"/>
      <c r="K147" s="14"/>
      <c r="L147" s="14"/>
      <c r="M147" s="14"/>
      <c r="N147" s="31"/>
    </row>
    <row r="148" spans="2:14" x14ac:dyDescent="0.35">
      <c r="D148" s="14">
        <v>4</v>
      </c>
      <c r="E148" s="1">
        <v>6</v>
      </c>
      <c r="F148" s="1">
        <v>1</v>
      </c>
      <c r="G148" s="4">
        <f t="shared" si="24"/>
        <v>85.714285714285708</v>
      </c>
      <c r="H148" s="14">
        <f t="shared" ref="H148:H156" si="26">SUM(E148:F148)</f>
        <v>7</v>
      </c>
      <c r="L148" s="14">
        <v>6</v>
      </c>
      <c r="M148" s="1">
        <v>0</v>
      </c>
      <c r="N148" s="31">
        <f t="shared" si="25"/>
        <v>6</v>
      </c>
    </row>
    <row r="149" spans="2:14" x14ac:dyDescent="0.35">
      <c r="D149" s="14">
        <v>5</v>
      </c>
      <c r="E149" s="1">
        <v>19</v>
      </c>
      <c r="F149" s="1">
        <v>13</v>
      </c>
      <c r="G149" s="4">
        <f t="shared" si="24"/>
        <v>59.375</v>
      </c>
      <c r="H149" s="14">
        <f t="shared" si="26"/>
        <v>32</v>
      </c>
      <c r="L149" s="14">
        <v>19</v>
      </c>
      <c r="M149" s="1">
        <v>1</v>
      </c>
      <c r="N149" s="31">
        <f t="shared" si="25"/>
        <v>20</v>
      </c>
    </row>
    <row r="150" spans="2:14" x14ac:dyDescent="0.35">
      <c r="D150" s="14">
        <v>6</v>
      </c>
      <c r="E150" s="1">
        <v>68</v>
      </c>
      <c r="F150" s="1">
        <v>22</v>
      </c>
      <c r="G150" s="4">
        <f t="shared" si="24"/>
        <v>75.555555555555557</v>
      </c>
      <c r="H150" s="14">
        <f t="shared" si="26"/>
        <v>90</v>
      </c>
      <c r="L150" s="14">
        <v>68</v>
      </c>
      <c r="M150" s="1">
        <v>0</v>
      </c>
      <c r="N150" s="31">
        <f t="shared" si="25"/>
        <v>68</v>
      </c>
    </row>
    <row r="151" spans="2:14" x14ac:dyDescent="0.35">
      <c r="D151" s="14">
        <v>7</v>
      </c>
      <c r="E151" s="1">
        <v>2</v>
      </c>
      <c r="F151" s="1">
        <v>0</v>
      </c>
      <c r="G151" s="4">
        <f t="shared" si="24"/>
        <v>100</v>
      </c>
      <c r="H151" s="14">
        <f t="shared" si="26"/>
        <v>2</v>
      </c>
      <c r="L151" s="14">
        <v>2</v>
      </c>
      <c r="N151" s="31">
        <f t="shared" si="25"/>
        <v>2</v>
      </c>
    </row>
    <row r="152" spans="2:14" x14ac:dyDescent="0.35">
      <c r="D152" s="14">
        <v>8</v>
      </c>
      <c r="E152" s="1">
        <v>39</v>
      </c>
      <c r="F152" s="1">
        <v>10</v>
      </c>
      <c r="G152" s="4">
        <f t="shared" si="24"/>
        <v>79.591836734693871</v>
      </c>
      <c r="H152" s="14">
        <f t="shared" si="26"/>
        <v>49</v>
      </c>
      <c r="L152" s="14">
        <v>39</v>
      </c>
      <c r="M152" s="1">
        <v>3</v>
      </c>
      <c r="N152" s="31">
        <f t="shared" si="25"/>
        <v>42</v>
      </c>
    </row>
    <row r="153" spans="2:14" x14ac:dyDescent="0.35">
      <c r="D153" s="14">
        <v>9</v>
      </c>
      <c r="E153" s="1">
        <v>23</v>
      </c>
      <c r="F153" s="1">
        <v>20</v>
      </c>
      <c r="G153" s="4">
        <f t="shared" si="24"/>
        <v>53.488372093023251</v>
      </c>
      <c r="H153" s="14">
        <f t="shared" si="26"/>
        <v>43</v>
      </c>
      <c r="L153" s="14">
        <v>23</v>
      </c>
      <c r="M153" s="1">
        <v>6</v>
      </c>
      <c r="N153" s="31">
        <f t="shared" si="25"/>
        <v>29</v>
      </c>
    </row>
    <row r="154" spans="2:14" x14ac:dyDescent="0.35">
      <c r="D154" s="14">
        <v>10</v>
      </c>
      <c r="E154" s="1">
        <v>21</v>
      </c>
      <c r="F154" s="1">
        <v>0</v>
      </c>
      <c r="G154" s="4">
        <f t="shared" si="24"/>
        <v>100</v>
      </c>
      <c r="H154" s="14">
        <f t="shared" si="26"/>
        <v>21</v>
      </c>
      <c r="L154" s="14">
        <v>21</v>
      </c>
      <c r="N154" s="31">
        <f t="shared" si="25"/>
        <v>21</v>
      </c>
    </row>
    <row r="155" spans="2:14" x14ac:dyDescent="0.35">
      <c r="D155" s="14">
        <v>11</v>
      </c>
      <c r="E155" s="1">
        <v>40</v>
      </c>
      <c r="F155" s="1">
        <v>3</v>
      </c>
      <c r="G155" s="4">
        <f t="shared" si="24"/>
        <v>93.023255813953483</v>
      </c>
      <c r="H155" s="14">
        <f t="shared" si="26"/>
        <v>43</v>
      </c>
      <c r="L155" s="14">
        <v>40</v>
      </c>
      <c r="M155" s="1">
        <v>0</v>
      </c>
      <c r="N155" s="31">
        <f t="shared" si="25"/>
        <v>40</v>
      </c>
    </row>
    <row r="156" spans="2:14" x14ac:dyDescent="0.35">
      <c r="D156" s="14">
        <v>12</v>
      </c>
      <c r="E156" s="1">
        <v>58</v>
      </c>
      <c r="F156" s="1">
        <v>7</v>
      </c>
      <c r="G156" s="4">
        <f t="shared" si="24"/>
        <v>89.230769230769241</v>
      </c>
      <c r="H156" s="14">
        <f t="shared" si="26"/>
        <v>65</v>
      </c>
      <c r="L156" s="14">
        <v>58</v>
      </c>
      <c r="M156" s="1">
        <v>0</v>
      </c>
      <c r="N156" s="31">
        <f t="shared" si="25"/>
        <v>58</v>
      </c>
    </row>
    <row r="157" spans="2:14" x14ac:dyDescent="0.35">
      <c r="D157" s="14">
        <v>13</v>
      </c>
      <c r="F157" s="14"/>
      <c r="G157" s="4"/>
      <c r="H157" s="14"/>
      <c r="I157" s="14"/>
      <c r="J157" s="14"/>
      <c r="K157" s="14"/>
      <c r="L157" s="14"/>
      <c r="M157" s="14"/>
      <c r="N157" s="31"/>
    </row>
    <row r="158" spans="2:14" x14ac:dyDescent="0.35">
      <c r="D158" s="14">
        <v>14</v>
      </c>
      <c r="E158" s="1">
        <v>39</v>
      </c>
      <c r="F158" s="1">
        <v>13</v>
      </c>
      <c r="G158" s="4">
        <f t="shared" si="24"/>
        <v>75</v>
      </c>
      <c r="H158" s="14">
        <f t="shared" ref="H158:H161" si="27">SUM(E158:F158)</f>
        <v>52</v>
      </c>
      <c r="L158" s="14">
        <v>39</v>
      </c>
      <c r="M158" s="1">
        <v>2</v>
      </c>
      <c r="N158" s="31">
        <f t="shared" si="25"/>
        <v>41</v>
      </c>
    </row>
    <row r="159" spans="2:14" x14ac:dyDescent="0.35">
      <c r="D159" s="14">
        <v>15</v>
      </c>
      <c r="E159" s="1">
        <v>8</v>
      </c>
      <c r="F159" s="1">
        <v>10</v>
      </c>
      <c r="G159" s="4">
        <f t="shared" si="24"/>
        <v>44.444444444444443</v>
      </c>
      <c r="H159" s="14">
        <f t="shared" si="27"/>
        <v>18</v>
      </c>
      <c r="L159" s="14">
        <v>8</v>
      </c>
      <c r="M159" s="1">
        <v>3</v>
      </c>
      <c r="N159" s="31">
        <f t="shared" si="25"/>
        <v>11</v>
      </c>
    </row>
    <row r="160" spans="2:14" x14ac:dyDescent="0.35">
      <c r="D160" s="14">
        <v>16</v>
      </c>
      <c r="E160" s="1">
        <v>44</v>
      </c>
      <c r="F160" s="1">
        <v>13</v>
      </c>
      <c r="G160" s="4">
        <f t="shared" si="24"/>
        <v>77.192982456140342</v>
      </c>
      <c r="H160" s="14">
        <f t="shared" si="27"/>
        <v>57</v>
      </c>
      <c r="L160" s="14">
        <v>44</v>
      </c>
      <c r="M160" s="1">
        <v>1</v>
      </c>
      <c r="N160" s="31">
        <f t="shared" si="25"/>
        <v>45</v>
      </c>
    </row>
    <row r="161" spans="4:14" x14ac:dyDescent="0.35">
      <c r="D161" s="14">
        <v>17</v>
      </c>
      <c r="E161" s="1">
        <v>46</v>
      </c>
      <c r="F161" s="1">
        <v>8</v>
      </c>
      <c r="G161" s="4">
        <f t="shared" si="24"/>
        <v>85.18518518518519</v>
      </c>
      <c r="H161" s="14">
        <f t="shared" si="27"/>
        <v>54</v>
      </c>
      <c r="L161" s="14">
        <v>46</v>
      </c>
      <c r="M161" s="1">
        <v>0</v>
      </c>
      <c r="N161" s="31">
        <f t="shared" si="25"/>
        <v>46</v>
      </c>
    </row>
    <row r="162" spans="4:14" x14ac:dyDescent="0.35">
      <c r="D162" s="14">
        <v>18</v>
      </c>
      <c r="F162" s="14"/>
      <c r="G162" s="4"/>
      <c r="H162" s="14"/>
      <c r="I162" s="14"/>
      <c r="J162" s="14"/>
      <c r="K162" s="14"/>
      <c r="L162" s="14"/>
      <c r="M162" s="14"/>
      <c r="N162" s="31"/>
    </row>
    <row r="163" spans="4:14" x14ac:dyDescent="0.35">
      <c r="D163" s="14">
        <v>19</v>
      </c>
      <c r="E163" s="1">
        <v>71</v>
      </c>
      <c r="F163" s="1">
        <v>17</v>
      </c>
      <c r="G163" s="4">
        <f t="shared" si="24"/>
        <v>80.681818181818173</v>
      </c>
      <c r="H163" s="14">
        <f>SUM(E163:F163)</f>
        <v>88</v>
      </c>
      <c r="L163" s="14">
        <v>71</v>
      </c>
      <c r="M163" s="1">
        <v>6</v>
      </c>
      <c r="N163" s="31">
        <f t="shared" si="25"/>
        <v>77</v>
      </c>
    </row>
    <row r="164" spans="4:14" x14ac:dyDescent="0.35">
      <c r="D164" s="14">
        <v>20</v>
      </c>
      <c r="F164" s="14"/>
      <c r="G164" s="4"/>
      <c r="H164" s="14"/>
      <c r="I164" s="14"/>
      <c r="J164" s="14"/>
      <c r="K164" s="14"/>
      <c r="L164" s="14"/>
      <c r="M164" s="14"/>
      <c r="N164" s="31"/>
    </row>
    <row r="165" spans="4:14" x14ac:dyDescent="0.35">
      <c r="D165" s="14">
        <v>21</v>
      </c>
      <c r="F165" s="14"/>
      <c r="G165" s="4"/>
      <c r="H165" s="14"/>
      <c r="I165" s="14"/>
      <c r="J165" s="14"/>
      <c r="K165" s="14"/>
      <c r="L165" s="14"/>
      <c r="M165" s="14"/>
      <c r="N165" s="31"/>
    </row>
    <row r="166" spans="4:14" x14ac:dyDescent="0.35">
      <c r="D166" s="14">
        <v>22</v>
      </c>
      <c r="F166" s="14"/>
      <c r="G166" s="4"/>
      <c r="H166" s="14"/>
      <c r="I166" s="14"/>
      <c r="J166" s="14"/>
      <c r="K166" s="14"/>
      <c r="L166" s="14"/>
      <c r="M166" s="14"/>
      <c r="N166" s="31"/>
    </row>
    <row r="167" spans="4:14" x14ac:dyDescent="0.35">
      <c r="D167" s="14">
        <v>23</v>
      </c>
      <c r="E167" s="1">
        <v>2</v>
      </c>
      <c r="F167" s="1">
        <v>2</v>
      </c>
      <c r="G167" s="4">
        <f t="shared" si="24"/>
        <v>50</v>
      </c>
      <c r="H167" s="14">
        <f t="shared" ref="H167:H168" si="28">SUM(E167:F167)</f>
        <v>4</v>
      </c>
      <c r="L167" s="14">
        <v>2</v>
      </c>
      <c r="M167" s="1">
        <v>1</v>
      </c>
      <c r="N167" s="31">
        <f t="shared" si="25"/>
        <v>3</v>
      </c>
    </row>
    <row r="168" spans="4:14" x14ac:dyDescent="0.35">
      <c r="D168" s="14">
        <v>24</v>
      </c>
      <c r="E168" s="1">
        <v>54</v>
      </c>
      <c r="F168" s="1">
        <v>0</v>
      </c>
      <c r="G168" s="4">
        <f t="shared" si="24"/>
        <v>100</v>
      </c>
      <c r="H168" s="14">
        <f t="shared" si="28"/>
        <v>54</v>
      </c>
      <c r="L168" s="14">
        <v>54</v>
      </c>
      <c r="N168" s="31">
        <f t="shared" si="25"/>
        <v>54</v>
      </c>
    </row>
    <row r="169" spans="4:14" x14ac:dyDescent="0.35">
      <c r="D169" s="14">
        <v>25</v>
      </c>
      <c r="F169" s="14"/>
      <c r="G169" s="4"/>
      <c r="H169" s="14"/>
      <c r="I169" s="14"/>
      <c r="J169" s="14"/>
      <c r="K169" s="14"/>
      <c r="L169" s="14"/>
      <c r="M169" s="14"/>
      <c r="N169" s="31"/>
    </row>
    <row r="170" spans="4:14" x14ac:dyDescent="0.35">
      <c r="D170" s="14">
        <v>26</v>
      </c>
      <c r="E170" s="1">
        <v>15</v>
      </c>
      <c r="F170" s="1">
        <v>10</v>
      </c>
      <c r="G170" s="4">
        <f t="shared" si="24"/>
        <v>60</v>
      </c>
      <c r="H170" s="14">
        <f t="shared" ref="H170:H174" si="29">SUM(E170:F170)</f>
        <v>25</v>
      </c>
      <c r="L170" s="14">
        <v>15</v>
      </c>
      <c r="M170" s="1">
        <v>0</v>
      </c>
      <c r="N170" s="31">
        <f t="shared" si="25"/>
        <v>15</v>
      </c>
    </row>
    <row r="171" spans="4:14" x14ac:dyDescent="0.35">
      <c r="D171" s="14">
        <v>27</v>
      </c>
      <c r="E171" s="1">
        <v>59</v>
      </c>
      <c r="F171" s="1">
        <v>31</v>
      </c>
      <c r="G171" s="4">
        <f t="shared" si="24"/>
        <v>65.555555555555557</v>
      </c>
      <c r="H171" s="14">
        <f t="shared" si="29"/>
        <v>90</v>
      </c>
      <c r="L171" s="14">
        <v>59</v>
      </c>
      <c r="M171" s="1">
        <v>0</v>
      </c>
      <c r="N171" s="31">
        <f t="shared" si="25"/>
        <v>59</v>
      </c>
    </row>
    <row r="172" spans="4:14" x14ac:dyDescent="0.35">
      <c r="D172" s="14">
        <v>28</v>
      </c>
      <c r="E172" s="1">
        <v>55</v>
      </c>
      <c r="F172" s="1">
        <v>7</v>
      </c>
      <c r="G172" s="4">
        <f t="shared" si="24"/>
        <v>88.709677419354833</v>
      </c>
      <c r="H172" s="14">
        <f t="shared" si="29"/>
        <v>62</v>
      </c>
      <c r="L172" s="14">
        <v>55</v>
      </c>
      <c r="M172" s="1">
        <v>6</v>
      </c>
      <c r="N172" s="31">
        <f t="shared" si="25"/>
        <v>61</v>
      </c>
    </row>
    <row r="173" spans="4:14" x14ac:dyDescent="0.35">
      <c r="D173" s="14">
        <v>29</v>
      </c>
      <c r="E173" s="1">
        <v>2</v>
      </c>
      <c r="F173" s="1">
        <v>1</v>
      </c>
      <c r="G173" s="4">
        <f t="shared" si="24"/>
        <v>66.666666666666657</v>
      </c>
      <c r="H173" s="14">
        <f t="shared" si="29"/>
        <v>3</v>
      </c>
      <c r="L173" s="14">
        <v>2</v>
      </c>
      <c r="M173" s="1">
        <v>0</v>
      </c>
      <c r="N173" s="31">
        <f t="shared" si="25"/>
        <v>2</v>
      </c>
    </row>
    <row r="174" spans="4:14" x14ac:dyDescent="0.35">
      <c r="D174" s="14">
        <v>30</v>
      </c>
      <c r="E174" s="1">
        <v>35</v>
      </c>
      <c r="F174" s="1">
        <v>26</v>
      </c>
      <c r="G174" s="4">
        <f t="shared" si="24"/>
        <v>57.377049180327866</v>
      </c>
      <c r="H174" s="14">
        <f t="shared" si="29"/>
        <v>61</v>
      </c>
      <c r="L174" s="14">
        <v>35</v>
      </c>
      <c r="M174" s="1">
        <v>2</v>
      </c>
      <c r="N174" s="31">
        <f t="shared" si="25"/>
        <v>37</v>
      </c>
    </row>
    <row r="175" spans="4:14" x14ac:dyDescent="0.35">
      <c r="D175" s="14">
        <v>31</v>
      </c>
      <c r="F175" s="14"/>
      <c r="G175" s="4"/>
      <c r="H175" s="14"/>
      <c r="I175" s="14"/>
      <c r="J175" s="14"/>
      <c r="K175" s="14"/>
      <c r="L175" s="14"/>
      <c r="M175" s="14"/>
      <c r="N175" s="31"/>
    </row>
    <row r="176" spans="4:14" x14ac:dyDescent="0.35">
      <c r="D176" s="14">
        <v>32</v>
      </c>
      <c r="E176" s="1">
        <v>31</v>
      </c>
      <c r="F176" s="1">
        <v>29</v>
      </c>
      <c r="G176" s="4">
        <f t="shared" si="24"/>
        <v>51.666666666666671</v>
      </c>
      <c r="H176" s="14">
        <f t="shared" ref="H176:H182" si="30">SUM(E176:F176)</f>
        <v>60</v>
      </c>
      <c r="L176" s="14">
        <v>31</v>
      </c>
      <c r="M176" s="1">
        <v>3</v>
      </c>
      <c r="N176" s="31">
        <f t="shared" si="25"/>
        <v>34</v>
      </c>
    </row>
    <row r="177" spans="4:14" x14ac:dyDescent="0.35">
      <c r="D177" s="14">
        <v>33</v>
      </c>
      <c r="E177" s="1">
        <v>29</v>
      </c>
      <c r="F177" s="1">
        <v>15</v>
      </c>
      <c r="G177" s="4">
        <f t="shared" si="24"/>
        <v>65.909090909090907</v>
      </c>
      <c r="H177" s="14">
        <f t="shared" si="30"/>
        <v>44</v>
      </c>
      <c r="L177" s="14">
        <v>29</v>
      </c>
      <c r="M177" s="1">
        <v>0</v>
      </c>
      <c r="N177" s="31">
        <f t="shared" si="25"/>
        <v>29</v>
      </c>
    </row>
    <row r="178" spans="4:14" x14ac:dyDescent="0.35">
      <c r="D178" s="14">
        <v>34</v>
      </c>
      <c r="E178" s="1">
        <v>38</v>
      </c>
      <c r="F178" s="1">
        <v>9</v>
      </c>
      <c r="G178" s="4">
        <f t="shared" si="24"/>
        <v>80.851063829787222</v>
      </c>
      <c r="H178" s="14">
        <f t="shared" si="30"/>
        <v>47</v>
      </c>
      <c r="L178" s="14">
        <v>38</v>
      </c>
      <c r="M178" s="1">
        <v>8</v>
      </c>
      <c r="N178" s="31">
        <f t="shared" si="25"/>
        <v>46</v>
      </c>
    </row>
    <row r="179" spans="4:14" x14ac:dyDescent="0.35">
      <c r="D179" s="14">
        <v>35</v>
      </c>
      <c r="E179" s="1">
        <v>44</v>
      </c>
      <c r="F179" s="1">
        <v>14</v>
      </c>
      <c r="G179" s="4">
        <f t="shared" si="24"/>
        <v>75.862068965517238</v>
      </c>
      <c r="H179" s="14">
        <f t="shared" si="30"/>
        <v>58</v>
      </c>
      <c r="L179" s="14">
        <v>44</v>
      </c>
      <c r="M179" s="1">
        <v>2</v>
      </c>
      <c r="N179" s="31">
        <f t="shared" si="25"/>
        <v>46</v>
      </c>
    </row>
    <row r="180" spans="4:14" x14ac:dyDescent="0.35">
      <c r="D180" s="14">
        <v>36</v>
      </c>
      <c r="E180" s="1">
        <v>51</v>
      </c>
      <c r="F180" s="1">
        <v>25</v>
      </c>
      <c r="G180" s="4">
        <f t="shared" si="24"/>
        <v>67.10526315789474</v>
      </c>
      <c r="H180" s="14">
        <f t="shared" si="30"/>
        <v>76</v>
      </c>
      <c r="L180" s="14">
        <v>51</v>
      </c>
      <c r="M180" s="1">
        <v>2</v>
      </c>
      <c r="N180" s="31">
        <f t="shared" si="25"/>
        <v>53</v>
      </c>
    </row>
    <row r="181" spans="4:14" x14ac:dyDescent="0.35">
      <c r="D181" s="14">
        <v>37</v>
      </c>
      <c r="E181" s="1">
        <v>56</v>
      </c>
      <c r="F181" s="1">
        <v>9</v>
      </c>
      <c r="G181" s="4">
        <f t="shared" si="24"/>
        <v>86.15384615384616</v>
      </c>
      <c r="H181" s="14">
        <f t="shared" si="30"/>
        <v>65</v>
      </c>
      <c r="L181" s="14">
        <v>56</v>
      </c>
      <c r="M181" s="1">
        <v>5</v>
      </c>
      <c r="N181" s="31">
        <f t="shared" si="25"/>
        <v>61</v>
      </c>
    </row>
    <row r="182" spans="4:14" x14ac:dyDescent="0.35">
      <c r="D182" s="14">
        <v>38</v>
      </c>
      <c r="E182" s="1">
        <v>54</v>
      </c>
      <c r="F182" s="1">
        <v>1</v>
      </c>
      <c r="G182" s="4">
        <f t="shared" si="24"/>
        <v>98.181818181818187</v>
      </c>
      <c r="H182" s="14">
        <f t="shared" si="30"/>
        <v>55</v>
      </c>
      <c r="L182" s="14">
        <v>54</v>
      </c>
      <c r="M182" s="1">
        <v>0</v>
      </c>
      <c r="N182" s="31">
        <f t="shared" si="25"/>
        <v>54</v>
      </c>
    </row>
    <row r="183" spans="4:14" x14ac:dyDescent="0.35">
      <c r="D183" s="14">
        <v>39</v>
      </c>
      <c r="F183" s="14"/>
      <c r="G183" s="4"/>
      <c r="H183" s="14"/>
      <c r="I183" s="14"/>
      <c r="J183" s="14"/>
      <c r="K183" s="14"/>
      <c r="L183" s="14"/>
      <c r="M183" s="14"/>
      <c r="N183" s="31"/>
    </row>
    <row r="184" spans="4:14" x14ac:dyDescent="0.35">
      <c r="D184" s="14">
        <v>40</v>
      </c>
      <c r="E184" s="1">
        <v>58</v>
      </c>
      <c r="F184" s="1">
        <v>5</v>
      </c>
      <c r="G184" s="4">
        <f t="shared" si="24"/>
        <v>92.063492063492063</v>
      </c>
      <c r="H184" s="14">
        <f t="shared" ref="H184:H189" si="31">SUM(E184:F184)</f>
        <v>63</v>
      </c>
      <c r="L184" s="14">
        <v>58</v>
      </c>
      <c r="M184" s="1">
        <v>0</v>
      </c>
      <c r="N184" s="31">
        <f t="shared" si="25"/>
        <v>58</v>
      </c>
    </row>
    <row r="185" spans="4:14" x14ac:dyDescent="0.35">
      <c r="D185" s="14">
        <v>41</v>
      </c>
      <c r="E185" s="1">
        <v>61</v>
      </c>
      <c r="F185" s="1">
        <v>23</v>
      </c>
      <c r="G185" s="4">
        <f t="shared" si="24"/>
        <v>72.61904761904762</v>
      </c>
      <c r="H185" s="14">
        <f t="shared" si="31"/>
        <v>84</v>
      </c>
      <c r="L185" s="14">
        <v>61</v>
      </c>
      <c r="M185" s="1">
        <v>0</v>
      </c>
      <c r="N185" s="31">
        <f t="shared" si="25"/>
        <v>61</v>
      </c>
    </row>
    <row r="186" spans="4:14" x14ac:dyDescent="0.35">
      <c r="D186" s="14">
        <v>42</v>
      </c>
      <c r="E186" s="1">
        <v>30</v>
      </c>
      <c r="F186" s="1">
        <v>17</v>
      </c>
      <c r="G186" s="4">
        <f t="shared" si="24"/>
        <v>63.829787234042556</v>
      </c>
      <c r="H186" s="14">
        <f t="shared" si="31"/>
        <v>47</v>
      </c>
      <c r="L186" s="14">
        <v>30</v>
      </c>
      <c r="M186" s="1">
        <v>2</v>
      </c>
      <c r="N186" s="31">
        <f t="shared" si="25"/>
        <v>32</v>
      </c>
    </row>
    <row r="187" spans="4:14" x14ac:dyDescent="0.35">
      <c r="D187" s="14">
        <v>43</v>
      </c>
      <c r="E187" s="1">
        <v>35</v>
      </c>
      <c r="F187" s="1">
        <v>7</v>
      </c>
      <c r="G187" s="4">
        <f t="shared" si="24"/>
        <v>83.333333333333343</v>
      </c>
      <c r="H187" s="14">
        <f t="shared" si="31"/>
        <v>42</v>
      </c>
      <c r="L187" s="14">
        <v>35</v>
      </c>
      <c r="M187" s="1">
        <v>1</v>
      </c>
      <c r="N187" s="31">
        <f t="shared" si="25"/>
        <v>36</v>
      </c>
    </row>
    <row r="188" spans="4:14" x14ac:dyDescent="0.35">
      <c r="D188" s="14">
        <v>44</v>
      </c>
      <c r="E188" s="1">
        <v>1</v>
      </c>
      <c r="F188" s="1">
        <v>1</v>
      </c>
      <c r="G188" s="4">
        <f t="shared" si="24"/>
        <v>50</v>
      </c>
      <c r="H188" s="14">
        <f t="shared" si="31"/>
        <v>2</v>
      </c>
      <c r="L188" s="14">
        <v>1</v>
      </c>
      <c r="M188" s="1">
        <v>0</v>
      </c>
      <c r="N188" s="31">
        <f t="shared" si="25"/>
        <v>1</v>
      </c>
    </row>
    <row r="189" spans="4:14" x14ac:dyDescent="0.35">
      <c r="D189" s="14">
        <v>45</v>
      </c>
      <c r="E189" s="1">
        <v>46</v>
      </c>
      <c r="F189" s="1">
        <v>10</v>
      </c>
      <c r="G189" s="4">
        <f t="shared" si="24"/>
        <v>82.142857142857139</v>
      </c>
      <c r="H189" s="14">
        <f t="shared" si="31"/>
        <v>56</v>
      </c>
      <c r="L189" s="14">
        <v>46</v>
      </c>
      <c r="M189" s="1">
        <v>0</v>
      </c>
      <c r="N189" s="31">
        <f t="shared" si="25"/>
        <v>46</v>
      </c>
    </row>
    <row r="190" spans="4:14" x14ac:dyDescent="0.35">
      <c r="D190" s="14">
        <v>46</v>
      </c>
      <c r="F190" s="14"/>
      <c r="G190" s="4"/>
      <c r="H190" s="14"/>
      <c r="I190" s="14"/>
      <c r="J190" s="14"/>
      <c r="K190" s="14"/>
      <c r="L190" s="14"/>
      <c r="M190" s="14"/>
      <c r="N190" s="31"/>
    </row>
    <row r="191" spans="4:14" x14ac:dyDescent="0.35">
      <c r="D191" s="14">
        <v>47</v>
      </c>
      <c r="E191" s="1">
        <v>55</v>
      </c>
      <c r="F191" s="1">
        <v>34</v>
      </c>
      <c r="G191" s="4">
        <f t="shared" si="24"/>
        <v>61.797752808988761</v>
      </c>
      <c r="H191" s="14">
        <f>SUM(E191:F191)</f>
        <v>89</v>
      </c>
      <c r="L191" s="14">
        <v>55</v>
      </c>
      <c r="M191" s="1">
        <v>5</v>
      </c>
      <c r="N191" s="31">
        <f t="shared" si="25"/>
        <v>60</v>
      </c>
    </row>
    <row r="192" spans="4:14" x14ac:dyDescent="0.35">
      <c r="D192" s="14">
        <v>48</v>
      </c>
      <c r="F192" s="14"/>
      <c r="G192" s="4"/>
      <c r="H192" s="21"/>
      <c r="I192" s="14"/>
      <c r="J192" s="14"/>
      <c r="K192" s="14"/>
      <c r="L192" s="14"/>
      <c r="M192" s="14"/>
      <c r="N192" s="31"/>
    </row>
    <row r="193" spans="4:14" x14ac:dyDescent="0.35">
      <c r="D193" s="14">
        <v>49</v>
      </c>
      <c r="F193" s="14"/>
      <c r="G193" s="4"/>
      <c r="H193" s="21"/>
      <c r="I193" s="14"/>
      <c r="J193" s="14"/>
      <c r="K193" s="14"/>
      <c r="L193" s="14"/>
      <c r="M193" s="14"/>
      <c r="N193" s="31"/>
    </row>
    <row r="194" spans="4:14" x14ac:dyDescent="0.35">
      <c r="D194" s="14">
        <v>50</v>
      </c>
      <c r="F194" s="14"/>
      <c r="G194" s="4"/>
      <c r="H194" s="21"/>
      <c r="I194" s="14"/>
      <c r="J194" s="14"/>
      <c r="K194" s="14"/>
      <c r="L194" s="14"/>
      <c r="M194" s="14"/>
      <c r="N194" s="31"/>
    </row>
    <row r="195" spans="4:14" x14ac:dyDescent="0.35">
      <c r="D195" s="14">
        <v>51</v>
      </c>
      <c r="F195" s="14"/>
      <c r="G195" s="4"/>
      <c r="H195" s="21"/>
      <c r="I195" s="14"/>
      <c r="J195" s="14"/>
      <c r="K195" s="14"/>
      <c r="L195" s="14"/>
      <c r="M195" s="14"/>
      <c r="N195" s="31"/>
    </row>
  </sheetData>
  <mergeCells count="2">
    <mergeCell ref="E1:H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D5D2D-461E-4091-95E7-1BF96865C6F0}">
  <dimension ref="D4:H223"/>
  <sheetViews>
    <sheetView topLeftCell="A199" workbookViewId="0">
      <selection activeCell="H26" sqref="H26"/>
    </sheetView>
  </sheetViews>
  <sheetFormatPr defaultRowHeight="14.5" x14ac:dyDescent="0.35"/>
  <cols>
    <col min="4" max="4" width="15.1796875" customWidth="1"/>
    <col min="5" max="5" width="17.81640625" customWidth="1"/>
    <col min="7" max="7" width="13.81640625" customWidth="1"/>
    <col min="8" max="8" width="14.26953125" customWidth="1"/>
  </cols>
  <sheetData>
    <row r="4" spans="4:8" x14ac:dyDescent="0.35">
      <c r="D4" s="33" t="s">
        <v>15</v>
      </c>
      <c r="E4" s="33" t="s">
        <v>13</v>
      </c>
      <c r="F4" s="33" t="s">
        <v>14</v>
      </c>
      <c r="G4" s="33" t="s">
        <v>16</v>
      </c>
      <c r="H4" s="33" t="s">
        <v>17</v>
      </c>
    </row>
    <row r="5" spans="4:8" x14ac:dyDescent="0.35">
      <c r="D5" s="33" t="s">
        <v>18</v>
      </c>
      <c r="E5" s="33" t="s">
        <v>27</v>
      </c>
      <c r="F5" s="33"/>
      <c r="G5" s="33">
        <v>1</v>
      </c>
      <c r="H5" s="33"/>
    </row>
    <row r="6" spans="4:8" x14ac:dyDescent="0.35">
      <c r="D6" s="33"/>
      <c r="E6" s="33"/>
      <c r="F6" s="33"/>
      <c r="G6" s="33">
        <v>2</v>
      </c>
      <c r="H6" s="33" t="s">
        <v>80</v>
      </c>
    </row>
    <row r="7" spans="4:8" x14ac:dyDescent="0.35">
      <c r="D7" s="33"/>
      <c r="E7" s="33"/>
      <c r="F7" s="33"/>
      <c r="G7" s="33">
        <v>3</v>
      </c>
      <c r="H7" s="33"/>
    </row>
    <row r="8" spans="4:8" x14ac:dyDescent="0.35">
      <c r="D8" s="33"/>
      <c r="E8" s="33"/>
      <c r="F8" s="33"/>
      <c r="G8" s="33">
        <v>4</v>
      </c>
      <c r="H8" s="33"/>
    </row>
    <row r="9" spans="4:8" x14ac:dyDescent="0.35">
      <c r="D9" s="33"/>
      <c r="E9" s="33"/>
      <c r="F9" s="33"/>
      <c r="G9" s="33">
        <v>5</v>
      </c>
      <c r="H9" s="33" t="s">
        <v>87</v>
      </c>
    </row>
    <row r="10" spans="4:8" x14ac:dyDescent="0.35">
      <c r="D10" s="33"/>
      <c r="E10" s="33"/>
      <c r="F10" s="33"/>
      <c r="G10" s="33">
        <v>6</v>
      </c>
      <c r="H10" s="33"/>
    </row>
    <row r="11" spans="4:8" x14ac:dyDescent="0.35">
      <c r="D11" s="33"/>
      <c r="E11" s="33"/>
      <c r="F11" s="33"/>
      <c r="G11" s="33">
        <v>7</v>
      </c>
      <c r="H11" s="33" t="s">
        <v>80</v>
      </c>
    </row>
    <row r="12" spans="4:8" x14ac:dyDescent="0.35">
      <c r="D12" s="33"/>
      <c r="E12" s="33"/>
      <c r="F12" s="33"/>
      <c r="G12" s="33">
        <v>8</v>
      </c>
      <c r="H12" s="33"/>
    </row>
    <row r="13" spans="4:8" x14ac:dyDescent="0.35">
      <c r="D13" s="33"/>
      <c r="E13" s="33"/>
      <c r="F13" s="33"/>
      <c r="G13" s="33">
        <v>9</v>
      </c>
      <c r="H13" s="33"/>
    </row>
    <row r="14" spans="4:8" x14ac:dyDescent="0.35">
      <c r="D14" s="33"/>
      <c r="E14" s="33"/>
      <c r="F14" s="33"/>
      <c r="G14" s="33">
        <v>10</v>
      </c>
      <c r="H14" s="33"/>
    </row>
    <row r="15" spans="4:8" x14ac:dyDescent="0.35">
      <c r="D15" s="33"/>
      <c r="E15" s="33"/>
      <c r="F15" s="33"/>
      <c r="G15" s="33">
        <v>11</v>
      </c>
      <c r="H15" s="33"/>
    </row>
    <row r="16" spans="4:8" x14ac:dyDescent="0.35">
      <c r="D16" s="33"/>
      <c r="E16" s="33"/>
      <c r="F16" s="33"/>
      <c r="G16" s="33">
        <v>12</v>
      </c>
      <c r="H16" s="33"/>
    </row>
    <row r="17" spans="4:8" x14ac:dyDescent="0.35">
      <c r="D17" s="33"/>
      <c r="E17" s="33"/>
      <c r="F17" s="33"/>
      <c r="G17" s="33">
        <v>13</v>
      </c>
      <c r="H17" s="33"/>
    </row>
    <row r="18" spans="4:8" x14ac:dyDescent="0.35">
      <c r="D18" s="33"/>
      <c r="E18" s="33"/>
      <c r="F18" s="33"/>
      <c r="G18" s="33">
        <v>14</v>
      </c>
      <c r="H18" s="33"/>
    </row>
    <row r="19" spans="4:8" x14ac:dyDescent="0.35">
      <c r="D19" s="33"/>
      <c r="E19" s="33"/>
      <c r="F19" s="33"/>
      <c r="G19" s="33">
        <v>15</v>
      </c>
      <c r="H19" s="33"/>
    </row>
    <row r="20" spans="4:8" x14ac:dyDescent="0.35">
      <c r="D20" s="33"/>
      <c r="E20" s="33"/>
      <c r="F20" s="33"/>
      <c r="G20" s="33">
        <v>16</v>
      </c>
      <c r="H20" s="33"/>
    </row>
    <row r="21" spans="4:8" x14ac:dyDescent="0.35">
      <c r="D21" s="33"/>
      <c r="E21" s="33"/>
      <c r="F21" s="33"/>
      <c r="G21" s="33">
        <v>17</v>
      </c>
      <c r="H21" s="33" t="s">
        <v>87</v>
      </c>
    </row>
    <row r="22" spans="4:8" x14ac:dyDescent="0.35">
      <c r="D22" s="33"/>
      <c r="E22" s="33"/>
      <c r="F22" s="33"/>
      <c r="G22" s="33">
        <v>18</v>
      </c>
      <c r="H22" s="33"/>
    </row>
    <row r="23" spans="4:8" x14ac:dyDescent="0.35">
      <c r="D23" s="33"/>
      <c r="E23" s="33"/>
      <c r="F23" s="33"/>
      <c r="G23" s="33">
        <v>19</v>
      </c>
      <c r="H23" s="33"/>
    </row>
    <row r="24" spans="4:8" x14ac:dyDescent="0.35">
      <c r="D24" s="33"/>
      <c r="E24" s="33"/>
      <c r="F24" s="33"/>
      <c r="G24" s="33">
        <v>20</v>
      </c>
      <c r="H24" s="33"/>
    </row>
    <row r="25" spans="4:8" x14ac:dyDescent="0.35">
      <c r="D25" s="33"/>
      <c r="E25" s="33"/>
      <c r="F25" s="33"/>
      <c r="G25" s="33">
        <v>21</v>
      </c>
      <c r="H25" s="33"/>
    </row>
    <row r="26" spans="4:8" x14ac:dyDescent="0.35">
      <c r="D26" s="33"/>
      <c r="E26" s="33"/>
      <c r="F26" s="33"/>
      <c r="G26" s="33">
        <v>22</v>
      </c>
      <c r="H26" s="33" t="s">
        <v>89</v>
      </c>
    </row>
    <row r="27" spans="4:8" x14ac:dyDescent="0.35">
      <c r="D27" s="33"/>
      <c r="E27" s="33"/>
      <c r="F27" s="33"/>
      <c r="G27" s="33">
        <v>23</v>
      </c>
      <c r="H27" s="33"/>
    </row>
    <row r="28" spans="4:8" x14ac:dyDescent="0.35">
      <c r="D28" s="33"/>
      <c r="E28" s="33"/>
      <c r="F28" s="33"/>
      <c r="G28" s="33">
        <v>24</v>
      </c>
      <c r="H28" s="33" t="s">
        <v>87</v>
      </c>
    </row>
    <row r="29" spans="4:8" x14ac:dyDescent="0.35">
      <c r="D29" s="33"/>
      <c r="E29" s="33"/>
      <c r="F29" s="33"/>
      <c r="G29" s="33">
        <v>25</v>
      </c>
      <c r="H29" s="33"/>
    </row>
    <row r="30" spans="4:8" x14ac:dyDescent="0.35">
      <c r="D30" s="33"/>
      <c r="E30" s="33"/>
      <c r="F30" s="33"/>
      <c r="G30" s="33">
        <v>26</v>
      </c>
      <c r="H30" s="33"/>
    </row>
    <row r="31" spans="4:8" x14ac:dyDescent="0.35">
      <c r="D31" s="33"/>
      <c r="E31" s="33"/>
      <c r="F31" s="33"/>
      <c r="G31" s="33">
        <v>27</v>
      </c>
      <c r="H31" s="33" t="s">
        <v>80</v>
      </c>
    </row>
    <row r="32" spans="4:8" x14ac:dyDescent="0.35">
      <c r="D32" s="33"/>
      <c r="E32" s="33"/>
      <c r="F32" s="33"/>
      <c r="G32" s="33">
        <v>28</v>
      </c>
      <c r="H32" s="33"/>
    </row>
    <row r="33" spans="4:8" x14ac:dyDescent="0.35">
      <c r="D33" s="33"/>
      <c r="E33" s="33"/>
      <c r="F33" s="33"/>
      <c r="G33" s="33">
        <v>29</v>
      </c>
      <c r="H33" s="33"/>
    </row>
    <row r="34" spans="4:8" x14ac:dyDescent="0.35">
      <c r="D34" s="33"/>
      <c r="E34" s="33"/>
      <c r="F34" s="33"/>
      <c r="G34" s="33">
        <v>30</v>
      </c>
      <c r="H34" s="33"/>
    </row>
    <row r="35" spans="4:8" x14ac:dyDescent="0.35">
      <c r="D35" s="33"/>
      <c r="E35" s="33"/>
      <c r="F35" s="33"/>
      <c r="G35" s="33">
        <v>31</v>
      </c>
      <c r="H35" s="33"/>
    </row>
    <row r="36" spans="4:8" x14ac:dyDescent="0.35">
      <c r="D36" s="33"/>
      <c r="E36" s="33"/>
      <c r="F36" s="33"/>
      <c r="G36" s="33">
        <v>32</v>
      </c>
      <c r="H36" s="33"/>
    </row>
    <row r="37" spans="4:8" x14ac:dyDescent="0.35">
      <c r="D37" s="33"/>
      <c r="E37" s="33"/>
      <c r="F37" s="33"/>
      <c r="G37" s="33">
        <v>33</v>
      </c>
      <c r="H37" s="33"/>
    </row>
    <row r="38" spans="4:8" x14ac:dyDescent="0.35">
      <c r="D38" s="33"/>
      <c r="E38" s="33"/>
      <c r="F38" s="33"/>
      <c r="G38" s="33">
        <v>34</v>
      </c>
      <c r="H38" s="33"/>
    </row>
    <row r="39" spans="4:8" x14ac:dyDescent="0.35">
      <c r="D39" s="33"/>
      <c r="E39" s="33"/>
      <c r="F39" s="33"/>
      <c r="G39" s="33">
        <v>35</v>
      </c>
      <c r="H39" s="33"/>
    </row>
    <row r="40" spans="4:8" x14ac:dyDescent="0.35">
      <c r="D40" s="33"/>
      <c r="E40" s="33"/>
      <c r="F40" s="33"/>
      <c r="G40" s="33">
        <v>36</v>
      </c>
      <c r="H40" s="33"/>
    </row>
    <row r="41" spans="4:8" x14ac:dyDescent="0.35">
      <c r="D41" s="33"/>
      <c r="E41" s="33"/>
      <c r="F41" s="33"/>
      <c r="G41" s="33">
        <v>37</v>
      </c>
      <c r="H41" s="33" t="s">
        <v>86</v>
      </c>
    </row>
    <row r="42" spans="4:8" x14ac:dyDescent="0.35">
      <c r="D42" s="33"/>
      <c r="E42" s="33"/>
      <c r="F42" s="33"/>
      <c r="G42" s="33">
        <v>38</v>
      </c>
      <c r="H42" s="33"/>
    </row>
    <row r="43" spans="4:8" x14ac:dyDescent="0.35">
      <c r="D43" s="33"/>
      <c r="E43" s="33"/>
      <c r="F43" s="33"/>
      <c r="G43" s="33">
        <v>39</v>
      </c>
      <c r="H43" s="33"/>
    </row>
    <row r="44" spans="4:8" x14ac:dyDescent="0.35">
      <c r="D44" s="33"/>
      <c r="E44" s="33"/>
      <c r="F44" s="33"/>
      <c r="G44" s="33">
        <v>40</v>
      </c>
      <c r="H44" s="33"/>
    </row>
    <row r="45" spans="4:8" x14ac:dyDescent="0.35">
      <c r="D45" s="33"/>
      <c r="E45" s="33"/>
      <c r="F45" s="33"/>
      <c r="G45" s="33">
        <v>41</v>
      </c>
      <c r="H45" s="33"/>
    </row>
    <row r="46" spans="4:8" x14ac:dyDescent="0.35">
      <c r="D46" s="33"/>
      <c r="E46" s="33"/>
      <c r="F46" s="33"/>
      <c r="G46" s="33">
        <v>42</v>
      </c>
      <c r="H46" s="33"/>
    </row>
    <row r="47" spans="4:8" x14ac:dyDescent="0.35">
      <c r="D47" s="33"/>
      <c r="E47" s="33"/>
      <c r="F47" s="33"/>
      <c r="G47" s="33">
        <v>43</v>
      </c>
      <c r="H47" s="33"/>
    </row>
    <row r="48" spans="4:8" x14ac:dyDescent="0.35">
      <c r="D48" s="33"/>
      <c r="E48" s="33"/>
      <c r="F48" s="33"/>
      <c r="G48" s="33">
        <v>44</v>
      </c>
      <c r="H48" s="33"/>
    </row>
    <row r="49" spans="4:8" x14ac:dyDescent="0.35">
      <c r="D49" s="33"/>
      <c r="E49" s="33"/>
      <c r="F49" s="33"/>
      <c r="G49" s="33">
        <v>45</v>
      </c>
      <c r="H49" s="33"/>
    </row>
    <row r="50" spans="4:8" x14ac:dyDescent="0.35">
      <c r="D50" s="33"/>
      <c r="E50" s="33"/>
      <c r="F50" s="33"/>
      <c r="G50" s="33">
        <v>46</v>
      </c>
      <c r="H50" s="33"/>
    </row>
    <row r="51" spans="4:8" x14ac:dyDescent="0.35">
      <c r="D51" s="33"/>
      <c r="E51" s="33"/>
      <c r="F51" s="33"/>
      <c r="G51" s="33">
        <v>47</v>
      </c>
      <c r="H51" s="33" t="s">
        <v>80</v>
      </c>
    </row>
    <row r="52" spans="4:8" x14ac:dyDescent="0.35">
      <c r="D52" s="33"/>
      <c r="E52" s="33"/>
      <c r="F52" s="33"/>
      <c r="G52" s="33">
        <v>48</v>
      </c>
      <c r="H52" s="33" t="s">
        <v>80</v>
      </c>
    </row>
    <row r="53" spans="4:8" x14ac:dyDescent="0.35">
      <c r="D53" s="33"/>
      <c r="E53" s="33"/>
      <c r="F53" s="33"/>
      <c r="G53" s="33">
        <v>49</v>
      </c>
      <c r="H53" s="33" t="s">
        <v>80</v>
      </c>
    </row>
    <row r="54" spans="4:8" x14ac:dyDescent="0.35">
      <c r="D54" s="33"/>
      <c r="E54" s="33"/>
      <c r="F54" s="33"/>
      <c r="G54" s="33">
        <v>50</v>
      </c>
      <c r="H54" s="33" t="s">
        <v>80</v>
      </c>
    </row>
    <row r="55" spans="4:8" x14ac:dyDescent="0.35">
      <c r="D55" s="33"/>
      <c r="E55" s="33"/>
      <c r="F55" s="33"/>
      <c r="G55" s="33">
        <v>51</v>
      </c>
      <c r="H55" s="33" t="s">
        <v>89</v>
      </c>
    </row>
    <row r="56" spans="4:8" x14ac:dyDescent="0.35">
      <c r="D56" s="33"/>
      <c r="E56" s="33"/>
      <c r="F56" s="33"/>
      <c r="G56" s="33"/>
      <c r="H56" s="33"/>
    </row>
    <row r="57" spans="4:8" x14ac:dyDescent="0.35">
      <c r="D57" s="33"/>
      <c r="E57" s="33"/>
      <c r="F57" s="33"/>
      <c r="G57" s="33"/>
      <c r="H57" s="33"/>
    </row>
    <row r="58" spans="4:8" x14ac:dyDescent="0.35">
      <c r="D58" s="33"/>
      <c r="E58" s="33"/>
      <c r="F58" s="33"/>
      <c r="G58" s="33"/>
      <c r="H58" s="33"/>
    </row>
    <row r="59" spans="4:8" x14ac:dyDescent="0.35">
      <c r="D59" s="33"/>
      <c r="E59" s="33"/>
      <c r="F59" s="33" t="s">
        <v>14</v>
      </c>
      <c r="G59" s="33" t="s">
        <v>16</v>
      </c>
      <c r="H59" s="33" t="s">
        <v>17</v>
      </c>
    </row>
    <row r="60" spans="4:8" x14ac:dyDescent="0.35">
      <c r="D60" s="33" t="s">
        <v>18</v>
      </c>
      <c r="E60" s="33" t="s">
        <v>28</v>
      </c>
      <c r="F60" s="33"/>
      <c r="G60" s="33">
        <v>1</v>
      </c>
      <c r="H60" s="33"/>
    </row>
    <row r="61" spans="4:8" x14ac:dyDescent="0.35">
      <c r="D61" s="33"/>
      <c r="E61" s="33"/>
      <c r="F61" s="33"/>
      <c r="G61" s="33">
        <v>2</v>
      </c>
      <c r="H61" s="33"/>
    </row>
    <row r="62" spans="4:8" x14ac:dyDescent="0.35">
      <c r="D62" s="33"/>
      <c r="E62" s="33"/>
      <c r="F62" s="33"/>
      <c r="G62" s="33">
        <v>3</v>
      </c>
      <c r="H62" s="33"/>
    </row>
    <row r="63" spans="4:8" x14ac:dyDescent="0.35">
      <c r="D63" s="33"/>
      <c r="E63" s="33"/>
      <c r="F63" s="33"/>
      <c r="G63" s="33">
        <v>4</v>
      </c>
      <c r="H63" s="33"/>
    </row>
    <row r="64" spans="4:8" x14ac:dyDescent="0.35">
      <c r="D64" s="33"/>
      <c r="E64" s="33"/>
      <c r="F64" s="33"/>
      <c r="G64" s="33">
        <v>5</v>
      </c>
      <c r="H64" s="33"/>
    </row>
    <row r="65" spans="4:8" x14ac:dyDescent="0.35">
      <c r="D65" s="33"/>
      <c r="E65" s="33"/>
      <c r="F65" s="33"/>
      <c r="G65" s="33">
        <v>6</v>
      </c>
      <c r="H65" s="33"/>
    </row>
    <row r="66" spans="4:8" x14ac:dyDescent="0.35">
      <c r="D66" s="33"/>
      <c r="E66" s="33"/>
      <c r="F66" s="33"/>
      <c r="G66" s="33">
        <v>7</v>
      </c>
      <c r="H66" s="33"/>
    </row>
    <row r="67" spans="4:8" x14ac:dyDescent="0.35">
      <c r="D67" s="33"/>
      <c r="E67" s="33"/>
      <c r="F67" s="33"/>
      <c r="G67" s="33">
        <v>8</v>
      </c>
      <c r="H67" s="33"/>
    </row>
    <row r="68" spans="4:8" x14ac:dyDescent="0.35">
      <c r="D68" s="33"/>
      <c r="E68" s="33"/>
      <c r="F68" s="33"/>
      <c r="G68" s="33">
        <v>9</v>
      </c>
      <c r="H68" s="33"/>
    </row>
    <row r="69" spans="4:8" x14ac:dyDescent="0.35">
      <c r="D69" s="33"/>
      <c r="E69" s="33"/>
      <c r="F69" s="33"/>
      <c r="G69" s="33">
        <v>10</v>
      </c>
      <c r="H69" s="33"/>
    </row>
    <row r="70" spans="4:8" x14ac:dyDescent="0.35">
      <c r="D70" s="33"/>
      <c r="E70" s="33"/>
      <c r="F70" s="33"/>
      <c r="G70" s="33">
        <v>11</v>
      </c>
      <c r="H70" s="33"/>
    </row>
    <row r="71" spans="4:8" x14ac:dyDescent="0.35">
      <c r="D71" s="33"/>
      <c r="E71" s="33"/>
      <c r="F71" s="33"/>
      <c r="G71" s="33">
        <v>12</v>
      </c>
      <c r="H71" s="33"/>
    </row>
    <row r="72" spans="4:8" x14ac:dyDescent="0.35">
      <c r="D72" s="33"/>
      <c r="E72" s="33"/>
      <c r="F72" s="33"/>
      <c r="G72" s="33">
        <v>13</v>
      </c>
      <c r="H72" s="33"/>
    </row>
    <row r="73" spans="4:8" x14ac:dyDescent="0.35">
      <c r="D73" s="33"/>
      <c r="E73" s="33"/>
      <c r="F73" s="33"/>
      <c r="G73" s="33">
        <v>14</v>
      </c>
      <c r="H73" s="33"/>
    </row>
    <row r="74" spans="4:8" x14ac:dyDescent="0.35">
      <c r="D74" s="33"/>
      <c r="E74" s="33"/>
      <c r="F74" s="33"/>
      <c r="G74" s="33">
        <v>15</v>
      </c>
      <c r="H74" s="33"/>
    </row>
    <row r="75" spans="4:8" x14ac:dyDescent="0.35">
      <c r="D75" s="33"/>
      <c r="E75" s="33"/>
      <c r="F75" s="33"/>
      <c r="G75" s="33">
        <v>16</v>
      </c>
      <c r="H75" s="33"/>
    </row>
    <row r="76" spans="4:8" x14ac:dyDescent="0.35">
      <c r="D76" s="33"/>
      <c r="E76" s="33"/>
      <c r="F76" s="33"/>
      <c r="G76" s="33">
        <v>17</v>
      </c>
      <c r="H76" s="33"/>
    </row>
    <row r="77" spans="4:8" x14ac:dyDescent="0.35">
      <c r="D77" s="33"/>
      <c r="E77" s="33"/>
      <c r="F77" s="33"/>
      <c r="G77" s="33">
        <v>18</v>
      </c>
      <c r="H77" s="33"/>
    </row>
    <row r="78" spans="4:8" x14ac:dyDescent="0.35">
      <c r="D78" s="33"/>
      <c r="E78" s="33"/>
      <c r="F78" s="33"/>
      <c r="G78" s="33">
        <v>19</v>
      </c>
      <c r="H78" s="33"/>
    </row>
    <row r="79" spans="4:8" x14ac:dyDescent="0.35">
      <c r="D79" s="33"/>
      <c r="E79" s="33"/>
      <c r="F79" s="33"/>
      <c r="G79" s="33">
        <v>20</v>
      </c>
      <c r="H79" s="33"/>
    </row>
    <row r="80" spans="4:8" x14ac:dyDescent="0.35">
      <c r="D80" s="33"/>
      <c r="E80" s="33"/>
      <c r="F80" s="33"/>
      <c r="G80" s="33">
        <v>21</v>
      </c>
      <c r="H80" s="33"/>
    </row>
    <row r="81" spans="4:8" x14ac:dyDescent="0.35">
      <c r="D81" s="33"/>
      <c r="E81" s="33"/>
      <c r="F81" s="33"/>
      <c r="G81" s="33">
        <v>22</v>
      </c>
      <c r="H81" s="33"/>
    </row>
    <row r="82" spans="4:8" x14ac:dyDescent="0.35">
      <c r="D82" s="33"/>
      <c r="E82" s="33"/>
      <c r="F82" s="33"/>
      <c r="G82" s="33">
        <v>23</v>
      </c>
      <c r="H82" s="33"/>
    </row>
    <row r="83" spans="4:8" x14ac:dyDescent="0.35">
      <c r="D83" s="33"/>
      <c r="E83" s="33"/>
      <c r="F83" s="33"/>
      <c r="G83" s="33">
        <v>24</v>
      </c>
      <c r="H83" s="33"/>
    </row>
    <row r="84" spans="4:8" x14ac:dyDescent="0.35">
      <c r="D84" s="33"/>
      <c r="E84" s="33"/>
      <c r="F84" s="33"/>
      <c r="G84" s="33">
        <v>25</v>
      </c>
      <c r="H84" s="33"/>
    </row>
    <row r="85" spans="4:8" x14ac:dyDescent="0.35">
      <c r="D85" s="33"/>
      <c r="E85" s="33"/>
      <c r="F85" s="33"/>
      <c r="G85" s="33">
        <v>26</v>
      </c>
      <c r="H85" s="33"/>
    </row>
    <row r="86" spans="4:8" x14ac:dyDescent="0.35">
      <c r="D86" s="33"/>
      <c r="E86" s="33"/>
      <c r="F86" s="33"/>
      <c r="G86" s="33">
        <v>27</v>
      </c>
      <c r="H86" s="33"/>
    </row>
    <row r="87" spans="4:8" x14ac:dyDescent="0.35">
      <c r="D87" s="33"/>
      <c r="E87" s="33"/>
      <c r="F87" s="10"/>
      <c r="G87" s="33">
        <v>28</v>
      </c>
      <c r="H87" s="33"/>
    </row>
    <row r="88" spans="4:8" x14ac:dyDescent="0.35">
      <c r="D88" s="33"/>
      <c r="E88" s="33"/>
      <c r="F88" s="33"/>
      <c r="G88" s="33">
        <v>29</v>
      </c>
      <c r="H88" s="33"/>
    </row>
    <row r="89" spans="4:8" x14ac:dyDescent="0.35">
      <c r="D89" s="33"/>
      <c r="E89" s="33"/>
      <c r="F89" s="33"/>
      <c r="G89" s="33">
        <v>30</v>
      </c>
      <c r="H89" s="33"/>
    </row>
    <row r="90" spans="4:8" x14ac:dyDescent="0.35">
      <c r="D90" s="33"/>
      <c r="E90" s="33"/>
      <c r="F90" s="33"/>
      <c r="G90" s="33">
        <v>31</v>
      </c>
      <c r="H90" s="33"/>
    </row>
    <row r="91" spans="4:8" x14ac:dyDescent="0.35">
      <c r="D91" s="33"/>
      <c r="E91" s="33"/>
      <c r="F91" s="33"/>
      <c r="G91" s="33">
        <v>32</v>
      </c>
      <c r="H91" s="33"/>
    </row>
    <row r="92" spans="4:8" x14ac:dyDescent="0.35">
      <c r="D92" s="33"/>
      <c r="E92" s="33"/>
      <c r="F92" s="33"/>
      <c r="G92" s="33">
        <v>33</v>
      </c>
      <c r="H92" s="33"/>
    </row>
    <row r="93" spans="4:8" x14ac:dyDescent="0.35">
      <c r="D93" s="33"/>
      <c r="E93" s="33"/>
      <c r="F93" s="33"/>
      <c r="G93" s="33">
        <v>34</v>
      </c>
      <c r="H93" s="33" t="s">
        <v>80</v>
      </c>
    </row>
    <row r="94" spans="4:8" x14ac:dyDescent="0.35">
      <c r="D94" s="33"/>
      <c r="E94" s="33"/>
      <c r="F94" s="33"/>
      <c r="G94" s="33">
        <v>35</v>
      </c>
      <c r="H94" s="33" t="s">
        <v>80</v>
      </c>
    </row>
    <row r="95" spans="4:8" x14ac:dyDescent="0.35">
      <c r="D95" s="33"/>
      <c r="E95" s="33"/>
      <c r="F95" s="33"/>
      <c r="G95" s="33">
        <v>36</v>
      </c>
      <c r="H95" s="33" t="s">
        <v>80</v>
      </c>
    </row>
    <row r="96" spans="4:8" x14ac:dyDescent="0.35">
      <c r="D96" s="33"/>
      <c r="E96" s="33"/>
      <c r="F96" s="33"/>
      <c r="G96" s="33">
        <v>37</v>
      </c>
      <c r="H96" s="33" t="s">
        <v>80</v>
      </c>
    </row>
    <row r="97" spans="4:8" x14ac:dyDescent="0.35">
      <c r="D97" s="33"/>
      <c r="E97" s="33"/>
      <c r="F97" s="33"/>
      <c r="G97" s="33">
        <v>38</v>
      </c>
      <c r="H97" s="33" t="s">
        <v>80</v>
      </c>
    </row>
    <row r="98" spans="4:8" x14ac:dyDescent="0.35">
      <c r="D98" s="33"/>
      <c r="E98" s="33"/>
      <c r="F98" s="33"/>
      <c r="G98" s="33">
        <v>39</v>
      </c>
      <c r="H98" s="33"/>
    </row>
    <row r="99" spans="4:8" x14ac:dyDescent="0.35">
      <c r="D99" s="33"/>
      <c r="E99" s="33"/>
      <c r="F99" s="33"/>
      <c r="G99" s="33">
        <v>40</v>
      </c>
      <c r="H99" s="33"/>
    </row>
    <row r="100" spans="4:8" x14ac:dyDescent="0.35">
      <c r="D100" s="33"/>
      <c r="E100" s="33"/>
      <c r="F100" s="33"/>
      <c r="G100" s="33">
        <v>41</v>
      </c>
      <c r="H100" s="33" t="s">
        <v>80</v>
      </c>
    </row>
    <row r="101" spans="4:8" x14ac:dyDescent="0.35">
      <c r="D101" s="33"/>
      <c r="E101" s="33"/>
      <c r="F101" s="33"/>
      <c r="G101" s="33">
        <v>42</v>
      </c>
      <c r="H101" s="33" t="s">
        <v>80</v>
      </c>
    </row>
    <row r="102" spans="4:8" x14ac:dyDescent="0.35">
      <c r="D102" s="33"/>
      <c r="E102" s="33"/>
      <c r="F102" s="33"/>
      <c r="G102" s="33">
        <v>43</v>
      </c>
      <c r="H102" s="33"/>
    </row>
    <row r="103" spans="4:8" x14ac:dyDescent="0.35">
      <c r="D103" s="33"/>
      <c r="E103" s="33"/>
      <c r="F103" s="33"/>
      <c r="G103" s="33">
        <v>44</v>
      </c>
      <c r="H103" s="33"/>
    </row>
    <row r="104" spans="4:8" x14ac:dyDescent="0.35">
      <c r="D104" s="33"/>
      <c r="E104" s="33"/>
      <c r="F104" s="33"/>
      <c r="G104" s="33">
        <v>45</v>
      </c>
      <c r="H104" s="33" t="s">
        <v>80</v>
      </c>
    </row>
    <row r="105" spans="4:8" x14ac:dyDescent="0.35">
      <c r="D105" s="33"/>
      <c r="E105" s="33"/>
      <c r="F105" s="33"/>
      <c r="G105" s="33">
        <v>46</v>
      </c>
      <c r="H105" s="33" t="s">
        <v>80</v>
      </c>
    </row>
    <row r="106" spans="4:8" x14ac:dyDescent="0.35">
      <c r="D106" s="33"/>
      <c r="E106" s="33"/>
      <c r="F106" s="33"/>
      <c r="G106" s="33"/>
      <c r="H106" s="33"/>
    </row>
    <row r="107" spans="4:8" x14ac:dyDescent="0.35">
      <c r="D107" s="33"/>
      <c r="E107" s="33"/>
      <c r="F107" s="33"/>
      <c r="G107" s="33"/>
      <c r="H107" s="33"/>
    </row>
    <row r="108" spans="4:8" x14ac:dyDescent="0.35">
      <c r="D108" s="33"/>
      <c r="E108" s="33"/>
      <c r="F108" s="33"/>
      <c r="G108" s="33"/>
      <c r="H108" s="33"/>
    </row>
    <row r="109" spans="4:8" x14ac:dyDescent="0.35">
      <c r="D109" s="33"/>
      <c r="E109" s="33"/>
      <c r="F109" s="33"/>
      <c r="G109" s="33"/>
      <c r="H109" s="33"/>
    </row>
    <row r="110" spans="4:8" x14ac:dyDescent="0.35">
      <c r="D110" s="33"/>
      <c r="E110" s="33"/>
      <c r="F110" s="33"/>
      <c r="G110" s="33"/>
      <c r="H110" s="33"/>
    </row>
    <row r="111" spans="4:8" x14ac:dyDescent="0.35">
      <c r="D111" s="33"/>
      <c r="E111" s="33"/>
      <c r="F111" s="33"/>
      <c r="G111" s="33"/>
      <c r="H111" s="33"/>
    </row>
    <row r="112" spans="4:8" x14ac:dyDescent="0.35">
      <c r="D112" s="33"/>
      <c r="E112" s="33"/>
      <c r="F112" s="33"/>
      <c r="G112" s="33"/>
      <c r="H112" s="33"/>
    </row>
    <row r="113" spans="4:8" x14ac:dyDescent="0.35">
      <c r="D113" s="33"/>
      <c r="E113" s="33"/>
      <c r="F113" s="33"/>
      <c r="G113" s="33"/>
      <c r="H113" s="33"/>
    </row>
    <row r="114" spans="4:8" x14ac:dyDescent="0.35">
      <c r="D114" s="33"/>
      <c r="E114" s="33"/>
      <c r="F114" s="33"/>
      <c r="G114" s="33"/>
      <c r="H114" s="33"/>
    </row>
    <row r="115" spans="4:8" x14ac:dyDescent="0.35">
      <c r="D115" s="33"/>
      <c r="E115" s="33"/>
      <c r="F115" s="33"/>
      <c r="G115" s="33"/>
      <c r="H115" s="33"/>
    </row>
    <row r="116" spans="4:8" x14ac:dyDescent="0.35">
      <c r="D116" s="33"/>
      <c r="E116" s="33"/>
      <c r="F116" s="33"/>
      <c r="G116" s="33"/>
      <c r="H116" s="33"/>
    </row>
    <row r="117" spans="4:8" x14ac:dyDescent="0.35">
      <c r="D117" s="33"/>
      <c r="E117" s="33"/>
      <c r="F117" s="33"/>
      <c r="G117" s="33"/>
      <c r="H117" s="33"/>
    </row>
    <row r="118" spans="4:8" x14ac:dyDescent="0.35">
      <c r="D118" s="33"/>
      <c r="E118" s="33"/>
      <c r="F118" s="33"/>
      <c r="G118" s="33"/>
      <c r="H118" s="33"/>
    </row>
    <row r="119" spans="4:8" x14ac:dyDescent="0.35">
      <c r="D119" s="33" t="s">
        <v>15</v>
      </c>
      <c r="E119" s="33" t="s">
        <v>13</v>
      </c>
      <c r="F119" s="33" t="s">
        <v>14</v>
      </c>
      <c r="G119" s="33" t="s">
        <v>16</v>
      </c>
      <c r="H119" s="33" t="s">
        <v>17</v>
      </c>
    </row>
    <row r="120" spans="4:8" x14ac:dyDescent="0.35">
      <c r="D120" s="33" t="s">
        <v>19</v>
      </c>
      <c r="E120" s="33" t="s">
        <v>27</v>
      </c>
      <c r="F120" s="33" t="s">
        <v>84</v>
      </c>
      <c r="G120" s="33">
        <v>1</v>
      </c>
      <c r="H120" s="33"/>
    </row>
    <row r="121" spans="4:8" x14ac:dyDescent="0.35">
      <c r="D121" s="33"/>
      <c r="E121" s="33"/>
      <c r="F121" s="33"/>
      <c r="G121" s="33">
        <f>G120+1</f>
        <v>2</v>
      </c>
      <c r="H121" s="33"/>
    </row>
    <row r="122" spans="4:8" x14ac:dyDescent="0.35">
      <c r="D122" s="33"/>
      <c r="E122" s="33"/>
      <c r="F122" s="33"/>
      <c r="G122" s="33">
        <f t="shared" ref="G122:G166" si="0">G121+1</f>
        <v>3</v>
      </c>
      <c r="H122" s="33"/>
    </row>
    <row r="123" spans="4:8" x14ac:dyDescent="0.35">
      <c r="D123" s="33"/>
      <c r="E123" s="33"/>
      <c r="F123" s="33"/>
      <c r="G123" s="33">
        <f t="shared" si="0"/>
        <v>4</v>
      </c>
      <c r="H123" s="33"/>
    </row>
    <row r="124" spans="4:8" x14ac:dyDescent="0.35">
      <c r="D124" s="33"/>
      <c r="E124" s="33"/>
      <c r="F124" s="33"/>
      <c r="G124" s="33">
        <f t="shared" si="0"/>
        <v>5</v>
      </c>
      <c r="H124" s="33"/>
    </row>
    <row r="125" spans="4:8" x14ac:dyDescent="0.35">
      <c r="D125" s="33"/>
      <c r="E125" s="33"/>
      <c r="F125" s="33"/>
      <c r="G125" s="33">
        <f t="shared" si="0"/>
        <v>6</v>
      </c>
      <c r="H125" s="33"/>
    </row>
    <row r="126" spans="4:8" x14ac:dyDescent="0.35">
      <c r="D126" s="33"/>
      <c r="E126" s="33"/>
      <c r="F126" s="33"/>
      <c r="G126" s="33">
        <f t="shared" si="0"/>
        <v>7</v>
      </c>
      <c r="H126" s="33"/>
    </row>
    <row r="127" spans="4:8" x14ac:dyDescent="0.35">
      <c r="D127" s="33"/>
      <c r="E127" s="33"/>
      <c r="F127" s="33"/>
      <c r="G127" s="33">
        <f t="shared" si="0"/>
        <v>8</v>
      </c>
      <c r="H127" s="33"/>
    </row>
    <row r="128" spans="4:8" x14ac:dyDescent="0.35">
      <c r="D128" s="33"/>
      <c r="E128" s="33"/>
      <c r="F128" s="33"/>
      <c r="G128" s="33">
        <f t="shared" si="0"/>
        <v>9</v>
      </c>
      <c r="H128" s="33"/>
    </row>
    <row r="129" spans="4:8" x14ac:dyDescent="0.35">
      <c r="D129" s="33"/>
      <c r="E129" s="33"/>
      <c r="F129" s="33"/>
      <c r="G129" s="33">
        <f t="shared" si="0"/>
        <v>10</v>
      </c>
      <c r="H129" s="33"/>
    </row>
    <row r="130" spans="4:8" x14ac:dyDescent="0.35">
      <c r="D130" s="33"/>
      <c r="E130" s="33"/>
      <c r="F130" s="33"/>
      <c r="G130" s="33">
        <f t="shared" si="0"/>
        <v>11</v>
      </c>
      <c r="H130" s="33"/>
    </row>
    <row r="131" spans="4:8" x14ac:dyDescent="0.35">
      <c r="D131" s="33"/>
      <c r="E131" s="33"/>
      <c r="F131" s="33"/>
      <c r="G131" s="33">
        <f t="shared" si="0"/>
        <v>12</v>
      </c>
      <c r="H131" s="33"/>
    </row>
    <row r="132" spans="4:8" x14ac:dyDescent="0.35">
      <c r="D132" s="33"/>
      <c r="E132" s="33"/>
      <c r="F132" s="33"/>
      <c r="G132" s="33">
        <f t="shared" si="0"/>
        <v>13</v>
      </c>
      <c r="H132" s="33"/>
    </row>
    <row r="133" spans="4:8" x14ac:dyDescent="0.35">
      <c r="D133" s="33"/>
      <c r="E133" s="33"/>
      <c r="F133" s="33"/>
      <c r="G133" s="33">
        <f t="shared" si="0"/>
        <v>14</v>
      </c>
      <c r="H133" s="33"/>
    </row>
    <row r="134" spans="4:8" x14ac:dyDescent="0.35">
      <c r="D134" s="33"/>
      <c r="E134" s="33"/>
      <c r="F134" s="33"/>
      <c r="G134" s="33">
        <f t="shared" si="0"/>
        <v>15</v>
      </c>
      <c r="H134" s="33"/>
    </row>
    <row r="135" spans="4:8" x14ac:dyDescent="0.35">
      <c r="D135" s="33"/>
      <c r="E135" s="33"/>
      <c r="F135" s="33"/>
      <c r="G135" s="33">
        <f t="shared" si="0"/>
        <v>16</v>
      </c>
      <c r="H135" s="33"/>
    </row>
    <row r="136" spans="4:8" x14ac:dyDescent="0.35">
      <c r="D136" s="33"/>
      <c r="E136" s="33"/>
      <c r="F136" s="33"/>
      <c r="G136" s="33">
        <f t="shared" si="0"/>
        <v>17</v>
      </c>
      <c r="H136" s="33"/>
    </row>
    <row r="137" spans="4:8" x14ac:dyDescent="0.35">
      <c r="D137" s="33"/>
      <c r="E137" s="33"/>
      <c r="F137" s="33"/>
      <c r="G137" s="33">
        <f t="shared" si="0"/>
        <v>18</v>
      </c>
      <c r="H137" s="33"/>
    </row>
    <row r="138" spans="4:8" x14ac:dyDescent="0.35">
      <c r="D138" s="33"/>
      <c r="E138" s="33"/>
      <c r="F138" s="33"/>
      <c r="G138" s="33">
        <f t="shared" si="0"/>
        <v>19</v>
      </c>
      <c r="H138" s="33"/>
    </row>
    <row r="139" spans="4:8" x14ac:dyDescent="0.35">
      <c r="D139" s="33"/>
      <c r="E139" s="33"/>
      <c r="F139" s="33"/>
      <c r="G139" s="33">
        <f t="shared" si="0"/>
        <v>20</v>
      </c>
      <c r="H139" s="33"/>
    </row>
    <row r="140" spans="4:8" x14ac:dyDescent="0.35">
      <c r="D140" s="33"/>
      <c r="E140" s="33"/>
      <c r="F140" s="33"/>
      <c r="G140" s="33">
        <f t="shared" si="0"/>
        <v>21</v>
      </c>
      <c r="H140" s="33"/>
    </row>
    <row r="141" spans="4:8" x14ac:dyDescent="0.35">
      <c r="D141" s="33"/>
      <c r="E141" s="33"/>
      <c r="F141" s="33"/>
      <c r="G141" s="33">
        <f t="shared" si="0"/>
        <v>22</v>
      </c>
      <c r="H141" s="33"/>
    </row>
    <row r="142" spans="4:8" x14ac:dyDescent="0.35">
      <c r="D142" s="33"/>
      <c r="E142" s="33"/>
      <c r="F142" s="33"/>
      <c r="G142" s="33">
        <f t="shared" si="0"/>
        <v>23</v>
      </c>
      <c r="H142" s="33"/>
    </row>
    <row r="143" spans="4:8" x14ac:dyDescent="0.35">
      <c r="D143" s="33"/>
      <c r="E143" s="33"/>
      <c r="F143" s="33"/>
      <c r="G143" s="33">
        <f t="shared" si="0"/>
        <v>24</v>
      </c>
      <c r="H143" s="33"/>
    </row>
    <row r="144" spans="4:8" x14ac:dyDescent="0.35">
      <c r="D144" s="33"/>
      <c r="E144" s="33"/>
      <c r="F144" s="33"/>
      <c r="G144" s="33">
        <f t="shared" si="0"/>
        <v>25</v>
      </c>
      <c r="H144" s="33"/>
    </row>
    <row r="145" spans="4:8" x14ac:dyDescent="0.35">
      <c r="D145" s="33"/>
      <c r="E145" s="33"/>
      <c r="F145" s="15" t="s">
        <v>85</v>
      </c>
      <c r="G145" s="33">
        <f t="shared" si="0"/>
        <v>26</v>
      </c>
      <c r="H145" s="33"/>
    </row>
    <row r="146" spans="4:8" x14ac:dyDescent="0.35">
      <c r="D146" s="33"/>
      <c r="E146" s="33"/>
      <c r="F146" s="33"/>
      <c r="G146" s="33">
        <f t="shared" si="0"/>
        <v>27</v>
      </c>
      <c r="H146" s="33"/>
    </row>
    <row r="147" spans="4:8" x14ac:dyDescent="0.35">
      <c r="D147" s="33"/>
      <c r="E147" s="33"/>
      <c r="F147" s="33"/>
      <c r="G147" s="33">
        <f t="shared" si="0"/>
        <v>28</v>
      </c>
      <c r="H147" s="33"/>
    </row>
    <row r="148" spans="4:8" x14ac:dyDescent="0.35">
      <c r="D148" s="33"/>
      <c r="E148" s="33"/>
      <c r="F148" s="33"/>
      <c r="G148" s="33">
        <f t="shared" si="0"/>
        <v>29</v>
      </c>
      <c r="H148" s="33"/>
    </row>
    <row r="149" spans="4:8" x14ac:dyDescent="0.35">
      <c r="D149" s="33"/>
      <c r="E149" s="33"/>
      <c r="F149" s="33"/>
      <c r="G149" s="33">
        <f t="shared" si="0"/>
        <v>30</v>
      </c>
      <c r="H149" s="33"/>
    </row>
    <row r="150" spans="4:8" x14ac:dyDescent="0.35">
      <c r="D150" s="33"/>
      <c r="E150" s="33"/>
      <c r="F150" s="33"/>
      <c r="G150" s="33">
        <f t="shared" si="0"/>
        <v>31</v>
      </c>
      <c r="H150" s="33"/>
    </row>
    <row r="151" spans="4:8" x14ac:dyDescent="0.35">
      <c r="D151" s="33"/>
      <c r="E151" s="33"/>
      <c r="F151" s="33"/>
      <c r="G151" s="33">
        <f t="shared" si="0"/>
        <v>32</v>
      </c>
      <c r="H151" s="33"/>
    </row>
    <row r="152" spans="4:8" x14ac:dyDescent="0.35">
      <c r="D152" s="33"/>
      <c r="E152" s="33"/>
      <c r="F152" s="33"/>
      <c r="G152" s="33">
        <f t="shared" si="0"/>
        <v>33</v>
      </c>
      <c r="H152" s="33"/>
    </row>
    <row r="153" spans="4:8" x14ac:dyDescent="0.35">
      <c r="D153" s="33"/>
      <c r="E153" s="33"/>
      <c r="F153" s="33"/>
      <c r="G153" s="33">
        <f t="shared" si="0"/>
        <v>34</v>
      </c>
      <c r="H153" s="33"/>
    </row>
    <row r="154" spans="4:8" x14ac:dyDescent="0.35">
      <c r="D154" s="33"/>
      <c r="E154" s="33"/>
      <c r="F154" s="33"/>
      <c r="G154" s="33">
        <f t="shared" si="0"/>
        <v>35</v>
      </c>
      <c r="H154" s="33"/>
    </row>
    <row r="155" spans="4:8" x14ac:dyDescent="0.35">
      <c r="D155" s="33"/>
      <c r="E155" s="33"/>
      <c r="F155" s="33"/>
      <c r="G155" s="33">
        <f t="shared" si="0"/>
        <v>36</v>
      </c>
      <c r="H155" s="33"/>
    </row>
    <row r="156" spans="4:8" x14ac:dyDescent="0.35">
      <c r="D156" s="33"/>
      <c r="E156" s="33"/>
      <c r="F156" s="33"/>
      <c r="G156" s="33">
        <f t="shared" si="0"/>
        <v>37</v>
      </c>
      <c r="H156" s="33"/>
    </row>
    <row r="157" spans="4:8" x14ac:dyDescent="0.35">
      <c r="D157" s="33"/>
      <c r="E157" s="33"/>
      <c r="F157" s="33"/>
      <c r="G157" s="33">
        <f t="shared" si="0"/>
        <v>38</v>
      </c>
      <c r="H157" s="33"/>
    </row>
    <row r="158" spans="4:8" x14ac:dyDescent="0.35">
      <c r="D158" s="33"/>
      <c r="E158" s="33"/>
      <c r="F158" s="33"/>
      <c r="G158" s="33">
        <f t="shared" si="0"/>
        <v>39</v>
      </c>
      <c r="H158" s="33"/>
    </row>
    <row r="159" spans="4:8" x14ac:dyDescent="0.35">
      <c r="D159" s="33"/>
      <c r="E159" s="33"/>
      <c r="F159" s="33"/>
      <c r="G159" s="33">
        <f t="shared" si="0"/>
        <v>40</v>
      </c>
      <c r="H159" s="33"/>
    </row>
    <row r="160" spans="4:8" x14ac:dyDescent="0.35">
      <c r="D160" s="33"/>
      <c r="E160" s="33"/>
      <c r="F160" s="33"/>
      <c r="G160" s="33">
        <f t="shared" si="0"/>
        <v>41</v>
      </c>
      <c r="H160" s="33"/>
    </row>
    <row r="161" spans="4:8" x14ac:dyDescent="0.35">
      <c r="D161" s="33"/>
      <c r="E161" s="33"/>
      <c r="F161" s="33"/>
      <c r="G161" s="33">
        <f t="shared" si="0"/>
        <v>42</v>
      </c>
      <c r="H161" s="33"/>
    </row>
    <row r="162" spans="4:8" x14ac:dyDescent="0.35">
      <c r="D162" s="33"/>
      <c r="E162" s="33"/>
      <c r="F162" s="33"/>
      <c r="G162" s="33">
        <f t="shared" si="0"/>
        <v>43</v>
      </c>
      <c r="H162" s="33"/>
    </row>
    <row r="163" spans="4:8" x14ac:dyDescent="0.35">
      <c r="D163" s="33"/>
      <c r="E163" s="33"/>
      <c r="F163" s="33"/>
      <c r="G163" s="33">
        <f t="shared" si="0"/>
        <v>44</v>
      </c>
      <c r="H163" s="33"/>
    </row>
    <row r="164" spans="4:8" x14ac:dyDescent="0.35">
      <c r="D164" s="33"/>
      <c r="E164" s="33"/>
      <c r="F164" s="33"/>
      <c r="G164" s="33">
        <f t="shared" si="0"/>
        <v>45</v>
      </c>
      <c r="H164" s="33"/>
    </row>
    <row r="165" spans="4:8" x14ac:dyDescent="0.35">
      <c r="D165" s="33"/>
      <c r="E165" s="33"/>
      <c r="F165" s="33"/>
      <c r="G165" s="33">
        <f t="shared" si="0"/>
        <v>46</v>
      </c>
      <c r="H165" s="33"/>
    </row>
    <row r="166" spans="4:8" x14ac:dyDescent="0.35">
      <c r="D166" s="33"/>
      <c r="E166" s="33"/>
      <c r="F166" s="33"/>
      <c r="G166" s="33">
        <f t="shared" si="0"/>
        <v>47</v>
      </c>
      <c r="H166" s="33"/>
    </row>
    <row r="167" spans="4:8" x14ac:dyDescent="0.35">
      <c r="D167" s="33"/>
      <c r="E167" s="33"/>
      <c r="F167" s="33"/>
      <c r="G167" s="33"/>
      <c r="H167" s="33"/>
    </row>
    <row r="168" spans="4:8" x14ac:dyDescent="0.35">
      <c r="D168" s="33"/>
      <c r="E168" s="33"/>
      <c r="F168" s="33"/>
      <c r="G168" s="33"/>
      <c r="H168" s="33"/>
    </row>
    <row r="169" spans="4:8" x14ac:dyDescent="0.35">
      <c r="D169" s="33"/>
      <c r="E169" s="33"/>
      <c r="F169" s="33"/>
      <c r="G169" s="33"/>
      <c r="H169" s="33"/>
    </row>
    <row r="170" spans="4:8" x14ac:dyDescent="0.35">
      <c r="D170" s="33"/>
      <c r="E170" s="33"/>
      <c r="F170" s="33"/>
      <c r="G170" s="33"/>
      <c r="H170" s="33"/>
    </row>
    <row r="171" spans="4:8" x14ac:dyDescent="0.35">
      <c r="D171" s="33"/>
      <c r="E171" s="33"/>
      <c r="F171" s="33" t="s">
        <v>14</v>
      </c>
      <c r="G171" s="33" t="s">
        <v>16</v>
      </c>
      <c r="H171" s="33" t="s">
        <v>17</v>
      </c>
    </row>
    <row r="172" spans="4:8" x14ac:dyDescent="0.35">
      <c r="D172" s="33" t="s">
        <v>19</v>
      </c>
      <c r="E172" s="33" t="s">
        <v>28</v>
      </c>
      <c r="F172" s="33"/>
      <c r="G172" s="33">
        <v>1</v>
      </c>
      <c r="H172" s="33"/>
    </row>
    <row r="173" spans="4:8" x14ac:dyDescent="0.35">
      <c r="D173" s="33"/>
      <c r="E173" s="33"/>
      <c r="F173" s="33"/>
      <c r="G173" s="33">
        <v>2</v>
      </c>
      <c r="H173" s="33"/>
    </row>
    <row r="174" spans="4:8" x14ac:dyDescent="0.35">
      <c r="D174" s="33"/>
      <c r="E174" s="33"/>
      <c r="F174" s="33"/>
      <c r="G174" s="33">
        <v>3</v>
      </c>
      <c r="H174" s="33" t="s">
        <v>87</v>
      </c>
    </row>
    <row r="175" spans="4:8" x14ac:dyDescent="0.35">
      <c r="D175" s="33"/>
      <c r="E175" s="33"/>
      <c r="F175" s="33"/>
      <c r="G175" s="33">
        <v>4</v>
      </c>
      <c r="H175" s="33"/>
    </row>
    <row r="176" spans="4:8" x14ac:dyDescent="0.35">
      <c r="D176" s="33"/>
      <c r="E176" s="33"/>
      <c r="F176" s="33"/>
      <c r="G176" s="33">
        <v>5</v>
      </c>
      <c r="H176" s="33"/>
    </row>
    <row r="177" spans="4:8" x14ac:dyDescent="0.35">
      <c r="D177" s="33"/>
      <c r="E177" s="33"/>
      <c r="F177" s="33"/>
      <c r="G177" s="33">
        <v>6</v>
      </c>
      <c r="H177" s="33"/>
    </row>
    <row r="178" spans="4:8" x14ac:dyDescent="0.35">
      <c r="D178" s="33"/>
      <c r="E178" s="33"/>
      <c r="F178" s="33"/>
      <c r="G178" s="33">
        <v>7</v>
      </c>
      <c r="H178" s="33"/>
    </row>
    <row r="179" spans="4:8" x14ac:dyDescent="0.35">
      <c r="D179" s="33"/>
      <c r="E179" s="33"/>
      <c r="F179" s="33"/>
      <c r="G179" s="33">
        <v>8</v>
      </c>
      <c r="H179" s="33"/>
    </row>
    <row r="180" spans="4:8" x14ac:dyDescent="0.35">
      <c r="D180" s="33"/>
      <c r="E180" s="33"/>
      <c r="F180" s="33"/>
      <c r="G180" s="33">
        <v>9</v>
      </c>
      <c r="H180" s="33"/>
    </row>
    <row r="181" spans="4:8" x14ac:dyDescent="0.35">
      <c r="D181" s="33"/>
      <c r="E181" s="33"/>
      <c r="F181" s="33"/>
      <c r="G181" s="33">
        <v>10</v>
      </c>
      <c r="H181" s="33"/>
    </row>
    <row r="182" spans="4:8" x14ac:dyDescent="0.35">
      <c r="D182" s="33"/>
      <c r="E182" s="33"/>
      <c r="F182" s="33"/>
      <c r="G182" s="33">
        <v>11</v>
      </c>
      <c r="H182" s="33"/>
    </row>
    <row r="183" spans="4:8" x14ac:dyDescent="0.35">
      <c r="D183" s="33"/>
      <c r="E183" s="33"/>
      <c r="F183" s="33"/>
      <c r="G183" s="33">
        <v>12</v>
      </c>
      <c r="H183" s="33"/>
    </row>
    <row r="184" spans="4:8" x14ac:dyDescent="0.35">
      <c r="D184" s="33"/>
      <c r="E184" s="33"/>
      <c r="F184" s="33"/>
      <c r="G184" s="33">
        <v>13</v>
      </c>
      <c r="H184" s="33" t="s">
        <v>87</v>
      </c>
    </row>
    <row r="185" spans="4:8" x14ac:dyDescent="0.35">
      <c r="D185" s="33"/>
      <c r="E185" s="33"/>
      <c r="F185" s="33"/>
      <c r="G185" s="33">
        <v>14</v>
      </c>
      <c r="H185" s="33"/>
    </row>
    <row r="186" spans="4:8" x14ac:dyDescent="0.35">
      <c r="D186" s="33"/>
      <c r="E186" s="33"/>
      <c r="F186" s="33"/>
      <c r="G186" s="33">
        <v>15</v>
      </c>
      <c r="H186" s="33"/>
    </row>
    <row r="187" spans="4:8" x14ac:dyDescent="0.35">
      <c r="D187" s="33"/>
      <c r="E187" s="33"/>
      <c r="F187" s="33"/>
      <c r="G187" s="33">
        <v>16</v>
      </c>
      <c r="H187" s="33"/>
    </row>
    <row r="188" spans="4:8" x14ac:dyDescent="0.35">
      <c r="D188" s="33"/>
      <c r="E188" s="33"/>
      <c r="F188" s="33"/>
      <c r="G188" s="33">
        <v>17</v>
      </c>
      <c r="H188" s="33"/>
    </row>
    <row r="189" spans="4:8" x14ac:dyDescent="0.35">
      <c r="D189" s="33"/>
      <c r="E189" s="33"/>
      <c r="F189" s="33"/>
      <c r="G189" s="33">
        <v>18</v>
      </c>
      <c r="H189" s="33" t="s">
        <v>80</v>
      </c>
    </row>
    <row r="190" spans="4:8" x14ac:dyDescent="0.35">
      <c r="D190" s="33"/>
      <c r="E190" s="33"/>
      <c r="F190" s="33"/>
      <c r="G190" s="33">
        <v>19</v>
      </c>
      <c r="H190" s="33"/>
    </row>
    <row r="191" spans="4:8" x14ac:dyDescent="0.35">
      <c r="D191" s="33"/>
      <c r="E191" s="33"/>
      <c r="F191" s="33"/>
      <c r="G191" s="33">
        <v>20</v>
      </c>
      <c r="H191" s="33" t="s">
        <v>80</v>
      </c>
    </row>
    <row r="192" spans="4:8" x14ac:dyDescent="0.35">
      <c r="D192" s="33"/>
      <c r="E192" s="33"/>
      <c r="F192" s="33"/>
      <c r="G192" s="33">
        <v>21</v>
      </c>
      <c r="H192" s="33" t="s">
        <v>80</v>
      </c>
    </row>
    <row r="193" spans="4:8" x14ac:dyDescent="0.35">
      <c r="D193" s="33"/>
      <c r="E193" s="33"/>
      <c r="F193" s="33"/>
      <c r="G193" s="33">
        <v>22</v>
      </c>
      <c r="H193" s="33" t="s">
        <v>80</v>
      </c>
    </row>
    <row r="194" spans="4:8" x14ac:dyDescent="0.35">
      <c r="D194" s="33"/>
      <c r="E194" s="33"/>
      <c r="F194" s="33"/>
      <c r="G194" s="33">
        <v>23</v>
      </c>
      <c r="H194" s="33"/>
    </row>
    <row r="195" spans="4:8" x14ac:dyDescent="0.35">
      <c r="D195" s="33"/>
      <c r="E195" s="33"/>
      <c r="F195" s="33"/>
      <c r="G195" s="33">
        <v>24</v>
      </c>
      <c r="H195" s="33"/>
    </row>
    <row r="196" spans="4:8" x14ac:dyDescent="0.35">
      <c r="D196" s="33"/>
      <c r="E196" s="33"/>
      <c r="F196" s="33"/>
      <c r="G196" s="33">
        <v>25</v>
      </c>
      <c r="H196" s="33" t="s">
        <v>80</v>
      </c>
    </row>
    <row r="197" spans="4:8" x14ac:dyDescent="0.35">
      <c r="D197" s="33"/>
      <c r="E197" s="33"/>
      <c r="F197" s="33"/>
      <c r="G197" s="33">
        <v>26</v>
      </c>
      <c r="H197" s="33"/>
    </row>
    <row r="198" spans="4:8" x14ac:dyDescent="0.35">
      <c r="D198" s="33"/>
      <c r="E198" s="33"/>
      <c r="F198" s="33"/>
      <c r="G198" s="33">
        <v>27</v>
      </c>
      <c r="H198" s="33"/>
    </row>
    <row r="199" spans="4:8" x14ac:dyDescent="0.35">
      <c r="D199" s="33"/>
      <c r="E199" s="33"/>
      <c r="F199" s="33"/>
      <c r="G199" s="33">
        <v>28</v>
      </c>
      <c r="H199" s="33"/>
    </row>
    <row r="200" spans="4:8" x14ac:dyDescent="0.35">
      <c r="D200" s="33"/>
      <c r="E200" s="33"/>
      <c r="F200" s="33"/>
      <c r="G200" s="33">
        <v>29</v>
      </c>
      <c r="H200" s="33"/>
    </row>
    <row r="201" spans="4:8" x14ac:dyDescent="0.35">
      <c r="D201" s="33"/>
      <c r="E201" s="33"/>
      <c r="F201" s="33"/>
      <c r="G201" s="33">
        <v>30</v>
      </c>
      <c r="H201" s="33"/>
    </row>
    <row r="202" spans="4:8" x14ac:dyDescent="0.35">
      <c r="D202" s="33"/>
      <c r="E202" s="33"/>
      <c r="F202" s="33"/>
      <c r="G202" s="33">
        <v>31</v>
      </c>
      <c r="H202" s="33" t="s">
        <v>80</v>
      </c>
    </row>
    <row r="203" spans="4:8" x14ac:dyDescent="0.35">
      <c r="D203" s="33"/>
      <c r="E203" s="33"/>
      <c r="F203" s="33"/>
      <c r="G203" s="33">
        <v>32</v>
      </c>
      <c r="H203" s="33"/>
    </row>
    <row r="204" spans="4:8" x14ac:dyDescent="0.35">
      <c r="D204" s="33"/>
      <c r="E204" s="33"/>
      <c r="F204" s="33"/>
      <c r="G204" s="33">
        <v>33</v>
      </c>
      <c r="H204" s="33"/>
    </row>
    <row r="205" spans="4:8" x14ac:dyDescent="0.35">
      <c r="D205" s="33"/>
      <c r="E205" s="33"/>
      <c r="F205" s="33"/>
      <c r="G205" s="33">
        <v>34</v>
      </c>
      <c r="H205" s="33"/>
    </row>
    <row r="206" spans="4:8" x14ac:dyDescent="0.35">
      <c r="D206" s="33"/>
      <c r="E206" s="33"/>
      <c r="F206" s="33"/>
      <c r="G206" s="33">
        <v>35</v>
      </c>
      <c r="H206" s="33"/>
    </row>
    <row r="207" spans="4:8" x14ac:dyDescent="0.35">
      <c r="D207" s="33"/>
      <c r="E207" s="33"/>
      <c r="F207" s="33"/>
      <c r="G207" s="33">
        <v>36</v>
      </c>
      <c r="H207" s="33"/>
    </row>
    <row r="208" spans="4:8" x14ac:dyDescent="0.35">
      <c r="D208" s="33"/>
      <c r="E208" s="33"/>
      <c r="F208" s="33"/>
      <c r="G208" s="33">
        <v>37</v>
      </c>
      <c r="H208" s="33"/>
    </row>
    <row r="209" spans="4:8" x14ac:dyDescent="0.35">
      <c r="D209" s="33"/>
      <c r="E209" s="33"/>
      <c r="F209" s="33"/>
      <c r="G209" s="33">
        <v>38</v>
      </c>
      <c r="H209" s="33"/>
    </row>
    <row r="210" spans="4:8" x14ac:dyDescent="0.35">
      <c r="D210" s="33"/>
      <c r="E210" s="33"/>
      <c r="F210" s="33"/>
      <c r="G210" s="33">
        <v>39</v>
      </c>
      <c r="H210" s="33" t="s">
        <v>80</v>
      </c>
    </row>
    <row r="211" spans="4:8" x14ac:dyDescent="0.35">
      <c r="D211" s="33"/>
      <c r="E211" s="33"/>
      <c r="F211" s="33"/>
      <c r="G211" s="33">
        <v>40</v>
      </c>
      <c r="H211" s="33"/>
    </row>
    <row r="212" spans="4:8" x14ac:dyDescent="0.35">
      <c r="D212" s="33"/>
      <c r="E212" s="33"/>
      <c r="F212" s="33"/>
      <c r="G212" s="33">
        <v>41</v>
      </c>
      <c r="H212" s="33"/>
    </row>
    <row r="213" spans="4:8" x14ac:dyDescent="0.35">
      <c r="D213" s="33"/>
      <c r="E213" s="33"/>
      <c r="F213" s="33"/>
      <c r="G213" s="33">
        <v>42</v>
      </c>
      <c r="H213" s="33"/>
    </row>
    <row r="214" spans="4:8" x14ac:dyDescent="0.35">
      <c r="D214" s="33"/>
      <c r="E214" s="33"/>
      <c r="F214" s="33"/>
      <c r="G214" s="33">
        <v>43</v>
      </c>
      <c r="H214" s="33"/>
    </row>
    <row r="215" spans="4:8" x14ac:dyDescent="0.35">
      <c r="D215" s="33"/>
      <c r="E215" s="33"/>
      <c r="F215" s="33"/>
      <c r="G215" s="33">
        <v>44</v>
      </c>
      <c r="H215" s="33"/>
    </row>
    <row r="216" spans="4:8" x14ac:dyDescent="0.35">
      <c r="D216" s="33"/>
      <c r="E216" s="33"/>
      <c r="F216" s="33"/>
      <c r="G216" s="33">
        <v>45</v>
      </c>
      <c r="H216" s="33"/>
    </row>
    <row r="217" spans="4:8" x14ac:dyDescent="0.35">
      <c r="D217" s="33"/>
      <c r="E217" s="33"/>
      <c r="F217" s="33"/>
      <c r="G217" s="33">
        <v>46</v>
      </c>
      <c r="H217" s="33" t="s">
        <v>80</v>
      </c>
    </row>
    <row r="218" spans="4:8" x14ac:dyDescent="0.35">
      <c r="D218" s="33"/>
      <c r="E218" s="33"/>
      <c r="F218" s="33"/>
      <c r="G218" s="33">
        <v>47</v>
      </c>
      <c r="H218" s="33"/>
    </row>
    <row r="219" spans="4:8" x14ac:dyDescent="0.35">
      <c r="D219" s="33"/>
      <c r="E219" s="33"/>
      <c r="F219" s="33"/>
      <c r="G219" s="33">
        <v>48</v>
      </c>
      <c r="H219" s="33" t="s">
        <v>80</v>
      </c>
    </row>
    <row r="220" spans="4:8" x14ac:dyDescent="0.35">
      <c r="D220" s="33"/>
      <c r="E220" s="33"/>
      <c r="F220" s="33"/>
      <c r="G220" s="33">
        <v>49</v>
      </c>
      <c r="H220" s="33" t="s">
        <v>80</v>
      </c>
    </row>
    <row r="221" spans="4:8" x14ac:dyDescent="0.35">
      <c r="D221" s="33"/>
      <c r="E221" s="33"/>
      <c r="F221" s="33"/>
      <c r="G221" s="33">
        <v>50</v>
      </c>
      <c r="H221" s="33" t="s">
        <v>80</v>
      </c>
    </row>
    <row r="222" spans="4:8" x14ac:dyDescent="0.35">
      <c r="D222" s="33"/>
      <c r="E222" s="33"/>
      <c r="F222" s="33"/>
      <c r="G222" s="33">
        <v>51</v>
      </c>
      <c r="H222" s="33" t="s">
        <v>80</v>
      </c>
    </row>
    <row r="223" spans="4:8" x14ac:dyDescent="0.35">
      <c r="D223" s="33"/>
      <c r="E223" s="33"/>
      <c r="F223" s="33"/>
      <c r="G223" s="33"/>
      <c r="H223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F1</vt:lpstr>
      <vt:lpstr>Homing assay</vt:lpstr>
      <vt:lpstr>Homing additional data</vt:lpstr>
      <vt:lpstr>Cutting assay</vt:lpstr>
      <vt:lpstr>Cutting additional data</vt:lpstr>
      <vt:lpstr>Embryonic assay</vt:lpstr>
      <vt:lpstr>embryonic additional data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Ang</dc:creator>
  <cp:lastModifiedBy>Philip Leftwich</cp:lastModifiedBy>
  <dcterms:created xsi:type="dcterms:W3CDTF">2020-07-08T10:01:44Z</dcterms:created>
  <dcterms:modified xsi:type="dcterms:W3CDTF">2022-02-10T19:30:11Z</dcterms:modified>
</cp:coreProperties>
</file>