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Anopheles_stephensi_Pol3/data/"/>
    </mc:Choice>
  </mc:AlternateContent>
  <xr:revisionPtr revIDLastSave="22" documentId="13_ncr:1_{F07CCB0C-003F-478B-BCE9-AAD07FECF4E4}" xr6:coauthVersionLast="47" xr6:coauthVersionMax="47" xr10:uidLastSave="{5E7C8365-B534-4C84-803C-7F4E07F5F28D}"/>
  <bookViews>
    <workbookView xWindow="-110" yWindow="-110" windowWidth="19420" windowHeight="10300" firstSheet="5" activeTab="5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  <sheet name="Embryonic assay" sheetId="3" r:id="rId6"/>
    <sheet name="Embryonic additional data" sheetId="8" r:id="rId7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5" i="3"/>
  <c r="N6" i="3"/>
  <c r="N8" i="3"/>
  <c r="N9" i="3"/>
  <c r="N10" i="3"/>
  <c r="N11" i="3"/>
  <c r="N12" i="3"/>
  <c r="N14" i="3"/>
  <c r="N15" i="3"/>
  <c r="N21" i="3"/>
  <c r="N22" i="3"/>
  <c r="N23" i="3"/>
  <c r="N24" i="3"/>
  <c r="N25" i="3"/>
  <c r="N27" i="3"/>
  <c r="N28" i="3"/>
  <c r="N29" i="3"/>
  <c r="N30" i="3"/>
  <c r="N31" i="3"/>
  <c r="N32" i="3"/>
  <c r="N33" i="3"/>
  <c r="N34" i="3"/>
  <c r="N35" i="3"/>
  <c r="N38" i="3"/>
  <c r="N39" i="3"/>
  <c r="N40" i="3"/>
  <c r="N41" i="3"/>
  <c r="N43" i="3"/>
  <c r="N47" i="3"/>
  <c r="N48" i="3"/>
  <c r="N51" i="3"/>
  <c r="N52" i="3"/>
  <c r="N54" i="3"/>
  <c r="N55" i="3"/>
  <c r="N56" i="3"/>
  <c r="N60" i="3"/>
  <c r="N61" i="3"/>
  <c r="N62" i="3"/>
  <c r="N63" i="3"/>
  <c r="N64" i="3"/>
  <c r="N66" i="3"/>
  <c r="N68" i="3"/>
  <c r="N69" i="3"/>
  <c r="N70" i="3"/>
  <c r="N71" i="3"/>
  <c r="N73" i="3"/>
  <c r="N74" i="3"/>
  <c r="N75" i="3"/>
  <c r="N77" i="3"/>
  <c r="N78" i="3"/>
  <c r="N79" i="3"/>
  <c r="N81" i="3"/>
  <c r="N82" i="3"/>
  <c r="N86" i="3"/>
  <c r="N88" i="3"/>
  <c r="N89" i="3"/>
  <c r="N91" i="3"/>
  <c r="N92" i="3"/>
  <c r="N93" i="3"/>
  <c r="N94" i="3"/>
  <c r="N95" i="3"/>
  <c r="N96" i="3"/>
  <c r="N97" i="3"/>
  <c r="N98" i="3"/>
  <c r="N100" i="3"/>
  <c r="N101" i="3"/>
  <c r="N102" i="3"/>
  <c r="N104" i="3"/>
  <c r="N105" i="3"/>
  <c r="N106" i="3"/>
  <c r="N107" i="3"/>
  <c r="N108" i="3"/>
  <c r="N109" i="3"/>
  <c r="N110" i="3"/>
  <c r="N111" i="3"/>
  <c r="N113" i="3"/>
  <c r="N114" i="3"/>
  <c r="N115" i="3"/>
  <c r="N117" i="3"/>
  <c r="N119" i="3"/>
  <c r="N120" i="3"/>
  <c r="N123" i="3"/>
  <c r="N124" i="3"/>
  <c r="N125" i="3"/>
  <c r="N126" i="3"/>
  <c r="N130" i="3"/>
  <c r="N132" i="3"/>
  <c r="N133" i="3"/>
  <c r="N134" i="3"/>
  <c r="N135" i="3"/>
  <c r="N136" i="3"/>
  <c r="N137" i="3"/>
  <c r="N138" i="3"/>
  <c r="N139" i="3"/>
  <c r="N142" i="3"/>
  <c r="N144" i="3"/>
  <c r="N146" i="3"/>
  <c r="N147" i="3"/>
  <c r="N150" i="3"/>
  <c r="N153" i="3"/>
  <c r="N154" i="3"/>
  <c r="N158" i="3"/>
  <c r="N159" i="3"/>
  <c r="N164" i="3"/>
  <c r="N167" i="3"/>
  <c r="N170" i="3"/>
  <c r="N167" i="1"/>
  <c r="M4" i="2" l="1"/>
  <c r="M5" i="2"/>
  <c r="M7" i="2"/>
  <c r="M8" i="2"/>
  <c r="M9" i="2"/>
  <c r="M10" i="2"/>
  <c r="M12" i="2"/>
  <c r="M13" i="2"/>
  <c r="M14" i="2"/>
  <c r="M15" i="2"/>
  <c r="M16" i="2"/>
  <c r="M18" i="2"/>
  <c r="M19" i="2"/>
  <c r="M20" i="2"/>
  <c r="M22" i="2"/>
  <c r="M23" i="2"/>
  <c r="M3" i="2"/>
  <c r="N4" i="2" l="1"/>
  <c r="N5" i="2"/>
  <c r="N7" i="2"/>
  <c r="N8" i="2"/>
  <c r="N9" i="2"/>
  <c r="N10" i="2"/>
  <c r="N12" i="2"/>
  <c r="N13" i="2"/>
  <c r="N14" i="2"/>
  <c r="N15" i="2"/>
  <c r="N16" i="2"/>
  <c r="N18" i="2"/>
  <c r="N19" i="2"/>
  <c r="N20" i="2"/>
  <c r="N22" i="2"/>
  <c r="N23" i="2"/>
  <c r="I4" i="2"/>
  <c r="K4" i="2"/>
  <c r="I5" i="2"/>
  <c r="K5" i="2"/>
  <c r="I7" i="2"/>
  <c r="K7" i="2"/>
  <c r="I8" i="2"/>
  <c r="K8" i="2"/>
  <c r="I9" i="2"/>
  <c r="K9" i="2"/>
  <c r="I10" i="2"/>
  <c r="K10" i="2"/>
  <c r="I12" i="2"/>
  <c r="K12" i="2"/>
  <c r="I13" i="2"/>
  <c r="K13" i="2"/>
  <c r="I14" i="2"/>
  <c r="K14" i="2"/>
  <c r="I15" i="2"/>
  <c r="K15" i="2"/>
  <c r="I16" i="2"/>
  <c r="K16" i="2"/>
  <c r="I18" i="2"/>
  <c r="K18" i="2"/>
  <c r="I19" i="2"/>
  <c r="K19" i="2"/>
  <c r="I20" i="2"/>
  <c r="K20" i="2"/>
  <c r="I22" i="2"/>
  <c r="K22" i="2"/>
  <c r="I23" i="2"/>
  <c r="K23" i="2"/>
  <c r="I27" i="2"/>
  <c r="N3" i="2"/>
  <c r="K3" i="2"/>
  <c r="I3" i="2"/>
  <c r="P4" i="2"/>
  <c r="Q4" i="2"/>
  <c r="P5" i="2"/>
  <c r="Q5" i="2"/>
  <c r="P7" i="2"/>
  <c r="Q7" i="2"/>
  <c r="P8" i="2"/>
  <c r="Q8" i="2"/>
  <c r="P9" i="2"/>
  <c r="Q9" i="2"/>
  <c r="P10" i="2"/>
  <c r="Q10" i="2"/>
  <c r="P12" i="2"/>
  <c r="Q12" i="2"/>
  <c r="P13" i="2"/>
  <c r="Q13" i="2"/>
  <c r="P14" i="2"/>
  <c r="Q14" i="2"/>
  <c r="P15" i="2"/>
  <c r="Q15" i="2"/>
  <c r="P16" i="2"/>
  <c r="Q16" i="2"/>
  <c r="P18" i="2"/>
  <c r="Q18" i="2"/>
  <c r="P19" i="2"/>
  <c r="Q19" i="2"/>
  <c r="P20" i="2"/>
  <c r="Q20" i="2"/>
  <c r="P22" i="2"/>
  <c r="Q22" i="2"/>
  <c r="P23" i="2"/>
  <c r="Q23" i="2"/>
  <c r="P27" i="2"/>
  <c r="Q27" i="2"/>
  <c r="Q3" i="2"/>
  <c r="P3" i="2"/>
  <c r="G27" i="2"/>
  <c r="I65" i="2"/>
  <c r="K65" i="2"/>
  <c r="N65" i="2"/>
  <c r="I61" i="2"/>
  <c r="K61" i="2"/>
  <c r="N61" i="2"/>
  <c r="I59" i="2"/>
  <c r="K59" i="2"/>
  <c r="N59" i="2"/>
  <c r="I57" i="2"/>
  <c r="K57" i="2"/>
  <c r="N57" i="2"/>
  <c r="M65" i="2"/>
  <c r="M61" i="2"/>
  <c r="M59" i="2"/>
  <c r="M57" i="2"/>
  <c r="M56" i="2"/>
  <c r="N56" i="2"/>
  <c r="K56" i="2"/>
  <c r="I56" i="2"/>
  <c r="M55" i="2"/>
  <c r="N55" i="2"/>
  <c r="K55" i="2"/>
  <c r="I55" i="2"/>
  <c r="H5" i="3"/>
  <c r="G5" i="3" s="1"/>
  <c r="H6" i="3"/>
  <c r="G6" i="3" s="1"/>
  <c r="H8" i="3"/>
  <c r="H9" i="3"/>
  <c r="H10" i="3"/>
  <c r="H11" i="3"/>
  <c r="H12" i="3"/>
  <c r="G12" i="3" s="1"/>
  <c r="H14" i="3"/>
  <c r="H15" i="3"/>
  <c r="G15" i="3" s="1"/>
  <c r="H21" i="3"/>
  <c r="G21" i="3" s="1"/>
  <c r="H22" i="3"/>
  <c r="H23" i="3"/>
  <c r="H24" i="3"/>
  <c r="H25" i="3"/>
  <c r="H27" i="3"/>
  <c r="H28" i="3"/>
  <c r="G28" i="3" s="1"/>
  <c r="H29" i="3"/>
  <c r="G29" i="3" s="1"/>
  <c r="H30" i="3"/>
  <c r="G30" i="3" s="1"/>
  <c r="H31" i="3"/>
  <c r="H32" i="3"/>
  <c r="H33" i="3"/>
  <c r="G33" i="3" s="1"/>
  <c r="H34" i="3"/>
  <c r="H35" i="3"/>
  <c r="G35" i="3" s="1"/>
  <c r="H38" i="3"/>
  <c r="G38" i="3" s="1"/>
  <c r="H39" i="3"/>
  <c r="G39" i="3" s="1"/>
  <c r="H40" i="3"/>
  <c r="G40" i="3" s="1"/>
  <c r="H3" i="3"/>
  <c r="H71" i="3"/>
  <c r="G71" i="3" s="1"/>
  <c r="H73" i="3"/>
  <c r="G73" i="3" s="1"/>
  <c r="H74" i="3"/>
  <c r="G74" i="3" s="1"/>
  <c r="H75" i="3"/>
  <c r="G75" i="3" s="1"/>
  <c r="H77" i="3"/>
  <c r="G77" i="3" s="1"/>
  <c r="H78" i="3"/>
  <c r="G78" i="3" s="1"/>
  <c r="H79" i="3"/>
  <c r="G79" i="3" s="1"/>
  <c r="H81" i="3"/>
  <c r="G81" i="3" s="1"/>
  <c r="H82" i="3"/>
  <c r="G82" i="3" s="1"/>
  <c r="H86" i="3"/>
  <c r="G86" i="3" s="1"/>
  <c r="H43" i="3"/>
  <c r="G43" i="3" s="1"/>
  <c r="H47" i="3"/>
  <c r="G47" i="3" s="1"/>
  <c r="H48" i="3"/>
  <c r="G48" i="3" s="1"/>
  <c r="H51" i="3"/>
  <c r="G51" i="3" s="1"/>
  <c r="H52" i="3"/>
  <c r="G52" i="3" s="1"/>
  <c r="H54" i="3"/>
  <c r="G54" i="3" s="1"/>
  <c r="H55" i="3"/>
  <c r="G55" i="3" s="1"/>
  <c r="H56" i="3"/>
  <c r="G56" i="3" s="1"/>
  <c r="H60" i="3"/>
  <c r="G60" i="3" s="1"/>
  <c r="H61" i="3"/>
  <c r="G61" i="3" s="1"/>
  <c r="H62" i="3"/>
  <c r="G62" i="3" s="1"/>
  <c r="H63" i="3"/>
  <c r="H64" i="3"/>
  <c r="G64" i="3" s="1"/>
  <c r="H66" i="3"/>
  <c r="G66" i="3" s="1"/>
  <c r="H68" i="3"/>
  <c r="H69" i="3"/>
  <c r="H70" i="3"/>
  <c r="G70" i="3" s="1"/>
  <c r="H41" i="3"/>
  <c r="G41" i="3" s="1"/>
  <c r="N93" i="2"/>
  <c r="N94" i="2"/>
  <c r="N95" i="2"/>
  <c r="N96" i="2"/>
  <c r="N98" i="2"/>
  <c r="N99" i="2"/>
  <c r="N102" i="2"/>
  <c r="N104" i="2"/>
  <c r="N106" i="2"/>
  <c r="N91" i="2"/>
  <c r="M93" i="2"/>
  <c r="M94" i="2"/>
  <c r="M95" i="2"/>
  <c r="M96" i="2"/>
  <c r="M98" i="2"/>
  <c r="M99" i="2"/>
  <c r="M102" i="2"/>
  <c r="M104" i="2"/>
  <c r="M106" i="2"/>
  <c r="M91" i="2"/>
  <c r="K93" i="2"/>
  <c r="K94" i="2"/>
  <c r="K95" i="2"/>
  <c r="K96" i="2"/>
  <c r="K98" i="2"/>
  <c r="K99" i="2"/>
  <c r="K102" i="2"/>
  <c r="K104" i="2"/>
  <c r="K106" i="2"/>
  <c r="K91" i="2"/>
  <c r="I93" i="2"/>
  <c r="I94" i="2"/>
  <c r="I95" i="2"/>
  <c r="I96" i="2"/>
  <c r="I98" i="2"/>
  <c r="I99" i="2"/>
  <c r="I102" i="2"/>
  <c r="I104" i="2"/>
  <c r="I106" i="2"/>
  <c r="I91" i="2"/>
  <c r="M69" i="2"/>
  <c r="M70" i="2"/>
  <c r="M71" i="2"/>
  <c r="M72" i="2"/>
  <c r="M73" i="2"/>
  <c r="M74" i="2"/>
  <c r="M76" i="2"/>
  <c r="M77" i="2"/>
  <c r="M78" i="2"/>
  <c r="M79" i="2"/>
  <c r="M80" i="2"/>
  <c r="M81" i="2"/>
  <c r="M82" i="2"/>
  <c r="M83" i="2"/>
  <c r="M84" i="2"/>
  <c r="M86" i="2"/>
  <c r="M87" i="2"/>
  <c r="M89" i="2"/>
  <c r="M90" i="2"/>
  <c r="M68" i="2"/>
  <c r="N69" i="2"/>
  <c r="N70" i="2"/>
  <c r="N71" i="2"/>
  <c r="N72" i="2"/>
  <c r="N73" i="2"/>
  <c r="N74" i="2"/>
  <c r="N76" i="2"/>
  <c r="N77" i="2"/>
  <c r="N78" i="2"/>
  <c r="N79" i="2"/>
  <c r="N80" i="2"/>
  <c r="N81" i="2"/>
  <c r="N82" i="2"/>
  <c r="N83" i="2"/>
  <c r="N84" i="2"/>
  <c r="N86" i="2"/>
  <c r="N87" i="2"/>
  <c r="N89" i="2"/>
  <c r="N90" i="2"/>
  <c r="N68" i="2"/>
  <c r="K69" i="2"/>
  <c r="K70" i="2"/>
  <c r="K71" i="2"/>
  <c r="K72" i="2"/>
  <c r="K73" i="2"/>
  <c r="K74" i="2"/>
  <c r="K76" i="2"/>
  <c r="K77" i="2"/>
  <c r="K78" i="2"/>
  <c r="K79" i="2"/>
  <c r="K80" i="2"/>
  <c r="K81" i="2"/>
  <c r="K82" i="2"/>
  <c r="K83" i="2"/>
  <c r="K84" i="2"/>
  <c r="K86" i="2"/>
  <c r="K87" i="2"/>
  <c r="K89" i="2"/>
  <c r="K90" i="2"/>
  <c r="K68" i="2"/>
  <c r="I69" i="2"/>
  <c r="J69" i="2" s="1"/>
  <c r="I70" i="2"/>
  <c r="I71" i="2"/>
  <c r="I72" i="2"/>
  <c r="J72" i="2" s="1"/>
  <c r="I73" i="2"/>
  <c r="I74" i="2"/>
  <c r="J74" i="2" s="1"/>
  <c r="I76" i="2"/>
  <c r="I77" i="2"/>
  <c r="J77" i="2" s="1"/>
  <c r="I78" i="2"/>
  <c r="J78" i="2" s="1"/>
  <c r="I79" i="2"/>
  <c r="I80" i="2"/>
  <c r="I81" i="2"/>
  <c r="I82" i="2"/>
  <c r="J82" i="2" s="1"/>
  <c r="I83" i="2"/>
  <c r="I84" i="2"/>
  <c r="J84" i="2" s="1"/>
  <c r="I86" i="2"/>
  <c r="J86" i="2" s="1"/>
  <c r="I87" i="2"/>
  <c r="J87" i="2" s="1"/>
  <c r="I89" i="2"/>
  <c r="J89" i="2" s="1"/>
  <c r="I90" i="2"/>
  <c r="I68" i="2"/>
  <c r="M30" i="2"/>
  <c r="M31" i="2"/>
  <c r="M32" i="2"/>
  <c r="M33" i="2"/>
  <c r="M34" i="2"/>
  <c r="M35" i="2"/>
  <c r="M36" i="2"/>
  <c r="M37" i="2"/>
  <c r="M38" i="2"/>
  <c r="M39" i="2"/>
  <c r="M42" i="2"/>
  <c r="M43" i="2"/>
  <c r="M44" i="2"/>
  <c r="M46" i="2"/>
  <c r="M49" i="2"/>
  <c r="M50" i="2"/>
  <c r="M51" i="2"/>
  <c r="M52" i="2"/>
  <c r="M53" i="2"/>
  <c r="M54" i="2"/>
  <c r="M29" i="2"/>
  <c r="N30" i="2"/>
  <c r="N31" i="2"/>
  <c r="N32" i="2"/>
  <c r="N33" i="2"/>
  <c r="N34" i="2"/>
  <c r="N35" i="2"/>
  <c r="N36" i="2"/>
  <c r="N37" i="2"/>
  <c r="N38" i="2"/>
  <c r="N39" i="2"/>
  <c r="N42" i="2"/>
  <c r="N43" i="2"/>
  <c r="N44" i="2"/>
  <c r="N46" i="2"/>
  <c r="N49" i="2"/>
  <c r="N50" i="2"/>
  <c r="N51" i="2"/>
  <c r="N52" i="2"/>
  <c r="N53" i="2"/>
  <c r="N54" i="2"/>
  <c r="N29" i="2"/>
  <c r="K30" i="2"/>
  <c r="K31" i="2"/>
  <c r="K32" i="2"/>
  <c r="K33" i="2"/>
  <c r="K34" i="2"/>
  <c r="K35" i="2"/>
  <c r="K36" i="2"/>
  <c r="K37" i="2"/>
  <c r="K38" i="2"/>
  <c r="K39" i="2"/>
  <c r="K42" i="2"/>
  <c r="K43" i="2"/>
  <c r="K44" i="2"/>
  <c r="K46" i="2"/>
  <c r="K49" i="2"/>
  <c r="K50" i="2"/>
  <c r="K51" i="2"/>
  <c r="K52" i="2"/>
  <c r="K53" i="2"/>
  <c r="K54" i="2"/>
  <c r="K29" i="2"/>
  <c r="I30" i="2"/>
  <c r="I31" i="2"/>
  <c r="I32" i="2"/>
  <c r="I33" i="2"/>
  <c r="I34" i="2"/>
  <c r="I35" i="2"/>
  <c r="I36" i="2"/>
  <c r="I37" i="2"/>
  <c r="I38" i="2"/>
  <c r="I39" i="2"/>
  <c r="I42" i="2"/>
  <c r="I43" i="2"/>
  <c r="I44" i="2"/>
  <c r="I46" i="2"/>
  <c r="I49" i="2"/>
  <c r="I50" i="2"/>
  <c r="I51" i="2"/>
  <c r="I52" i="2"/>
  <c r="I53" i="2"/>
  <c r="I54" i="2"/>
  <c r="I29" i="2"/>
  <c r="I113" i="2"/>
  <c r="K113" i="2"/>
  <c r="M113" i="2"/>
  <c r="N113" i="2"/>
  <c r="I114" i="2"/>
  <c r="K114" i="2"/>
  <c r="M114" i="2"/>
  <c r="N114" i="2"/>
  <c r="I115" i="2"/>
  <c r="K115" i="2"/>
  <c r="M115" i="2"/>
  <c r="N115" i="2"/>
  <c r="I117" i="2"/>
  <c r="K117" i="2"/>
  <c r="M117" i="2"/>
  <c r="N117" i="2"/>
  <c r="I118" i="2"/>
  <c r="K118" i="2"/>
  <c r="M118" i="2"/>
  <c r="N118" i="2"/>
  <c r="I119" i="2"/>
  <c r="K119" i="2"/>
  <c r="M119" i="2"/>
  <c r="N119" i="2"/>
  <c r="I120" i="2"/>
  <c r="K120" i="2"/>
  <c r="M120" i="2"/>
  <c r="N120" i="2"/>
  <c r="I122" i="2"/>
  <c r="K122" i="2"/>
  <c r="M122" i="2"/>
  <c r="N122" i="2"/>
  <c r="I123" i="2"/>
  <c r="K123" i="2"/>
  <c r="M123" i="2"/>
  <c r="N123" i="2"/>
  <c r="I125" i="2"/>
  <c r="K125" i="2"/>
  <c r="M125" i="2"/>
  <c r="N125" i="2"/>
  <c r="I126" i="2"/>
  <c r="K126" i="2"/>
  <c r="M126" i="2"/>
  <c r="N126" i="2"/>
  <c r="J73" i="2" l="1"/>
  <c r="J76" i="2"/>
  <c r="L22" i="2"/>
  <c r="L13" i="2"/>
  <c r="L57" i="2"/>
  <c r="G34" i="3"/>
  <c r="G32" i="3"/>
  <c r="G23" i="3"/>
  <c r="G25" i="3"/>
  <c r="G63" i="3"/>
  <c r="G11" i="3"/>
  <c r="G9" i="3"/>
  <c r="G24" i="3"/>
  <c r="G10" i="3"/>
  <c r="G69" i="3"/>
  <c r="G68" i="3"/>
  <c r="G3" i="3"/>
  <c r="G31" i="3"/>
  <c r="G22" i="3"/>
  <c r="G8" i="3"/>
  <c r="G14" i="3"/>
  <c r="G27" i="3"/>
  <c r="J43" i="2"/>
  <c r="J33" i="2"/>
  <c r="J81" i="2"/>
  <c r="L20" i="2"/>
  <c r="J20" i="2"/>
  <c r="J70" i="2"/>
  <c r="J22" i="2"/>
  <c r="J54" i="2"/>
  <c r="L54" i="2"/>
  <c r="L43" i="2"/>
  <c r="L33" i="2"/>
  <c r="J46" i="2"/>
  <c r="J35" i="2"/>
  <c r="L50" i="2"/>
  <c r="L37" i="2"/>
  <c r="J104" i="2"/>
  <c r="J9" i="2"/>
  <c r="J51" i="2"/>
  <c r="J30" i="2"/>
  <c r="L86" i="2"/>
  <c r="L77" i="2"/>
  <c r="L104" i="2"/>
  <c r="J18" i="2"/>
  <c r="J38" i="2"/>
  <c r="J50" i="2"/>
  <c r="J37" i="2"/>
  <c r="L16" i="2"/>
  <c r="L7" i="2"/>
  <c r="J83" i="2"/>
  <c r="J80" i="2"/>
  <c r="J99" i="2"/>
  <c r="L8" i="2"/>
  <c r="J8" i="2"/>
  <c r="J29" i="2"/>
  <c r="J44" i="2"/>
  <c r="J34" i="2"/>
  <c r="L61" i="2"/>
  <c r="J90" i="2"/>
  <c r="J71" i="2"/>
  <c r="J79" i="2"/>
  <c r="J3" i="2"/>
  <c r="L52" i="2"/>
  <c r="L39" i="2"/>
  <c r="L31" i="2"/>
  <c r="L49" i="2"/>
  <c r="L36" i="2"/>
  <c r="J94" i="2"/>
  <c r="L3" i="2"/>
  <c r="L51" i="2"/>
  <c r="L38" i="2"/>
  <c r="L30" i="2"/>
  <c r="J56" i="2"/>
  <c r="J53" i="2"/>
  <c r="J42" i="2"/>
  <c r="J32" i="2"/>
  <c r="L89" i="2"/>
  <c r="L79" i="2"/>
  <c r="L70" i="2"/>
  <c r="L91" i="2"/>
  <c r="L94" i="2"/>
  <c r="M27" i="2"/>
  <c r="L10" i="2"/>
  <c r="J52" i="2"/>
  <c r="J39" i="2"/>
  <c r="J31" i="2"/>
  <c r="J15" i="2"/>
  <c r="J10" i="2"/>
  <c r="J106" i="2"/>
  <c r="J16" i="2"/>
  <c r="L87" i="2"/>
  <c r="L78" i="2"/>
  <c r="L69" i="2"/>
  <c r="J102" i="2"/>
  <c r="L106" i="2"/>
  <c r="L93" i="2"/>
  <c r="N27" i="2"/>
  <c r="J27" i="2" s="1"/>
  <c r="J14" i="2"/>
  <c r="L4" i="2"/>
  <c r="J93" i="2"/>
  <c r="L19" i="2"/>
  <c r="L23" i="2"/>
  <c r="L84" i="2"/>
  <c r="L76" i="2"/>
  <c r="L102" i="2"/>
  <c r="L56" i="2"/>
  <c r="K27" i="2"/>
  <c r="J13" i="2"/>
  <c r="J98" i="2"/>
  <c r="L12" i="2"/>
  <c r="L83" i="2"/>
  <c r="L74" i="2"/>
  <c r="J96" i="2"/>
  <c r="L99" i="2"/>
  <c r="L14" i="2"/>
  <c r="J12" i="2"/>
  <c r="L46" i="2"/>
  <c r="L35" i="2"/>
  <c r="L53" i="2"/>
  <c r="L42" i="2"/>
  <c r="L82" i="2"/>
  <c r="L73" i="2"/>
  <c r="J95" i="2"/>
  <c r="L98" i="2"/>
  <c r="J19" i="2"/>
  <c r="L9" i="2"/>
  <c r="L44" i="2"/>
  <c r="L34" i="2"/>
  <c r="L81" i="2"/>
  <c r="L72" i="2"/>
  <c r="L96" i="2"/>
  <c r="L59" i="2"/>
  <c r="L65" i="2"/>
  <c r="L18" i="2"/>
  <c r="J49" i="2"/>
  <c r="J36" i="2"/>
  <c r="L90" i="2"/>
  <c r="L80" i="2"/>
  <c r="L71" i="2"/>
  <c r="L95" i="2"/>
  <c r="J7" i="2"/>
  <c r="J4" i="2"/>
  <c r="L15" i="2"/>
  <c r="L5" i="2"/>
  <c r="J23" i="2"/>
  <c r="J5" i="2"/>
  <c r="J65" i="2"/>
  <c r="J61" i="2"/>
  <c r="J59" i="2"/>
  <c r="J57" i="2"/>
  <c r="L55" i="2"/>
  <c r="J55" i="2"/>
  <c r="L29" i="2"/>
  <c r="J91" i="2"/>
  <c r="L32" i="2"/>
  <c r="L68" i="2"/>
  <c r="J68" i="2"/>
  <c r="J123" i="2"/>
  <c r="L123" i="2"/>
  <c r="J118" i="2"/>
  <c r="J126" i="2"/>
  <c r="J117" i="2"/>
  <c r="L115" i="2"/>
  <c r="J114" i="2"/>
  <c r="L113" i="2"/>
  <c r="L118" i="2"/>
  <c r="L122" i="2"/>
  <c r="J120" i="2"/>
  <c r="J119" i="2"/>
  <c r="J125" i="2"/>
  <c r="L120" i="2"/>
  <c r="J122" i="2"/>
  <c r="J115" i="2"/>
  <c r="J113" i="2"/>
  <c r="L126" i="2"/>
  <c r="L119" i="2"/>
  <c r="L117" i="2"/>
  <c r="L114" i="2"/>
  <c r="L125" i="2"/>
  <c r="N95" i="1"/>
  <c r="N96" i="1"/>
  <c r="N97" i="1"/>
  <c r="N98" i="1"/>
  <c r="N99" i="1"/>
  <c r="N100" i="1"/>
  <c r="N101" i="1"/>
  <c r="N102" i="1"/>
  <c r="N103" i="1"/>
  <c r="N104" i="1"/>
  <c r="N106" i="1"/>
  <c r="N107" i="1"/>
  <c r="N109" i="1"/>
  <c r="N111" i="1"/>
  <c r="N92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9" i="1"/>
  <c r="K111" i="1"/>
  <c r="K92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9" i="1"/>
  <c r="I111" i="1"/>
  <c r="I92" i="1"/>
  <c r="N87" i="1"/>
  <c r="N83" i="1"/>
  <c r="N82" i="1"/>
  <c r="K87" i="1"/>
  <c r="K83" i="1"/>
  <c r="K82" i="1"/>
  <c r="I87" i="1"/>
  <c r="I83" i="1"/>
  <c r="I82" i="1"/>
  <c r="N80" i="1"/>
  <c r="K80" i="1"/>
  <c r="I80" i="1"/>
  <c r="N54" i="1"/>
  <c r="N55" i="1"/>
  <c r="N56" i="1"/>
  <c r="N57" i="1"/>
  <c r="N60" i="1"/>
  <c r="N61" i="1"/>
  <c r="N62" i="1"/>
  <c r="N63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51" i="1"/>
  <c r="K54" i="1"/>
  <c r="K55" i="1"/>
  <c r="K56" i="1"/>
  <c r="K57" i="1"/>
  <c r="K60" i="1"/>
  <c r="K61" i="1"/>
  <c r="K62" i="1"/>
  <c r="K63" i="1"/>
  <c r="K65" i="1"/>
  <c r="K66" i="1"/>
  <c r="K67" i="1"/>
  <c r="K70" i="1"/>
  <c r="K71" i="1"/>
  <c r="K72" i="1"/>
  <c r="K73" i="1"/>
  <c r="K74" i="1"/>
  <c r="K75" i="1"/>
  <c r="K76" i="1"/>
  <c r="K77" i="1"/>
  <c r="K78" i="1"/>
  <c r="K79" i="1"/>
  <c r="K51" i="1"/>
  <c r="I54" i="1"/>
  <c r="I55" i="1"/>
  <c r="I56" i="1"/>
  <c r="I57" i="1"/>
  <c r="I60" i="1"/>
  <c r="I61" i="1"/>
  <c r="I62" i="1"/>
  <c r="I63" i="1"/>
  <c r="I65" i="1"/>
  <c r="I66" i="1"/>
  <c r="I67" i="1"/>
  <c r="J67" i="1" s="1"/>
  <c r="I70" i="1"/>
  <c r="I71" i="1"/>
  <c r="I72" i="1"/>
  <c r="I73" i="1"/>
  <c r="I74" i="1"/>
  <c r="I75" i="1"/>
  <c r="I76" i="1"/>
  <c r="I77" i="1"/>
  <c r="I78" i="1"/>
  <c r="I79" i="1"/>
  <c r="I51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4" i="1"/>
  <c r="N45" i="1"/>
  <c r="N46" i="1"/>
  <c r="N47" i="1"/>
  <c r="N3" i="1"/>
  <c r="K4" i="1"/>
  <c r="L4" i="1" s="1"/>
  <c r="K5" i="1"/>
  <c r="L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K18" i="1"/>
  <c r="K19" i="1"/>
  <c r="L19" i="1" s="1"/>
  <c r="K20" i="1"/>
  <c r="L20" i="1" s="1"/>
  <c r="K21" i="1"/>
  <c r="L21" i="1" s="1"/>
  <c r="K22" i="1"/>
  <c r="K24" i="1"/>
  <c r="K25" i="1"/>
  <c r="L25" i="1" s="1"/>
  <c r="K26" i="1"/>
  <c r="L26" i="1" s="1"/>
  <c r="K27" i="1"/>
  <c r="L27" i="1" s="1"/>
  <c r="K29" i="1"/>
  <c r="L29" i="1" s="1"/>
  <c r="K30" i="1"/>
  <c r="L30" i="1" s="1"/>
  <c r="K31" i="1"/>
  <c r="L31" i="1" s="1"/>
  <c r="K32" i="1"/>
  <c r="K33" i="1"/>
  <c r="L33" i="1" s="1"/>
  <c r="K34" i="1"/>
  <c r="L34" i="1" s="1"/>
  <c r="K35" i="1"/>
  <c r="L35" i="1" s="1"/>
  <c r="K36" i="1"/>
  <c r="K37" i="1"/>
  <c r="L37" i="1" s="1"/>
  <c r="K38" i="1"/>
  <c r="L38" i="1" s="1"/>
  <c r="K40" i="1"/>
  <c r="L40" i="1" s="1"/>
  <c r="K41" i="1"/>
  <c r="L41" i="1" s="1"/>
  <c r="K42" i="1"/>
  <c r="L42" i="1" s="1"/>
  <c r="K44" i="1"/>
  <c r="L44" i="1" s="1"/>
  <c r="K45" i="1"/>
  <c r="L45" i="1" s="1"/>
  <c r="K46" i="1"/>
  <c r="L46" i="1" s="1"/>
  <c r="K47" i="1"/>
  <c r="L47" i="1" s="1"/>
  <c r="K3" i="1"/>
  <c r="I4" i="1"/>
  <c r="J4" i="1" s="1"/>
  <c r="I5" i="1"/>
  <c r="J5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3" i="1"/>
  <c r="J3" i="1" s="1"/>
  <c r="V9" i="5"/>
  <c r="U9" i="5"/>
  <c r="T9" i="5"/>
  <c r="S9" i="5"/>
  <c r="I9" i="5"/>
  <c r="H9" i="5"/>
  <c r="L9" i="5"/>
  <c r="K9" i="5"/>
  <c r="J9" i="5"/>
  <c r="J17" i="1" l="1"/>
  <c r="J104" i="1"/>
  <c r="L32" i="1"/>
  <c r="J107" i="1"/>
  <c r="L22" i="1"/>
  <c r="L27" i="2"/>
  <c r="L103" i="1"/>
  <c r="L36" i="1"/>
  <c r="J65" i="1"/>
  <c r="L75" i="1"/>
  <c r="L109" i="1"/>
  <c r="J75" i="1"/>
  <c r="L73" i="1"/>
  <c r="L24" i="1"/>
  <c r="L62" i="1"/>
  <c r="J61" i="1"/>
  <c r="L100" i="1"/>
  <c r="L80" i="1"/>
  <c r="L107" i="1"/>
  <c r="L70" i="1"/>
  <c r="L17" i="1"/>
  <c r="L67" i="1"/>
  <c r="L72" i="1"/>
  <c r="L60" i="1"/>
  <c r="L74" i="1"/>
  <c r="L61" i="1"/>
  <c r="J100" i="1"/>
  <c r="L71" i="1"/>
  <c r="J60" i="1"/>
  <c r="J66" i="1"/>
  <c r="L18" i="1"/>
  <c r="J103" i="1"/>
  <c r="J72" i="1"/>
  <c r="L78" i="1"/>
  <c r="L57" i="1"/>
  <c r="J92" i="1"/>
  <c r="L111" i="1"/>
  <c r="J71" i="1"/>
  <c r="L77" i="1"/>
  <c r="L56" i="1"/>
  <c r="J111" i="1"/>
  <c r="L101" i="1"/>
  <c r="L98" i="1"/>
  <c r="J77" i="1"/>
  <c r="J56" i="1"/>
  <c r="L65" i="1"/>
  <c r="J98" i="1"/>
  <c r="L97" i="1"/>
  <c r="L87" i="1"/>
  <c r="J97" i="1"/>
  <c r="L104" i="1"/>
  <c r="L96" i="1"/>
  <c r="J96" i="1"/>
  <c r="J74" i="1"/>
  <c r="J63" i="1"/>
  <c r="L102" i="1"/>
  <c r="J62" i="1"/>
  <c r="J87" i="1"/>
  <c r="J102" i="1"/>
  <c r="L99" i="1"/>
  <c r="L66" i="1"/>
  <c r="L82" i="1"/>
  <c r="J109" i="1"/>
  <c r="J99" i="1"/>
  <c r="J106" i="1"/>
  <c r="J79" i="1"/>
  <c r="L54" i="1"/>
  <c r="L95" i="1"/>
  <c r="J78" i="1"/>
  <c r="J70" i="1"/>
  <c r="J57" i="1"/>
  <c r="L76" i="1"/>
  <c r="L55" i="1"/>
  <c r="J83" i="1"/>
  <c r="J95" i="1"/>
  <c r="J76" i="1"/>
  <c r="L63" i="1"/>
  <c r="J80" i="1"/>
  <c r="J101" i="1"/>
  <c r="L92" i="1"/>
  <c r="L83" i="1"/>
  <c r="J73" i="1"/>
  <c r="L79" i="1"/>
  <c r="L106" i="1"/>
  <c r="J82" i="1"/>
  <c r="J51" i="1"/>
  <c r="J55" i="1"/>
  <c r="J54" i="1"/>
  <c r="L51" i="1"/>
  <c r="L3" i="1"/>
  <c r="M162" i="2" l="1"/>
  <c r="M163" i="2"/>
  <c r="M164" i="2"/>
  <c r="M165" i="2"/>
  <c r="M166" i="2"/>
  <c r="M168" i="2"/>
  <c r="M169" i="2"/>
  <c r="M170" i="2"/>
  <c r="M171" i="2"/>
  <c r="M172" i="2"/>
  <c r="M176" i="2"/>
  <c r="M179" i="2"/>
  <c r="M180" i="2"/>
  <c r="M182" i="2"/>
  <c r="M183" i="2"/>
  <c r="M184" i="2"/>
  <c r="M188" i="2"/>
  <c r="M190" i="2"/>
  <c r="M191" i="2"/>
  <c r="M193" i="2"/>
  <c r="M196" i="2"/>
  <c r="M201" i="2"/>
  <c r="M203" i="2"/>
  <c r="M204" i="2"/>
  <c r="M161" i="2"/>
  <c r="M128" i="2"/>
  <c r="M129" i="2"/>
  <c r="M130" i="2"/>
  <c r="M131" i="2"/>
  <c r="M135" i="2"/>
  <c r="M137" i="2"/>
  <c r="M140" i="2"/>
  <c r="M141" i="2"/>
  <c r="M146" i="2"/>
  <c r="M148" i="2"/>
  <c r="M152" i="2"/>
  <c r="M154" i="2"/>
  <c r="M155" i="2"/>
  <c r="M158" i="2"/>
  <c r="H153" i="3" l="1"/>
  <c r="H154" i="3"/>
  <c r="H158" i="3"/>
  <c r="H159" i="3"/>
  <c r="H163" i="3"/>
  <c r="H164" i="3"/>
  <c r="H167" i="3"/>
  <c r="H170" i="3"/>
  <c r="I190" i="2"/>
  <c r="K190" i="2"/>
  <c r="N190" i="2"/>
  <c r="I191" i="2"/>
  <c r="K191" i="2"/>
  <c r="N191" i="2"/>
  <c r="I193" i="2"/>
  <c r="K193" i="2"/>
  <c r="N193" i="2"/>
  <c r="I196" i="2"/>
  <c r="K196" i="2"/>
  <c r="N196" i="2"/>
  <c r="I201" i="2"/>
  <c r="K201" i="2"/>
  <c r="N201" i="2"/>
  <c r="I203" i="2"/>
  <c r="K203" i="2"/>
  <c r="N203" i="2"/>
  <c r="I204" i="2"/>
  <c r="K204" i="2"/>
  <c r="N204" i="2"/>
  <c r="I161" i="2"/>
  <c r="K161" i="2"/>
  <c r="N161" i="2"/>
  <c r="I162" i="2"/>
  <c r="K162" i="2"/>
  <c r="N162" i="2"/>
  <c r="I163" i="2"/>
  <c r="K163" i="2"/>
  <c r="N163" i="2"/>
  <c r="N188" i="2"/>
  <c r="K188" i="2"/>
  <c r="I188" i="2"/>
  <c r="H144" i="3"/>
  <c r="H146" i="3"/>
  <c r="H147" i="3"/>
  <c r="H150" i="3"/>
  <c r="H139" i="3"/>
  <c r="H141" i="3"/>
  <c r="H142" i="3"/>
  <c r="H132" i="3"/>
  <c r="H133" i="3"/>
  <c r="H134" i="3"/>
  <c r="H135" i="3"/>
  <c r="H136" i="3"/>
  <c r="H137" i="3"/>
  <c r="H138" i="3"/>
  <c r="H130" i="3"/>
  <c r="H88" i="3"/>
  <c r="H89" i="3"/>
  <c r="H91" i="3"/>
  <c r="H92" i="3"/>
  <c r="H93" i="3"/>
  <c r="H94" i="3"/>
  <c r="H95" i="3"/>
  <c r="H96" i="3"/>
  <c r="H97" i="3"/>
  <c r="H98" i="3"/>
  <c r="H100" i="3"/>
  <c r="H101" i="3"/>
  <c r="H102" i="3"/>
  <c r="H117" i="3"/>
  <c r="H119" i="3"/>
  <c r="H120" i="3"/>
  <c r="H123" i="3"/>
  <c r="H124" i="3"/>
  <c r="H125" i="3"/>
  <c r="H126" i="3"/>
  <c r="H115" i="3"/>
  <c r="H114" i="3"/>
  <c r="H113" i="3"/>
  <c r="N146" i="2"/>
  <c r="N148" i="2"/>
  <c r="N152" i="2"/>
  <c r="N154" i="2"/>
  <c r="N155" i="2"/>
  <c r="N158" i="2"/>
  <c r="K146" i="2"/>
  <c r="K148" i="2"/>
  <c r="K152" i="2"/>
  <c r="K154" i="2"/>
  <c r="K155" i="2"/>
  <c r="K158" i="2"/>
  <c r="I146" i="2"/>
  <c r="I148" i="2"/>
  <c r="I152" i="2"/>
  <c r="I154" i="2"/>
  <c r="I155" i="2"/>
  <c r="I158" i="2"/>
  <c r="S7" i="5"/>
  <c r="T7" i="5"/>
  <c r="U7" i="5"/>
  <c r="V7" i="5"/>
  <c r="S8" i="5"/>
  <c r="T8" i="5"/>
  <c r="U8" i="5"/>
  <c r="V8" i="5"/>
  <c r="H7" i="5"/>
  <c r="I7" i="5"/>
  <c r="J7" i="5"/>
  <c r="K7" i="5" s="1"/>
  <c r="L7" i="5"/>
  <c r="H8" i="5"/>
  <c r="I8" i="5"/>
  <c r="J8" i="5"/>
  <c r="K8" i="5"/>
  <c r="L8" i="5"/>
  <c r="I165" i="2"/>
  <c r="K165" i="2"/>
  <c r="N165" i="2"/>
  <c r="I166" i="2"/>
  <c r="K166" i="2"/>
  <c r="N166" i="2"/>
  <c r="I168" i="2"/>
  <c r="K168" i="2"/>
  <c r="N168" i="2"/>
  <c r="I169" i="2"/>
  <c r="K169" i="2"/>
  <c r="N169" i="2"/>
  <c r="I170" i="2"/>
  <c r="K170" i="2"/>
  <c r="N170" i="2"/>
  <c r="I171" i="2"/>
  <c r="K171" i="2"/>
  <c r="N171" i="2"/>
  <c r="I172" i="2"/>
  <c r="K172" i="2"/>
  <c r="N172" i="2"/>
  <c r="I176" i="2"/>
  <c r="K176" i="2"/>
  <c r="N176" i="2"/>
  <c r="I179" i="2"/>
  <c r="K179" i="2"/>
  <c r="N179" i="2"/>
  <c r="I180" i="2"/>
  <c r="K180" i="2"/>
  <c r="N180" i="2"/>
  <c r="I182" i="2"/>
  <c r="K182" i="2"/>
  <c r="N182" i="2"/>
  <c r="I183" i="2"/>
  <c r="K183" i="2"/>
  <c r="N183" i="2"/>
  <c r="I184" i="2"/>
  <c r="K184" i="2"/>
  <c r="N184" i="2"/>
  <c r="N164" i="2"/>
  <c r="K164" i="2"/>
  <c r="I164" i="2"/>
  <c r="N128" i="2"/>
  <c r="N129" i="2"/>
  <c r="N130" i="2"/>
  <c r="N131" i="2"/>
  <c r="N135" i="2"/>
  <c r="N137" i="2"/>
  <c r="N140" i="2"/>
  <c r="N141" i="2"/>
  <c r="K128" i="2"/>
  <c r="K129" i="2"/>
  <c r="K130" i="2"/>
  <c r="K131" i="2"/>
  <c r="K135" i="2"/>
  <c r="K137" i="2"/>
  <c r="K140" i="2"/>
  <c r="K141" i="2"/>
  <c r="I128" i="2"/>
  <c r="I129" i="2"/>
  <c r="I130" i="2"/>
  <c r="I131" i="2"/>
  <c r="I135" i="2"/>
  <c r="I137" i="2"/>
  <c r="I140" i="2"/>
  <c r="I141" i="2"/>
  <c r="H105" i="3"/>
  <c r="H106" i="3"/>
  <c r="H107" i="3"/>
  <c r="H108" i="3"/>
  <c r="H109" i="3"/>
  <c r="H110" i="3"/>
  <c r="H111" i="3"/>
  <c r="H104" i="3"/>
  <c r="U13" i="5"/>
  <c r="V13" i="5"/>
  <c r="T13" i="5"/>
  <c r="S13" i="5"/>
  <c r="J146" i="2" l="1"/>
  <c r="J154" i="2"/>
  <c r="J155" i="2"/>
  <c r="J152" i="2"/>
  <c r="J148" i="2"/>
  <c r="L158" i="2"/>
  <c r="J135" i="2"/>
  <c r="J162" i="2"/>
  <c r="J140" i="2"/>
  <c r="J128" i="2"/>
  <c r="J163" i="2"/>
  <c r="J161" i="2"/>
  <c r="J184" i="2"/>
  <c r="J182" i="2"/>
  <c r="J179" i="2"/>
  <c r="J171" i="2"/>
  <c r="J169" i="2"/>
  <c r="J165" i="2"/>
  <c r="L196" i="2"/>
  <c r="L130" i="2"/>
  <c r="J164" i="2"/>
  <c r="J203" i="2"/>
  <c r="J196" i="2"/>
  <c r="J191" i="2"/>
  <c r="J137" i="2"/>
  <c r="L141" i="2"/>
  <c r="L164" i="2"/>
  <c r="J158" i="2"/>
  <c r="J131" i="2"/>
  <c r="J183" i="2"/>
  <c r="L135" i="2"/>
  <c r="J204" i="2"/>
  <c r="J201" i="2"/>
  <c r="J193" i="2"/>
  <c r="J190" i="2"/>
  <c r="L129" i="2"/>
  <c r="J180" i="2"/>
  <c r="J130" i="2"/>
  <c r="J141" i="2"/>
  <c r="J129" i="2"/>
  <c r="L131" i="2"/>
  <c r="J188" i="2"/>
  <c r="J176" i="2"/>
  <c r="J172" i="2"/>
  <c r="J170" i="2"/>
  <c r="J168" i="2"/>
  <c r="J166" i="2"/>
  <c r="L193" i="2"/>
  <c r="L190" i="2"/>
  <c r="G170" i="3"/>
  <c r="G167" i="3"/>
  <c r="G164" i="3"/>
  <c r="G163" i="3"/>
  <c r="G159" i="3"/>
  <c r="G158" i="3"/>
  <c r="G154" i="3"/>
  <c r="G153" i="3"/>
  <c r="G88" i="3"/>
  <c r="G105" i="3"/>
  <c r="G114" i="3"/>
  <c r="G120" i="3"/>
  <c r="G119" i="3"/>
  <c r="G109" i="3"/>
  <c r="G126" i="3"/>
  <c r="G117" i="3"/>
  <c r="G98" i="3"/>
  <c r="G92" i="3"/>
  <c r="G134" i="3"/>
  <c r="G147" i="3"/>
  <c r="G104" i="3"/>
  <c r="G123" i="3"/>
  <c r="G95" i="3"/>
  <c r="G137" i="3"/>
  <c r="G139" i="3"/>
  <c r="G100" i="3"/>
  <c r="G110" i="3"/>
  <c r="G150" i="3"/>
  <c r="G108" i="3"/>
  <c r="G113" i="3"/>
  <c r="G125" i="3"/>
  <c r="G97" i="3"/>
  <c r="G91" i="3"/>
  <c r="G130" i="3"/>
  <c r="G133" i="3"/>
  <c r="G142" i="3"/>
  <c r="G146" i="3"/>
  <c r="G106" i="3"/>
  <c r="G101" i="3"/>
  <c r="G111" i="3"/>
  <c r="G94" i="3"/>
  <c r="G136" i="3"/>
  <c r="G115" i="3"/>
  <c r="G93" i="3"/>
  <c r="G135" i="3"/>
  <c r="G107" i="3"/>
  <c r="G124" i="3"/>
  <c r="G102" i="3"/>
  <c r="G96" i="3"/>
  <c r="G89" i="3"/>
  <c r="G138" i="3"/>
  <c r="G141" i="3"/>
  <c r="G144" i="3"/>
  <c r="G132" i="3"/>
  <c r="L148" i="2"/>
  <c r="L188" i="2"/>
  <c r="L137" i="2"/>
  <c r="L140" i="2"/>
  <c r="L128" i="2"/>
  <c r="L179" i="2"/>
  <c r="L191" i="2"/>
  <c r="L204" i="2"/>
  <c r="L183" i="2"/>
  <c r="L184" i="2"/>
  <c r="L168" i="2"/>
  <c r="L203" i="2"/>
  <c r="L163" i="2"/>
  <c r="L161" i="2"/>
  <c r="L201" i="2"/>
  <c r="L162" i="2"/>
  <c r="L154" i="2"/>
  <c r="L152" i="2"/>
  <c r="L146" i="2"/>
  <c r="L155" i="2"/>
  <c r="L171" i="2"/>
  <c r="L176" i="2"/>
  <c r="L172" i="2"/>
  <c r="L180" i="2"/>
  <c r="L169" i="2"/>
  <c r="L170" i="2"/>
  <c r="L165" i="2"/>
  <c r="L182" i="2"/>
  <c r="L166" i="2"/>
  <c r="N163" i="1" l="1"/>
  <c r="N165" i="1"/>
  <c r="N166" i="1"/>
  <c r="N168" i="1"/>
  <c r="N169" i="1"/>
  <c r="N170" i="1"/>
  <c r="N171" i="1"/>
  <c r="N173" i="1"/>
  <c r="N174" i="1"/>
  <c r="N175" i="1"/>
  <c r="N176" i="1"/>
  <c r="N180" i="1"/>
  <c r="N182" i="1"/>
  <c r="N184" i="1"/>
  <c r="N185" i="1"/>
  <c r="N186" i="1"/>
  <c r="N187" i="1"/>
  <c r="N189" i="1"/>
  <c r="N193" i="1"/>
  <c r="N194" i="1"/>
  <c r="N196" i="1"/>
  <c r="N197" i="1"/>
  <c r="N199" i="1"/>
  <c r="N200" i="1"/>
  <c r="N201" i="1"/>
  <c r="N203" i="1"/>
  <c r="N205" i="1"/>
  <c r="N160" i="1"/>
  <c r="K163" i="1"/>
  <c r="K165" i="1"/>
  <c r="K166" i="1"/>
  <c r="K167" i="1"/>
  <c r="K168" i="1"/>
  <c r="K169" i="1"/>
  <c r="K170" i="1"/>
  <c r="K171" i="1"/>
  <c r="K173" i="1"/>
  <c r="K174" i="1"/>
  <c r="K175" i="1"/>
  <c r="K176" i="1"/>
  <c r="K180" i="1"/>
  <c r="K182" i="1"/>
  <c r="K184" i="1"/>
  <c r="K185" i="1"/>
  <c r="K186" i="1"/>
  <c r="K187" i="1"/>
  <c r="K189" i="1"/>
  <c r="K193" i="1"/>
  <c r="K194" i="1"/>
  <c r="K196" i="1"/>
  <c r="K197" i="1"/>
  <c r="K199" i="1"/>
  <c r="K200" i="1"/>
  <c r="K201" i="1"/>
  <c r="K203" i="1"/>
  <c r="K205" i="1"/>
  <c r="K160" i="1"/>
  <c r="I163" i="1"/>
  <c r="I165" i="1"/>
  <c r="I166" i="1"/>
  <c r="I167" i="1"/>
  <c r="I168" i="1"/>
  <c r="I169" i="1"/>
  <c r="I170" i="1"/>
  <c r="I171" i="1"/>
  <c r="I173" i="1"/>
  <c r="I174" i="1"/>
  <c r="I175" i="1"/>
  <c r="I176" i="1"/>
  <c r="I180" i="1"/>
  <c r="I182" i="1"/>
  <c r="I184" i="1"/>
  <c r="I185" i="1"/>
  <c r="I186" i="1"/>
  <c r="I187" i="1"/>
  <c r="I189" i="1"/>
  <c r="I193" i="1"/>
  <c r="I194" i="1"/>
  <c r="I196" i="1"/>
  <c r="I197" i="1"/>
  <c r="I199" i="1"/>
  <c r="I200" i="1"/>
  <c r="I201" i="1"/>
  <c r="I203" i="1"/>
  <c r="I205" i="1"/>
  <c r="I160" i="1"/>
  <c r="L182" i="1" l="1"/>
  <c r="L185" i="1"/>
  <c r="L167" i="1"/>
  <c r="L174" i="1"/>
  <c r="L184" i="1"/>
  <c r="L173" i="1"/>
  <c r="L187" i="1"/>
  <c r="L160" i="1"/>
  <c r="L186" i="1"/>
  <c r="L175" i="1"/>
  <c r="J160" i="1"/>
  <c r="J175" i="1"/>
  <c r="J168" i="1"/>
  <c r="L176" i="1"/>
  <c r="J186" i="1"/>
  <c r="J197" i="1"/>
  <c r="L200" i="1"/>
  <c r="L163" i="1"/>
  <c r="L180" i="1"/>
  <c r="J199" i="1"/>
  <c r="J176" i="1"/>
  <c r="J169" i="1"/>
  <c r="L205" i="1"/>
  <c r="L203" i="1"/>
  <c r="L201" i="1"/>
  <c r="L165" i="1"/>
  <c r="L189" i="1"/>
  <c r="L199" i="1"/>
  <c r="L196" i="1"/>
  <c r="J196" i="1"/>
  <c r="J174" i="1"/>
  <c r="J194" i="1"/>
  <c r="J173" i="1"/>
  <c r="J201" i="1"/>
  <c r="J165" i="1"/>
  <c r="J205" i="1"/>
  <c r="J185" i="1"/>
  <c r="J167" i="1"/>
  <c r="L194" i="1"/>
  <c r="J203" i="1"/>
  <c r="J184" i="1"/>
  <c r="J166" i="1"/>
  <c r="J193" i="1"/>
  <c r="J182" i="1"/>
  <c r="J171" i="1"/>
  <c r="J200" i="1"/>
  <c r="J189" i="1"/>
  <c r="J180" i="1"/>
  <c r="J170" i="1"/>
  <c r="J163" i="1"/>
  <c r="L169" i="1"/>
  <c r="J187" i="1"/>
  <c r="L197" i="1"/>
  <c r="L193" i="1"/>
  <c r="L171" i="1"/>
  <c r="L170" i="1"/>
  <c r="L168" i="1"/>
  <c r="L166" i="1"/>
  <c r="J130" i="1"/>
  <c r="K130" i="1"/>
  <c r="N114" i="1"/>
  <c r="N116" i="1"/>
  <c r="N118" i="1"/>
  <c r="N120" i="1"/>
  <c r="N121" i="1"/>
  <c r="N122" i="1"/>
  <c r="N123" i="1"/>
  <c r="N124" i="1"/>
  <c r="N126" i="1"/>
  <c r="N127" i="1"/>
  <c r="N129" i="1"/>
  <c r="N130" i="1"/>
  <c r="N131" i="1"/>
  <c r="N138" i="1"/>
  <c r="N139" i="1"/>
  <c r="N140" i="1"/>
  <c r="N141" i="1"/>
  <c r="N142" i="1"/>
  <c r="N143" i="1"/>
  <c r="N145" i="1"/>
  <c r="N146" i="1"/>
  <c r="N148" i="1"/>
  <c r="N151" i="1"/>
  <c r="N152" i="1"/>
  <c r="N153" i="1"/>
  <c r="N155" i="1"/>
  <c r="N158" i="1"/>
  <c r="N159" i="1"/>
  <c r="N112" i="1"/>
  <c r="K114" i="1"/>
  <c r="K116" i="1"/>
  <c r="K118" i="1"/>
  <c r="K120" i="1"/>
  <c r="K121" i="1"/>
  <c r="K122" i="1"/>
  <c r="K123" i="1"/>
  <c r="K124" i="1"/>
  <c r="K126" i="1"/>
  <c r="K127" i="1"/>
  <c r="K129" i="1"/>
  <c r="K131" i="1"/>
  <c r="K138" i="1"/>
  <c r="K139" i="1"/>
  <c r="K140" i="1"/>
  <c r="K141" i="1"/>
  <c r="K142" i="1"/>
  <c r="K143" i="1"/>
  <c r="K145" i="1"/>
  <c r="K146" i="1"/>
  <c r="K148" i="1"/>
  <c r="K151" i="1"/>
  <c r="K152" i="1"/>
  <c r="K153" i="1"/>
  <c r="K155" i="1"/>
  <c r="K158" i="1"/>
  <c r="K159" i="1"/>
  <c r="K112" i="1"/>
  <c r="I114" i="1"/>
  <c r="I116" i="1"/>
  <c r="I118" i="1"/>
  <c r="I120" i="1"/>
  <c r="I121" i="1"/>
  <c r="I122" i="1"/>
  <c r="I123" i="1"/>
  <c r="I124" i="1"/>
  <c r="I126" i="1"/>
  <c r="I127" i="1"/>
  <c r="I129" i="1"/>
  <c r="I130" i="1"/>
  <c r="L130" i="1" s="1"/>
  <c r="I131" i="1"/>
  <c r="I138" i="1"/>
  <c r="I139" i="1"/>
  <c r="I140" i="1"/>
  <c r="I141" i="1"/>
  <c r="I142" i="1"/>
  <c r="I143" i="1"/>
  <c r="I145" i="1"/>
  <c r="I146" i="1"/>
  <c r="I148" i="1"/>
  <c r="I151" i="1"/>
  <c r="I152" i="1"/>
  <c r="I153" i="1"/>
  <c r="I155" i="1"/>
  <c r="I158" i="1"/>
  <c r="I159" i="1"/>
  <c r="I112" i="1"/>
  <c r="V14" i="5"/>
  <c r="U14" i="5"/>
  <c r="T14" i="5"/>
  <c r="S14" i="5"/>
  <c r="J12" i="5"/>
  <c r="J13" i="5"/>
  <c r="K13" i="5" s="1"/>
  <c r="J14" i="5"/>
  <c r="L12" i="5"/>
  <c r="L13" i="5"/>
  <c r="L14" i="5"/>
  <c r="I14" i="5" s="1"/>
  <c r="H14" i="5"/>
  <c r="J126" i="1" l="1"/>
  <c r="J118" i="1"/>
  <c r="L138" i="1"/>
  <c r="J116" i="1"/>
  <c r="L129" i="1"/>
  <c r="L121" i="1"/>
  <c r="J152" i="1"/>
  <c r="L151" i="1"/>
  <c r="L141" i="1"/>
  <c r="J142" i="1"/>
  <c r="J129" i="1"/>
  <c r="L122" i="1"/>
  <c r="J122" i="1"/>
  <c r="J112" i="1"/>
  <c r="J151" i="1"/>
  <c r="J141" i="1"/>
  <c r="J121" i="1"/>
  <c r="L158" i="1"/>
  <c r="L146" i="1"/>
  <c r="L139" i="1"/>
  <c r="L153" i="1"/>
  <c r="L131" i="1"/>
  <c r="L145" i="1"/>
  <c r="L123" i="1"/>
  <c r="L114" i="1"/>
  <c r="L124" i="1"/>
  <c r="J124" i="1"/>
  <c r="L143" i="1"/>
  <c r="L116" i="1"/>
  <c r="J153" i="1"/>
  <c r="J143" i="1"/>
  <c r="J131" i="1"/>
  <c r="J123" i="1"/>
  <c r="J114" i="1"/>
  <c r="L152" i="1"/>
  <c r="L142" i="1"/>
  <c r="J159" i="1"/>
  <c r="J148" i="1"/>
  <c r="J140" i="1"/>
  <c r="L155" i="1"/>
  <c r="J158" i="1"/>
  <c r="L127" i="1"/>
  <c r="L120" i="1"/>
  <c r="J146" i="1"/>
  <c r="J139" i="1"/>
  <c r="L159" i="1"/>
  <c r="L148" i="1"/>
  <c r="L140" i="1"/>
  <c r="L126" i="1"/>
  <c r="L118" i="1"/>
  <c r="J155" i="1"/>
  <c r="J145" i="1"/>
  <c r="J138" i="1"/>
  <c r="J127" i="1"/>
  <c r="J120" i="1"/>
  <c r="L112" i="1"/>
  <c r="K12" i="5"/>
  <c r="K14" i="5"/>
  <c r="H13" i="5"/>
  <c r="I13" i="5" s="1"/>
  <c r="V12" i="5" l="1"/>
  <c r="U12" i="5"/>
  <c r="T12" i="5"/>
  <c r="S12" i="5"/>
  <c r="H12" i="5"/>
  <c r="I12" i="5" s="1"/>
  <c r="V11" i="5"/>
  <c r="U11" i="5"/>
  <c r="T11" i="5"/>
  <c r="S11" i="5"/>
  <c r="L11" i="5"/>
  <c r="J11" i="5"/>
  <c r="H11" i="5"/>
  <c r="V6" i="5"/>
  <c r="U6" i="5"/>
  <c r="T6" i="5"/>
  <c r="S6" i="5"/>
  <c r="L6" i="5"/>
  <c r="J6" i="5"/>
  <c r="K6" i="5" s="1"/>
  <c r="H6" i="5"/>
  <c r="I6" i="5" s="1"/>
  <c r="V5" i="5"/>
  <c r="U5" i="5"/>
  <c r="T5" i="5"/>
  <c r="S5" i="5"/>
  <c r="L5" i="5"/>
  <c r="J5" i="5"/>
  <c r="K5" i="5" s="1"/>
  <c r="H5" i="5"/>
  <c r="I5" i="5" s="1"/>
  <c r="K11" i="5" l="1"/>
  <c r="I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31C1108B-0A5D-45D2-ADB5-15D3E013824D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47x47</t>
        </r>
      </text>
    </comment>
    <comment ref="B49" authorId="0" shapeId="0" xr:uid="{B56F8228-B7C9-45F1-B585-284ABB825AA1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40x40</t>
        </r>
      </text>
    </comment>
    <comment ref="B81" authorId="0" shapeId="0" xr:uid="{3A12D51A-3817-4D4E-8385-7F91CA92EB1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mosaics
11x11</t>
        </r>
      </text>
    </comment>
    <comment ref="B92" authorId="0" shapeId="0" xr:uid="{825CF98C-F6F2-49F3-A593-309669E5AF2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B20B0234-C2DA-4A38-8E22-9401A27410D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mosaics
25x25</t>
        </r>
      </text>
    </comment>
    <comment ref="B29" authorId="0" shapeId="0" xr:uid="{1FDD0BAA-6CB6-43EE-A006-D00EC83E8000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dark eyes
38x38</t>
        </r>
      </text>
    </comment>
    <comment ref="B67" authorId="0" shapeId="0" xr:uid="{2E961DB5-75E1-41B2-AAEC-2ACF3D509A8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B113" authorId="0" shapeId="0" xr:uid="{8D29921C-3CA3-4B34-8712-D87133CC2E4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mosaic eyes
46x46</t>
        </r>
      </text>
    </comment>
    <comment ref="B159" authorId="0" shapeId="0" xr:uid="{084AC543-D6E5-4C54-B18D-77C2FF4234DE}">
      <text>
        <r>
          <rPr>
            <b/>
            <sz val="9"/>
            <color indexed="81"/>
            <rFont val="Tahoma"/>
            <charset val="1"/>
          </rPr>
          <t>Estela Gonzalez:Double hets were mosaic
49x49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4" authorId="0" shapeId="0" xr:uid="{3AAE3C6F-4788-46BE-9703-95B02C8DEEC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mosaics
25x25</t>
        </r>
      </text>
    </comment>
    <comment ref="B33" authorId="0" shapeId="0" xr:uid="{D42663AA-8FB9-47E9-9F2A-C6094823E79D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dark eyes
38x38</t>
        </r>
      </text>
    </comment>
    <comment ref="B75" authorId="0" shapeId="0" xr:uid="{732C62D1-3084-4D9C-B1D6-11B01E83EB4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B129" authorId="0" shapeId="0" xr:uid="{B363AD6D-7BE8-4FC7-A828-48BC85A9A12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mosaic eyes
46x46</t>
        </r>
      </text>
    </comment>
  </commentList>
</comments>
</file>

<file path=xl/sharedStrings.xml><?xml version="1.0" encoding="utf-8"?>
<sst xmlns="http://schemas.openxmlformats.org/spreadsheetml/2006/main" count="1079" uniqueCount="92">
  <si>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</si>
  <si>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</si>
  <si>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</si>
  <si>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</si>
  <si>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</si>
  <si>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</si>
  <si>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</si>
  <si>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</si>
  <si>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</si>
  <si>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</si>
  <si>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</si>
  <si>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</si>
  <si>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</si>
  <si>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</si>
  <si>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</si>
  <si>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Parental cross</t>
  </si>
  <si>
    <t>Female no.</t>
  </si>
  <si>
    <t>No. of embryos</t>
  </si>
  <si>
    <t>1590B X 1759A</t>
  </si>
  <si>
    <t>JA/DHS4/7</t>
  </si>
  <si>
    <t>JA/DHS6/1</t>
  </si>
  <si>
    <t>1759A X 1590B</t>
  </si>
  <si>
    <t>JA/DHS4/4</t>
  </si>
  <si>
    <t>JA/DHS5/9</t>
  </si>
  <si>
    <t xml:space="preserve">(1759A:1590B) X WT </t>
  </si>
  <si>
    <t>WT X (1759A:1590B)</t>
  </si>
  <si>
    <t xml:space="preserve">(1759A:1590B) X Cd KO </t>
  </si>
  <si>
    <t>1759A X Cd KO</t>
  </si>
  <si>
    <t>Cd KO X 1759A</t>
  </si>
  <si>
    <t>EG/1033G p-66</t>
  </si>
  <si>
    <t>MG 1058-A p36</t>
  </si>
  <si>
    <t xml:space="preserve">MG 1058A p33 </t>
  </si>
  <si>
    <t>KN LA1032E p183</t>
  </si>
  <si>
    <t>KN LA1032E p184</t>
  </si>
  <si>
    <t>No blue</t>
  </si>
  <si>
    <t>EG 1033G p-87</t>
  </si>
  <si>
    <t>EG 1033G p-90</t>
  </si>
  <si>
    <t>-</t>
  </si>
  <si>
    <t>did not hatch</t>
  </si>
  <si>
    <t>EG 1033G p-88</t>
  </si>
  <si>
    <t>EG 1033G p-89</t>
  </si>
  <si>
    <t>MG 1058A pg 40</t>
  </si>
  <si>
    <t>dead larvae</t>
  </si>
  <si>
    <t>EG1033G p-95</t>
  </si>
  <si>
    <t>MG 1058A pg47</t>
  </si>
  <si>
    <t>MG 1058A pg44</t>
  </si>
  <si>
    <t>MG 1058A pg45</t>
  </si>
  <si>
    <t>MG 1058A pg 47</t>
  </si>
  <si>
    <t>Eggs didn't hatch</t>
  </si>
  <si>
    <t>EG 1033G p-98</t>
  </si>
  <si>
    <t>KN 1032E p191</t>
  </si>
  <si>
    <t>B+WT</t>
  </si>
  <si>
    <t>CdKO X (1759A:1590B)</t>
  </si>
  <si>
    <t>(1590B:1759A) X WT DE</t>
  </si>
  <si>
    <t xml:space="preserve">WT X (1590B:1759A) DE </t>
  </si>
  <si>
    <t>(1590B:1759A) X WT ME</t>
  </si>
  <si>
    <t>Dead female</t>
  </si>
  <si>
    <t>MG 1058A pg 56</t>
  </si>
  <si>
    <t>MG 1058A pg 55</t>
  </si>
  <si>
    <t>Female escaped</t>
  </si>
  <si>
    <t>EG1033G p-102</t>
  </si>
  <si>
    <t>Layed on Tuesday</t>
  </si>
  <si>
    <t xml:space="preserve">WT X (1590B:1759A) ME </t>
  </si>
  <si>
    <t>EG 1033G p-118</t>
  </si>
  <si>
    <t>didn't hatch</t>
  </si>
  <si>
    <t>EG 1033G p-119</t>
  </si>
  <si>
    <t>no eggs</t>
  </si>
  <si>
    <t>Layed on Tuesday, didn't hatch</t>
  </si>
  <si>
    <t>eg 1033G p-120</t>
  </si>
  <si>
    <t>eg 1033G p-122</t>
  </si>
  <si>
    <t>EG 1033G p-122</t>
  </si>
  <si>
    <t>MG 1058A pg59</t>
  </si>
  <si>
    <t>Eggs did not hatch</t>
  </si>
  <si>
    <t>MG 1058A pg60</t>
  </si>
  <si>
    <t>MG 1058A pg61</t>
  </si>
  <si>
    <t>KN 1032F p15</t>
  </si>
  <si>
    <t>KN 1032F p17</t>
  </si>
  <si>
    <t>Cd KO X (1590B:1759A) ME</t>
  </si>
  <si>
    <t>Cd KO X (1590B:1759A) DE</t>
  </si>
  <si>
    <t>didn’t hatch</t>
  </si>
  <si>
    <t>ME(1590B:1759A) X Cd KO</t>
  </si>
  <si>
    <t>EG 1033G p157-8</t>
  </si>
  <si>
    <t>JA 1027E p144</t>
  </si>
  <si>
    <t>MA1024G p156-7</t>
  </si>
  <si>
    <t>eggs out of water</t>
  </si>
  <si>
    <t>(1590B:1759A) X WT</t>
  </si>
  <si>
    <t>WT X (1590B:1759A)</t>
  </si>
  <si>
    <t xml:space="preserve">(1590B:1759A) X WT </t>
  </si>
  <si>
    <t xml:space="preserve">WT X (1590B:1759A) </t>
  </si>
  <si>
    <t>(1590B:1759A) X Cd KO</t>
  </si>
  <si>
    <t xml:space="preserve">Cd KO X (1590B:1759A) </t>
  </si>
  <si>
    <t>Cd KO X (1759A:1590B)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</si>
</sst>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BAD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6"/>
  <sheetViews>
    <sheetView zoomScale="90" zoomScaleNormal="90" workbookViewId="0">
      <selection activeCell="N18" sqref="N18"/>
    </sheetView>
  </sheetViews>
  <sheetFormatPr defaultColWidth="8.81640625" defaultRowHeight="14.5" x14ac:dyDescent="0.35"/>
  <cols>
    <col min="1" max="1" width="8.81640625" style="1"/>
    <col min="2" max="2" width="14.54296875" style="1" bestFit="1" customWidth="1"/>
    <col min="3" max="3" width="14.54296875" style="1" customWidth="1"/>
    <col min="4" max="16384" width="8.81640625" style="1"/>
  </cols>
  <sheetData>
    <row r="3" spans="2:22" x14ac:dyDescent="0.35">
      <c r="C3" s="3"/>
      <c r="D3" s="51" t="s">
        <v>10</v>
      </c>
      <c r="E3" s="51"/>
      <c r="F3" s="51"/>
      <c r="G3" s="51"/>
      <c r="H3" s="51"/>
      <c r="I3" s="51"/>
      <c r="J3" s="51"/>
      <c r="K3" s="51"/>
      <c r="L3" s="51"/>
      <c r="O3" s="51" t="s">
        <v>11</v>
      </c>
      <c r="P3" s="51"/>
      <c r="Q3" s="51"/>
      <c r="R3" s="51"/>
      <c r="S3" s="51" t="s">
        <v>12</v>
      </c>
      <c r="T3" s="51"/>
      <c r="U3" s="51"/>
      <c r="V3" s="51"/>
    </row>
    <row r="4" spans="2:22" x14ac:dyDescent="0.3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35">
      <c r="B5" s="7" t="s">
        <v>18</v>
      </c>
      <c r="C5" s="7" t="s">
        <v>19</v>
      </c>
      <c r="D5" s="7">
        <v>64</v>
      </c>
      <c r="E5" s="7">
        <v>54</v>
      </c>
      <c r="F5" s="7">
        <v>41</v>
      </c>
      <c r="G5" s="7">
        <v>64</v>
      </c>
      <c r="H5" s="7">
        <f t="shared" ref="H5:H12" si="0">SUM(D5:E5)</f>
        <v>118</v>
      </c>
      <c r="I5" s="4">
        <f t="shared" ref="I5:I14" si="1">H5/L5*100</f>
        <v>52.914798206278022</v>
      </c>
      <c r="J5" s="7">
        <f t="shared" ref="J5:J14" si="2">SUM(E5:F5)</f>
        <v>95</v>
      </c>
      <c r="K5" s="4">
        <f t="shared" ref="K5:K14" si="3">J5/L5*100</f>
        <v>42.600896860986545</v>
      </c>
      <c r="L5" s="7">
        <f t="shared" ref="L5:L14" si="4">SUM(D5:G5)</f>
        <v>223</v>
      </c>
      <c r="M5" s="7"/>
      <c r="N5" s="7"/>
      <c r="O5" s="7">
        <v>0</v>
      </c>
      <c r="P5" s="7">
        <v>1</v>
      </c>
      <c r="Q5" s="7">
        <v>0</v>
      </c>
      <c r="R5" s="7">
        <v>0</v>
      </c>
      <c r="S5" s="4">
        <f t="shared" ref="S5:V14" si="5">O5/D5*100</f>
        <v>0</v>
      </c>
      <c r="T5" s="4">
        <f t="shared" si="5"/>
        <v>1.8518518518518516</v>
      </c>
      <c r="U5" s="4">
        <f t="shared" si="5"/>
        <v>0</v>
      </c>
      <c r="V5" s="4">
        <f t="shared" si="5"/>
        <v>0</v>
      </c>
    </row>
    <row r="6" spans="2:22" x14ac:dyDescent="0.35">
      <c r="B6" s="7"/>
      <c r="C6" s="7" t="s">
        <v>20</v>
      </c>
      <c r="D6" s="7">
        <v>111</v>
      </c>
      <c r="E6" s="7">
        <v>107</v>
      </c>
      <c r="F6" s="7">
        <v>103</v>
      </c>
      <c r="G6" s="7">
        <v>96</v>
      </c>
      <c r="H6" s="7">
        <f t="shared" ref="H6" si="6">SUM(D6:E6)</f>
        <v>218</v>
      </c>
      <c r="I6" s="4">
        <f t="shared" si="1"/>
        <v>52.278177458033568</v>
      </c>
      <c r="J6" s="7">
        <f t="shared" si="2"/>
        <v>210</v>
      </c>
      <c r="K6" s="4">
        <f t="shared" si="3"/>
        <v>50.359712230215827</v>
      </c>
      <c r="L6" s="7">
        <f t="shared" si="4"/>
        <v>417</v>
      </c>
      <c r="M6" s="7"/>
      <c r="N6" s="7"/>
      <c r="O6" s="7">
        <v>0</v>
      </c>
      <c r="P6" s="7">
        <v>0</v>
      </c>
      <c r="Q6" s="7">
        <v>0</v>
      </c>
      <c r="R6" s="7">
        <v>0</v>
      </c>
      <c r="S6" s="4">
        <f t="shared" si="5"/>
        <v>0</v>
      </c>
      <c r="T6" s="4">
        <f t="shared" si="5"/>
        <v>0</v>
      </c>
      <c r="U6" s="4">
        <f t="shared" si="5"/>
        <v>0</v>
      </c>
      <c r="V6" s="4">
        <f t="shared" si="5"/>
        <v>0</v>
      </c>
    </row>
    <row r="7" spans="2:22" s="20" customFormat="1" x14ac:dyDescent="0.35">
      <c r="C7" s="20" t="s">
        <v>43</v>
      </c>
      <c r="D7" s="20">
        <v>35</v>
      </c>
      <c r="E7" s="20">
        <v>35</v>
      </c>
      <c r="F7" s="20">
        <v>27</v>
      </c>
      <c r="G7" s="20">
        <v>21</v>
      </c>
      <c r="H7" s="20">
        <f t="shared" ref="H7:H9" si="7">SUM(D7:E7)</f>
        <v>70</v>
      </c>
      <c r="I7" s="4">
        <f t="shared" ref="I7:I9" si="8">H7/L7*100</f>
        <v>59.322033898305079</v>
      </c>
      <c r="J7" s="20">
        <f t="shared" ref="J7:J9" si="9">SUM(E7:F7)</f>
        <v>62</v>
      </c>
      <c r="K7" s="4">
        <f t="shared" ref="K7:K9" si="10">J7/L7*100</f>
        <v>52.542372881355938</v>
      </c>
      <c r="L7" s="20">
        <f t="shared" ref="L7:L9" si="11">SUM(D7:G7)</f>
        <v>118</v>
      </c>
      <c r="O7" s="20">
        <v>0</v>
      </c>
      <c r="P7" s="20">
        <v>1</v>
      </c>
      <c r="Q7" s="20">
        <v>0</v>
      </c>
      <c r="R7" s="20">
        <v>0</v>
      </c>
      <c r="S7" s="4">
        <f t="shared" ref="S7:S9" si="12">O7/D7*100</f>
        <v>0</v>
      </c>
      <c r="T7" s="4">
        <f t="shared" ref="T7:T9" si="13">P7/E7*100</f>
        <v>2.8571428571428572</v>
      </c>
      <c r="U7" s="4">
        <f t="shared" ref="U7:U9" si="14">Q7/F7*100</f>
        <v>0</v>
      </c>
      <c r="V7" s="4">
        <f t="shared" ref="V7:V9" si="15">R7/G7*100</f>
        <v>0</v>
      </c>
    </row>
    <row r="8" spans="2:22" s="20" customFormat="1" x14ac:dyDescent="0.35">
      <c r="C8" s="20" t="s">
        <v>43</v>
      </c>
      <c r="D8" s="20">
        <v>50</v>
      </c>
      <c r="E8" s="20">
        <v>46</v>
      </c>
      <c r="F8" s="20">
        <v>45</v>
      </c>
      <c r="G8" s="20">
        <v>52</v>
      </c>
      <c r="H8" s="20">
        <f t="shared" si="7"/>
        <v>96</v>
      </c>
      <c r="I8" s="4">
        <f t="shared" si="8"/>
        <v>49.740932642487046</v>
      </c>
      <c r="J8" s="20">
        <f t="shared" si="9"/>
        <v>91</v>
      </c>
      <c r="K8" s="4">
        <f t="shared" si="10"/>
        <v>47.150259067357517</v>
      </c>
      <c r="L8" s="20">
        <f t="shared" si="11"/>
        <v>193</v>
      </c>
      <c r="O8" s="20">
        <v>0</v>
      </c>
      <c r="P8" s="20">
        <v>0</v>
      </c>
      <c r="Q8" s="20">
        <v>0</v>
      </c>
      <c r="R8" s="20">
        <v>0</v>
      </c>
      <c r="S8" s="4">
        <f t="shared" si="12"/>
        <v>0</v>
      </c>
      <c r="T8" s="4">
        <f t="shared" si="13"/>
        <v>0</v>
      </c>
      <c r="U8" s="4">
        <f t="shared" si="14"/>
        <v>0</v>
      </c>
      <c r="V8" s="4">
        <f t="shared" si="15"/>
        <v>0</v>
      </c>
    </row>
    <row r="9" spans="2:22" x14ac:dyDescent="0.35">
      <c r="B9" s="7"/>
      <c r="C9" s="29" t="s">
        <v>60</v>
      </c>
      <c r="D9" s="7">
        <v>51</v>
      </c>
      <c r="E9" s="7">
        <v>38</v>
      </c>
      <c r="F9" s="7">
        <v>27</v>
      </c>
      <c r="G9" s="7">
        <v>36</v>
      </c>
      <c r="H9" s="29">
        <f t="shared" si="7"/>
        <v>89</v>
      </c>
      <c r="I9" s="4">
        <f t="shared" si="8"/>
        <v>58.55263157894737</v>
      </c>
      <c r="J9" s="7">
        <f t="shared" si="9"/>
        <v>65</v>
      </c>
      <c r="K9" s="4">
        <f t="shared" si="10"/>
        <v>42.763157894736842</v>
      </c>
      <c r="L9" s="7">
        <f t="shared" si="11"/>
        <v>152</v>
      </c>
      <c r="M9" s="7"/>
      <c r="N9" s="7"/>
      <c r="O9" s="7">
        <v>0</v>
      </c>
      <c r="P9" s="7">
        <v>9</v>
      </c>
      <c r="Q9" s="7">
        <v>0</v>
      </c>
      <c r="R9" s="7">
        <v>0</v>
      </c>
      <c r="S9" s="4">
        <f t="shared" si="12"/>
        <v>0</v>
      </c>
      <c r="T9" s="4">
        <f t="shared" si="13"/>
        <v>23.684210526315788</v>
      </c>
      <c r="U9" s="4">
        <f t="shared" si="14"/>
        <v>0</v>
      </c>
      <c r="V9" s="4">
        <f t="shared" si="15"/>
        <v>0</v>
      </c>
    </row>
    <row r="10" spans="2:22" x14ac:dyDescent="0.35">
      <c r="B10" s="7"/>
      <c r="C10" s="7"/>
      <c r="D10" s="7"/>
      <c r="E10" s="7"/>
      <c r="F10" s="7"/>
      <c r="G10" s="7"/>
      <c r="H10" s="7"/>
      <c r="I10" s="4"/>
      <c r="J10" s="7"/>
      <c r="K10" s="4"/>
      <c r="L10" s="7"/>
      <c r="M10" s="7"/>
      <c r="N10" s="7"/>
      <c r="O10" s="7"/>
      <c r="P10" s="7"/>
      <c r="Q10" s="7"/>
      <c r="R10" s="7"/>
      <c r="S10" s="4"/>
      <c r="T10" s="4"/>
      <c r="U10" s="4"/>
      <c r="V10" s="4"/>
    </row>
    <row r="11" spans="2:22" x14ac:dyDescent="0.35">
      <c r="B11" s="7" t="s">
        <v>21</v>
      </c>
      <c r="C11" s="7" t="s">
        <v>22</v>
      </c>
      <c r="D11" s="7">
        <v>7</v>
      </c>
      <c r="E11" s="7">
        <v>6</v>
      </c>
      <c r="F11" s="7">
        <v>12</v>
      </c>
      <c r="G11" s="7">
        <v>17</v>
      </c>
      <c r="H11" s="7">
        <f t="shared" si="0"/>
        <v>13</v>
      </c>
      <c r="I11" s="4">
        <f t="shared" si="1"/>
        <v>30.952380952380953</v>
      </c>
      <c r="J11" s="7">
        <f t="shared" si="2"/>
        <v>18</v>
      </c>
      <c r="K11" s="4">
        <f t="shared" si="3"/>
        <v>42.857142857142854</v>
      </c>
      <c r="L11" s="7">
        <f t="shared" si="4"/>
        <v>42</v>
      </c>
      <c r="M11" s="7"/>
      <c r="N11" s="7"/>
      <c r="O11" s="7">
        <v>7</v>
      </c>
      <c r="P11" s="7">
        <v>6</v>
      </c>
      <c r="Q11" s="7">
        <v>0</v>
      </c>
      <c r="R11" s="7">
        <v>0</v>
      </c>
      <c r="S11" s="4">
        <f t="shared" si="5"/>
        <v>100</v>
      </c>
      <c r="T11" s="4">
        <f t="shared" si="5"/>
        <v>100</v>
      </c>
      <c r="U11" s="4">
        <f t="shared" si="5"/>
        <v>0</v>
      </c>
      <c r="V11" s="4">
        <f t="shared" si="5"/>
        <v>0</v>
      </c>
    </row>
    <row r="12" spans="2:22" x14ac:dyDescent="0.35">
      <c r="B12" s="7"/>
      <c r="C12" s="7" t="s">
        <v>23</v>
      </c>
      <c r="D12" s="7">
        <v>174</v>
      </c>
      <c r="E12" s="7">
        <v>146</v>
      </c>
      <c r="F12" s="7">
        <v>129</v>
      </c>
      <c r="G12" s="7">
        <v>167</v>
      </c>
      <c r="H12" s="7">
        <f t="shared" si="0"/>
        <v>320</v>
      </c>
      <c r="I12" s="4">
        <f t="shared" si="1"/>
        <v>51.94805194805194</v>
      </c>
      <c r="J12" s="9">
        <f t="shared" si="2"/>
        <v>275</v>
      </c>
      <c r="K12" s="4">
        <f t="shared" si="3"/>
        <v>44.642857142857146</v>
      </c>
      <c r="L12" s="9">
        <f t="shared" si="4"/>
        <v>616</v>
      </c>
      <c r="M12" s="7"/>
      <c r="N12" s="7"/>
      <c r="O12" s="7">
        <v>174</v>
      </c>
      <c r="P12" s="7">
        <v>146</v>
      </c>
      <c r="Q12" s="7">
        <v>0</v>
      </c>
      <c r="R12" s="7">
        <v>0</v>
      </c>
      <c r="S12" s="4">
        <f t="shared" si="5"/>
        <v>100</v>
      </c>
      <c r="T12" s="4">
        <f t="shared" si="5"/>
        <v>100</v>
      </c>
      <c r="U12" s="4">
        <f t="shared" si="5"/>
        <v>0</v>
      </c>
      <c r="V12" s="4">
        <f t="shared" si="5"/>
        <v>0</v>
      </c>
    </row>
    <row r="13" spans="2:22" x14ac:dyDescent="0.35">
      <c r="C13" s="8" t="s">
        <v>29</v>
      </c>
      <c r="D13" s="8">
        <v>49</v>
      </c>
      <c r="E13" s="8">
        <v>43</v>
      </c>
      <c r="F13" s="8">
        <v>36</v>
      </c>
      <c r="G13" s="8">
        <v>64</v>
      </c>
      <c r="H13" s="8">
        <f>D13+E13</f>
        <v>92</v>
      </c>
      <c r="I13" s="4">
        <f t="shared" si="1"/>
        <v>47.916666666666671</v>
      </c>
      <c r="J13" s="9">
        <f t="shared" si="2"/>
        <v>79</v>
      </c>
      <c r="K13" s="4">
        <f t="shared" si="3"/>
        <v>41.145833333333329</v>
      </c>
      <c r="L13" s="9">
        <f t="shared" si="4"/>
        <v>192</v>
      </c>
      <c r="O13" s="1">
        <v>49</v>
      </c>
      <c r="P13" s="1">
        <v>43</v>
      </c>
      <c r="Q13" s="1">
        <v>0</v>
      </c>
      <c r="R13" s="1">
        <v>0</v>
      </c>
      <c r="S13" s="4">
        <f t="shared" si="5"/>
        <v>100</v>
      </c>
      <c r="T13" s="4">
        <f t="shared" si="5"/>
        <v>100</v>
      </c>
      <c r="U13" s="4">
        <f t="shared" ref="U13" si="16">Q13/F13*100</f>
        <v>0</v>
      </c>
      <c r="V13" s="4">
        <f t="shared" ref="V13" si="17">R13/G13*100</f>
        <v>0</v>
      </c>
    </row>
    <row r="14" spans="2:22" x14ac:dyDescent="0.35">
      <c r="C14" s="1" t="s">
        <v>31</v>
      </c>
      <c r="D14" s="1">
        <v>114</v>
      </c>
      <c r="E14" s="1">
        <v>103</v>
      </c>
      <c r="F14" s="1">
        <v>110</v>
      </c>
      <c r="G14" s="1">
        <v>121</v>
      </c>
      <c r="H14" s="9">
        <f>D14+E14</f>
        <v>217</v>
      </c>
      <c r="I14" s="4">
        <f t="shared" si="1"/>
        <v>48.4375</v>
      </c>
      <c r="J14" s="9">
        <f t="shared" si="2"/>
        <v>213</v>
      </c>
      <c r="K14" s="4">
        <f t="shared" si="3"/>
        <v>47.544642857142854</v>
      </c>
      <c r="L14" s="9">
        <f t="shared" si="4"/>
        <v>448</v>
      </c>
      <c r="O14" s="1">
        <v>114</v>
      </c>
      <c r="P14" s="1">
        <v>103</v>
      </c>
      <c r="Q14" s="1">
        <v>0</v>
      </c>
      <c r="R14" s="1">
        <v>0</v>
      </c>
      <c r="S14" s="4">
        <f t="shared" si="5"/>
        <v>100</v>
      </c>
      <c r="T14" s="4">
        <f t="shared" si="5"/>
        <v>100</v>
      </c>
      <c r="U14" s="4">
        <f t="shared" si="5"/>
        <v>0</v>
      </c>
      <c r="V14" s="4">
        <f t="shared" si="5"/>
        <v>0</v>
      </c>
    </row>
    <row r="15" spans="2:22" x14ac:dyDescent="0.35">
      <c r="C15" s="29"/>
      <c r="H15" s="5"/>
      <c r="I15" s="4"/>
      <c r="J15" s="5"/>
      <c r="K15" s="4"/>
      <c r="L15" s="5"/>
      <c r="S15" s="4"/>
      <c r="T15" s="4"/>
      <c r="U15" s="4"/>
      <c r="V15" s="4"/>
    </row>
    <row r="16" spans="2:22" x14ac:dyDescent="0.35">
      <c r="H16" s="5"/>
      <c r="I16" s="4"/>
      <c r="J16" s="5"/>
      <c r="K16" s="4"/>
      <c r="L16" s="5"/>
      <c r="S16" s="4"/>
      <c r="T16" s="4"/>
      <c r="U16" s="4"/>
      <c r="V16" s="4"/>
    </row>
    <row r="17" spans="8:22" x14ac:dyDescent="0.35">
      <c r="H17" s="5"/>
      <c r="I17" s="4"/>
      <c r="J17" s="5"/>
      <c r="K17" s="4"/>
      <c r="L17" s="5"/>
      <c r="S17" s="4"/>
      <c r="T17" s="4"/>
      <c r="U17" s="4"/>
      <c r="V17" s="4"/>
    </row>
    <row r="18" spans="8:22" x14ac:dyDescent="0.35">
      <c r="H18" s="5"/>
      <c r="I18" s="4"/>
      <c r="J18" s="5"/>
      <c r="K18" s="4"/>
      <c r="L18" s="5"/>
      <c r="S18" s="4"/>
      <c r="T18" s="4"/>
      <c r="U18" s="4"/>
      <c r="V18" s="4"/>
    </row>
    <row r="19" spans="8:22" x14ac:dyDescent="0.35">
      <c r="H19" s="5"/>
      <c r="I19" s="4"/>
      <c r="J19" s="5"/>
      <c r="K19" s="4"/>
      <c r="L19" s="5"/>
      <c r="S19" s="4"/>
      <c r="T19" s="4"/>
      <c r="U19" s="4"/>
      <c r="V19" s="4"/>
    </row>
    <row r="20" spans="8:22" x14ac:dyDescent="0.35">
      <c r="H20" s="2"/>
      <c r="I20" s="4"/>
      <c r="J20" s="2"/>
      <c r="K20" s="4"/>
      <c r="L20" s="2"/>
      <c r="S20" s="4"/>
      <c r="T20" s="4"/>
      <c r="U20" s="4"/>
      <c r="V20" s="4"/>
    </row>
    <row r="21" spans="8:22" x14ac:dyDescent="0.35">
      <c r="H21" s="2"/>
      <c r="I21" s="4"/>
      <c r="J21" s="2"/>
      <c r="K21" s="4"/>
      <c r="L21" s="2"/>
      <c r="S21" s="4"/>
      <c r="T21" s="4"/>
      <c r="U21" s="4"/>
      <c r="V21" s="4"/>
    </row>
    <row r="22" spans="8:22" x14ac:dyDescent="0.35">
      <c r="H22" s="2"/>
      <c r="I22" s="4"/>
      <c r="J22" s="2"/>
      <c r="K22" s="4"/>
      <c r="L22" s="2"/>
      <c r="S22" s="4"/>
      <c r="T22" s="4"/>
      <c r="U22" s="4"/>
      <c r="V22" s="4"/>
    </row>
    <row r="23" spans="8:22" x14ac:dyDescent="0.35">
      <c r="H23" s="2"/>
      <c r="I23" s="4"/>
      <c r="J23" s="2"/>
      <c r="K23" s="4"/>
      <c r="L23" s="2"/>
      <c r="S23" s="4"/>
      <c r="T23" s="4"/>
      <c r="U23" s="4"/>
      <c r="V23" s="4"/>
    </row>
    <row r="24" spans="8:22" x14ac:dyDescent="0.35">
      <c r="H24" s="2"/>
      <c r="I24" s="4"/>
      <c r="J24" s="2"/>
      <c r="K24" s="4"/>
      <c r="L24" s="2"/>
      <c r="S24" s="4"/>
      <c r="T24" s="4"/>
      <c r="U24" s="4"/>
      <c r="V24" s="4"/>
    </row>
    <row r="25" spans="8:22" x14ac:dyDescent="0.35">
      <c r="H25" s="2"/>
      <c r="I25" s="4"/>
      <c r="J25" s="2"/>
      <c r="K25" s="4"/>
      <c r="L25" s="2"/>
      <c r="S25" s="4"/>
      <c r="T25" s="4"/>
      <c r="U25" s="4"/>
      <c r="V25" s="4"/>
    </row>
    <row r="26" spans="8:22" x14ac:dyDescent="0.35">
      <c r="H26" s="2"/>
      <c r="I26" s="4"/>
      <c r="J26" s="2"/>
      <c r="K26" s="4"/>
      <c r="L26" s="2"/>
      <c r="S26" s="4"/>
      <c r="T26" s="4"/>
      <c r="U26" s="4"/>
      <c r="V26" s="4"/>
    </row>
    <row r="27" spans="8:22" x14ac:dyDescent="0.35">
      <c r="H27" s="2"/>
      <c r="I27" s="4"/>
      <c r="J27" s="2"/>
      <c r="K27" s="4"/>
      <c r="L27" s="2"/>
      <c r="S27" s="4"/>
      <c r="T27" s="4"/>
      <c r="U27" s="4"/>
      <c r="V27" s="4"/>
    </row>
    <row r="28" spans="8:22" x14ac:dyDescent="0.35">
      <c r="H28" s="2"/>
      <c r="I28" s="4"/>
      <c r="J28" s="2"/>
      <c r="K28" s="4"/>
      <c r="L28" s="2"/>
      <c r="S28" s="4"/>
      <c r="T28" s="4"/>
      <c r="U28" s="4"/>
      <c r="V28" s="4"/>
    </row>
    <row r="29" spans="8:22" x14ac:dyDescent="0.35">
      <c r="H29" s="2"/>
      <c r="I29" s="4"/>
      <c r="J29" s="2"/>
      <c r="K29" s="4"/>
      <c r="L29" s="2"/>
      <c r="S29" s="4"/>
      <c r="T29" s="4"/>
      <c r="U29" s="4"/>
      <c r="V29" s="4"/>
    </row>
    <row r="30" spans="8:22" x14ac:dyDescent="0.35">
      <c r="H30" s="2"/>
      <c r="I30" s="4"/>
      <c r="J30" s="2"/>
      <c r="K30" s="4"/>
      <c r="L30" s="2"/>
      <c r="S30" s="4"/>
      <c r="T30" s="4"/>
      <c r="U30" s="4"/>
      <c r="V30" s="4"/>
    </row>
    <row r="31" spans="8:22" x14ac:dyDescent="0.35">
      <c r="H31" s="2"/>
      <c r="I31" s="4"/>
      <c r="J31" s="2"/>
      <c r="K31" s="4"/>
      <c r="L31" s="2"/>
      <c r="S31" s="4"/>
      <c r="T31" s="4"/>
      <c r="U31" s="4"/>
      <c r="V31" s="4"/>
    </row>
    <row r="32" spans="8:22" x14ac:dyDescent="0.35">
      <c r="H32" s="2"/>
      <c r="I32" s="4"/>
      <c r="J32" s="2"/>
      <c r="K32" s="4"/>
      <c r="L32" s="2"/>
      <c r="S32" s="4"/>
      <c r="T32" s="4"/>
      <c r="U32" s="4"/>
      <c r="V32" s="4"/>
    </row>
    <row r="33" spans="8:22" x14ac:dyDescent="0.35">
      <c r="H33" s="2"/>
      <c r="I33" s="4"/>
      <c r="J33" s="2"/>
      <c r="K33" s="4"/>
      <c r="L33" s="2"/>
      <c r="S33" s="4"/>
      <c r="T33" s="4"/>
      <c r="U33" s="4"/>
      <c r="V33" s="4"/>
    </row>
    <row r="34" spans="8:22" x14ac:dyDescent="0.35">
      <c r="H34" s="2"/>
      <c r="I34" s="4"/>
      <c r="J34" s="2"/>
      <c r="K34" s="4"/>
      <c r="L34" s="2"/>
      <c r="S34" s="4"/>
      <c r="T34" s="4"/>
      <c r="U34" s="4"/>
      <c r="V34" s="4"/>
    </row>
    <row r="35" spans="8:22" x14ac:dyDescent="0.35">
      <c r="H35" s="2"/>
      <c r="I35" s="4"/>
      <c r="J35" s="2"/>
      <c r="K35" s="4"/>
      <c r="L35" s="2"/>
      <c r="S35" s="4"/>
      <c r="T35" s="4"/>
      <c r="U35" s="4"/>
      <c r="V35" s="4"/>
    </row>
    <row r="36" spans="8:22" x14ac:dyDescent="0.35">
      <c r="H36" s="2"/>
      <c r="I36" s="4"/>
      <c r="J36" s="2"/>
      <c r="K36" s="4"/>
      <c r="L36" s="2"/>
      <c r="S36" s="4"/>
      <c r="T36" s="4"/>
      <c r="U36" s="4"/>
      <c r="V36" s="4"/>
    </row>
  </sheetData>
  <mergeCells count="3">
    <mergeCell ref="O3:R3"/>
    <mergeCell ref="S3:V3"/>
    <mergeCell ref="D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1:T212"/>
  <sheetViews>
    <sheetView topLeftCell="A181" zoomScale="70" zoomScaleNormal="70" workbookViewId="0">
      <selection activeCell="S215" sqref="S215"/>
    </sheetView>
  </sheetViews>
  <sheetFormatPr defaultColWidth="8.81640625" defaultRowHeight="14.5" x14ac:dyDescent="0.35"/>
  <cols>
    <col min="1" max="1" width="8.81640625" style="18"/>
    <col min="2" max="2" width="25.7265625" style="18" customWidth="1"/>
    <col min="3" max="3" width="14.1796875" style="18" bestFit="1" customWidth="1"/>
    <col min="4" max="4" width="15.54296875" style="18" bestFit="1" customWidth="1"/>
    <col min="5" max="12" width="8.81640625" style="18"/>
    <col min="13" max="13" width="8.81640625" style="48"/>
    <col min="14" max="16384" width="8.81640625" style="18"/>
  </cols>
  <sheetData>
    <row r="1" spans="2:19" x14ac:dyDescent="0.35">
      <c r="D1" s="39"/>
      <c r="E1" s="52" t="s">
        <v>10</v>
      </c>
      <c r="F1" s="52"/>
      <c r="G1" s="52"/>
      <c r="H1" s="52"/>
      <c r="I1" s="52"/>
      <c r="J1" s="52"/>
      <c r="K1" s="52"/>
      <c r="L1" s="52"/>
      <c r="M1" s="52"/>
      <c r="N1" s="52"/>
      <c r="P1" s="52" t="s">
        <v>11</v>
      </c>
      <c r="Q1" s="52"/>
      <c r="R1" s="52"/>
      <c r="S1" s="52"/>
    </row>
    <row r="2" spans="2:19" x14ac:dyDescent="0.35">
      <c r="B2" s="18" t="s">
        <v>13</v>
      </c>
      <c r="C2" s="18" t="s">
        <v>16</v>
      </c>
      <c r="D2" s="18" t="s">
        <v>17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48" t="s">
        <v>51</v>
      </c>
      <c r="N2" s="18" t="s">
        <v>9</v>
      </c>
      <c r="P2" s="18" t="s">
        <v>1</v>
      </c>
      <c r="Q2" s="18" t="s">
        <v>2</v>
      </c>
      <c r="R2" s="18" t="s">
        <v>3</v>
      </c>
      <c r="S2" s="18" t="s">
        <v>4</v>
      </c>
    </row>
    <row r="3" spans="2:19" x14ac:dyDescent="0.35">
      <c r="B3" s="18" t="s">
        <v>85</v>
      </c>
      <c r="C3" s="18">
        <v>1</v>
      </c>
      <c r="D3" s="18">
        <v>122</v>
      </c>
      <c r="E3" s="18">
        <v>63</v>
      </c>
      <c r="F3" s="18">
        <v>57</v>
      </c>
      <c r="G3" s="18">
        <v>0</v>
      </c>
      <c r="H3" s="18">
        <v>0</v>
      </c>
      <c r="I3" s="37">
        <f>E3+F3</f>
        <v>120</v>
      </c>
      <c r="J3" s="38">
        <f>(I3/N3)*100</f>
        <v>100</v>
      </c>
      <c r="K3" s="37">
        <f>F3+G3</f>
        <v>57</v>
      </c>
      <c r="L3" s="38">
        <f>(K3/N3)*100</f>
        <v>47.5</v>
      </c>
      <c r="M3" s="38"/>
      <c r="N3" s="18">
        <f>SUM(E3:H3)</f>
        <v>120</v>
      </c>
      <c r="P3" s="18">
        <v>1</v>
      </c>
      <c r="Q3" s="18">
        <v>24</v>
      </c>
      <c r="R3" s="37">
        <v>0</v>
      </c>
      <c r="S3" s="37">
        <v>0</v>
      </c>
    </row>
    <row r="4" spans="2:19" x14ac:dyDescent="0.35">
      <c r="C4" s="18">
        <v>2</v>
      </c>
      <c r="D4" s="18">
        <v>158</v>
      </c>
      <c r="E4" s="18">
        <v>12</v>
      </c>
      <c r="F4" s="18">
        <v>10</v>
      </c>
      <c r="G4" s="18">
        <v>0</v>
      </c>
      <c r="H4" s="18">
        <v>0</v>
      </c>
      <c r="I4" s="37">
        <f t="shared" ref="I4:I47" si="0">E4+F4</f>
        <v>22</v>
      </c>
      <c r="J4" s="38">
        <f>(I4/N4)*100</f>
        <v>100</v>
      </c>
      <c r="K4" s="37">
        <f t="shared" ref="K4:K47" si="1">F4+G4</f>
        <v>10</v>
      </c>
      <c r="L4" s="38">
        <f>(K4/N4)*100</f>
        <v>45.454545454545453</v>
      </c>
      <c r="M4" s="38"/>
      <c r="N4" s="18">
        <f>SUM(E4:H4)</f>
        <v>22</v>
      </c>
      <c r="P4" s="18">
        <v>0</v>
      </c>
      <c r="Q4" s="18">
        <v>4</v>
      </c>
      <c r="R4" s="37">
        <v>0</v>
      </c>
      <c r="S4" s="37">
        <v>0</v>
      </c>
    </row>
    <row r="5" spans="2:19" x14ac:dyDescent="0.35">
      <c r="C5" s="18">
        <v>3</v>
      </c>
      <c r="D5" s="18">
        <v>125</v>
      </c>
      <c r="E5" s="18">
        <v>60</v>
      </c>
      <c r="F5" s="18">
        <v>59</v>
      </c>
      <c r="G5" s="18">
        <v>0</v>
      </c>
      <c r="H5" s="18">
        <v>0</v>
      </c>
      <c r="I5" s="37">
        <f t="shared" si="0"/>
        <v>119</v>
      </c>
      <c r="J5" s="38">
        <f>(I5/N5)*100</f>
        <v>100</v>
      </c>
      <c r="K5" s="37">
        <f t="shared" si="1"/>
        <v>59</v>
      </c>
      <c r="L5" s="38">
        <f>(K5/N5)*100</f>
        <v>49.579831932773111</v>
      </c>
      <c r="M5" s="38"/>
      <c r="N5" s="18">
        <f>SUM(E5:H5)</f>
        <v>119</v>
      </c>
      <c r="P5" s="18">
        <v>0</v>
      </c>
      <c r="Q5" s="18">
        <v>0</v>
      </c>
      <c r="R5" s="37"/>
      <c r="S5" s="37"/>
    </row>
    <row r="6" spans="2:19" x14ac:dyDescent="0.35">
      <c r="C6" s="18">
        <v>4</v>
      </c>
      <c r="D6" s="18">
        <v>0</v>
      </c>
      <c r="I6" s="37"/>
      <c r="J6" s="38"/>
      <c r="K6" s="37"/>
      <c r="L6" s="38"/>
      <c r="M6" s="38"/>
      <c r="R6" s="37"/>
      <c r="S6" s="37"/>
    </row>
    <row r="7" spans="2:19" x14ac:dyDescent="0.35">
      <c r="C7" s="18">
        <v>5</v>
      </c>
      <c r="D7" s="18">
        <v>145</v>
      </c>
      <c r="E7" s="18">
        <v>51</v>
      </c>
      <c r="F7" s="18">
        <v>61</v>
      </c>
      <c r="G7" s="18">
        <v>0</v>
      </c>
      <c r="H7" s="18">
        <v>4</v>
      </c>
      <c r="I7" s="37">
        <f t="shared" si="0"/>
        <v>112</v>
      </c>
      <c r="J7" s="38">
        <f t="shared" ref="J7:J22" si="2">(I7/N7)*100</f>
        <v>96.551724137931032</v>
      </c>
      <c r="K7" s="37">
        <f t="shared" si="1"/>
        <v>61</v>
      </c>
      <c r="L7" s="38">
        <f t="shared" ref="L7:L22" si="3">(K7/N7)*100</f>
        <v>52.586206896551722</v>
      </c>
      <c r="M7" s="38"/>
      <c r="N7" s="18">
        <f t="shared" ref="N7:N22" si="4">SUM(E7:H7)</f>
        <v>116</v>
      </c>
      <c r="P7" s="18">
        <v>0</v>
      </c>
      <c r="Q7" s="18">
        <v>6</v>
      </c>
      <c r="R7" s="37">
        <v>0</v>
      </c>
      <c r="S7" s="37">
        <v>0</v>
      </c>
    </row>
    <row r="8" spans="2:19" x14ac:dyDescent="0.35">
      <c r="C8" s="18">
        <v>6</v>
      </c>
      <c r="D8" s="18">
        <v>101</v>
      </c>
      <c r="E8" s="18">
        <v>40</v>
      </c>
      <c r="F8" s="18">
        <v>43</v>
      </c>
      <c r="G8" s="18">
        <v>0</v>
      </c>
      <c r="H8" s="18">
        <v>2</v>
      </c>
      <c r="I8" s="37">
        <f t="shared" si="0"/>
        <v>83</v>
      </c>
      <c r="J8" s="38">
        <f t="shared" si="2"/>
        <v>97.647058823529406</v>
      </c>
      <c r="K8" s="37">
        <f t="shared" si="1"/>
        <v>43</v>
      </c>
      <c r="L8" s="38">
        <f t="shared" si="3"/>
        <v>50.588235294117645</v>
      </c>
      <c r="M8" s="38"/>
      <c r="N8" s="18">
        <f t="shared" si="4"/>
        <v>85</v>
      </c>
      <c r="P8" s="18">
        <v>0</v>
      </c>
      <c r="Q8" s="18">
        <v>5</v>
      </c>
      <c r="R8" s="37">
        <v>0</v>
      </c>
      <c r="S8" s="37">
        <v>0</v>
      </c>
    </row>
    <row r="9" spans="2:19" x14ac:dyDescent="0.35">
      <c r="C9" s="18">
        <v>7</v>
      </c>
      <c r="D9" s="18">
        <v>39</v>
      </c>
      <c r="E9" s="18">
        <v>18</v>
      </c>
      <c r="F9" s="18">
        <v>21</v>
      </c>
      <c r="G9" s="18">
        <v>0</v>
      </c>
      <c r="H9" s="38">
        <v>0</v>
      </c>
      <c r="I9" s="37">
        <f t="shared" si="0"/>
        <v>39</v>
      </c>
      <c r="J9" s="38">
        <f t="shared" si="2"/>
        <v>100</v>
      </c>
      <c r="K9" s="37">
        <f t="shared" si="1"/>
        <v>21</v>
      </c>
      <c r="L9" s="38">
        <f t="shared" si="3"/>
        <v>53.846153846153847</v>
      </c>
      <c r="M9" s="38"/>
      <c r="N9" s="18">
        <f t="shared" si="4"/>
        <v>39</v>
      </c>
      <c r="P9" s="18">
        <v>0</v>
      </c>
      <c r="Q9" s="18">
        <v>8</v>
      </c>
      <c r="R9" s="37">
        <v>0</v>
      </c>
      <c r="S9" s="37">
        <v>0</v>
      </c>
    </row>
    <row r="10" spans="2:19" x14ac:dyDescent="0.35">
      <c r="C10" s="18">
        <v>8</v>
      </c>
      <c r="D10" s="18">
        <v>136</v>
      </c>
      <c r="E10" s="18">
        <v>61</v>
      </c>
      <c r="F10" s="18">
        <v>75</v>
      </c>
      <c r="G10" s="18">
        <v>0</v>
      </c>
      <c r="H10" s="38">
        <v>0</v>
      </c>
      <c r="I10" s="37">
        <f t="shared" si="0"/>
        <v>136</v>
      </c>
      <c r="J10" s="38">
        <f t="shared" si="2"/>
        <v>100</v>
      </c>
      <c r="K10" s="37">
        <f t="shared" si="1"/>
        <v>75</v>
      </c>
      <c r="L10" s="38">
        <f t="shared" si="3"/>
        <v>55.147058823529413</v>
      </c>
      <c r="M10" s="38"/>
      <c r="N10" s="18">
        <f t="shared" si="4"/>
        <v>136</v>
      </c>
      <c r="P10" s="18">
        <v>0</v>
      </c>
      <c r="Q10" s="18">
        <v>6</v>
      </c>
      <c r="R10" s="37">
        <v>0</v>
      </c>
      <c r="S10" s="37">
        <v>0</v>
      </c>
    </row>
    <row r="11" spans="2:19" x14ac:dyDescent="0.35">
      <c r="C11" s="18">
        <v>9</v>
      </c>
      <c r="D11" s="18">
        <v>118</v>
      </c>
      <c r="E11" s="18">
        <v>59</v>
      </c>
      <c r="F11" s="18">
        <v>49</v>
      </c>
      <c r="G11" s="18">
        <v>0</v>
      </c>
      <c r="H11" s="38">
        <v>0</v>
      </c>
      <c r="I11" s="37">
        <f t="shared" si="0"/>
        <v>108</v>
      </c>
      <c r="J11" s="38">
        <f t="shared" si="2"/>
        <v>100</v>
      </c>
      <c r="K11" s="37">
        <f t="shared" si="1"/>
        <v>49</v>
      </c>
      <c r="L11" s="38">
        <f t="shared" si="3"/>
        <v>45.370370370370374</v>
      </c>
      <c r="M11" s="38"/>
      <c r="N11" s="18">
        <f t="shared" si="4"/>
        <v>108</v>
      </c>
      <c r="P11" s="18">
        <v>0</v>
      </c>
      <c r="Q11" s="18">
        <v>3</v>
      </c>
      <c r="R11" s="37">
        <v>0</v>
      </c>
      <c r="S11" s="37">
        <v>0</v>
      </c>
    </row>
    <row r="12" spans="2:19" x14ac:dyDescent="0.35">
      <c r="C12" s="18">
        <v>10</v>
      </c>
      <c r="D12" s="18">
        <v>126</v>
      </c>
      <c r="E12" s="18">
        <v>48</v>
      </c>
      <c r="F12" s="18">
        <v>60</v>
      </c>
      <c r="G12" s="18">
        <v>0</v>
      </c>
      <c r="H12" s="38">
        <v>1</v>
      </c>
      <c r="I12" s="37">
        <f t="shared" si="0"/>
        <v>108</v>
      </c>
      <c r="J12" s="38">
        <f t="shared" si="2"/>
        <v>99.082568807339456</v>
      </c>
      <c r="K12" s="37">
        <f t="shared" si="1"/>
        <v>60</v>
      </c>
      <c r="L12" s="38">
        <f t="shared" si="3"/>
        <v>55.045871559633028</v>
      </c>
      <c r="M12" s="38"/>
      <c r="N12" s="18">
        <f t="shared" si="4"/>
        <v>109</v>
      </c>
      <c r="P12" s="18">
        <v>0</v>
      </c>
      <c r="Q12" s="18">
        <v>1</v>
      </c>
      <c r="R12" s="37">
        <v>0</v>
      </c>
      <c r="S12" s="37">
        <v>0</v>
      </c>
    </row>
    <row r="13" spans="2:19" x14ac:dyDescent="0.35">
      <c r="C13" s="18">
        <v>11</v>
      </c>
      <c r="D13" s="18">
        <v>102</v>
      </c>
      <c r="E13" s="18">
        <v>40</v>
      </c>
      <c r="F13" s="18">
        <v>57</v>
      </c>
      <c r="G13" s="18">
        <v>0</v>
      </c>
      <c r="H13" s="38">
        <v>0</v>
      </c>
      <c r="I13" s="37">
        <f t="shared" si="0"/>
        <v>97</v>
      </c>
      <c r="J13" s="38">
        <f t="shared" si="2"/>
        <v>100</v>
      </c>
      <c r="K13" s="37">
        <f t="shared" si="1"/>
        <v>57</v>
      </c>
      <c r="L13" s="38">
        <f t="shared" si="3"/>
        <v>58.762886597938149</v>
      </c>
      <c r="M13" s="38"/>
      <c r="N13" s="18">
        <f t="shared" si="4"/>
        <v>97</v>
      </c>
      <c r="P13" s="18">
        <v>0</v>
      </c>
      <c r="Q13" s="18">
        <v>15</v>
      </c>
      <c r="R13" s="37">
        <v>0</v>
      </c>
      <c r="S13" s="37">
        <v>0</v>
      </c>
    </row>
    <row r="14" spans="2:19" x14ac:dyDescent="0.35">
      <c r="C14" s="18">
        <v>12</v>
      </c>
      <c r="D14" s="18">
        <v>129</v>
      </c>
      <c r="E14" s="18">
        <v>64</v>
      </c>
      <c r="F14" s="18">
        <v>67</v>
      </c>
      <c r="G14" s="18">
        <v>0</v>
      </c>
      <c r="H14" s="38">
        <v>0</v>
      </c>
      <c r="I14" s="37">
        <f t="shared" si="0"/>
        <v>131</v>
      </c>
      <c r="J14" s="38">
        <f t="shared" si="2"/>
        <v>100</v>
      </c>
      <c r="K14" s="37">
        <f t="shared" si="1"/>
        <v>67</v>
      </c>
      <c r="L14" s="38">
        <f t="shared" si="3"/>
        <v>51.145038167938928</v>
      </c>
      <c r="M14" s="38"/>
      <c r="N14" s="18">
        <f t="shared" si="4"/>
        <v>131</v>
      </c>
      <c r="P14" s="18">
        <v>0</v>
      </c>
      <c r="Q14" s="18">
        <v>6</v>
      </c>
      <c r="R14" s="37">
        <v>0</v>
      </c>
      <c r="S14" s="37">
        <v>0</v>
      </c>
    </row>
    <row r="15" spans="2:19" x14ac:dyDescent="0.35">
      <c r="C15" s="18">
        <v>13</v>
      </c>
      <c r="D15" s="18">
        <v>139</v>
      </c>
      <c r="E15" s="18">
        <v>50</v>
      </c>
      <c r="F15" s="18">
        <v>60</v>
      </c>
      <c r="G15" s="18">
        <v>1</v>
      </c>
      <c r="H15" s="38">
        <v>3</v>
      </c>
      <c r="I15" s="37">
        <f t="shared" si="0"/>
        <v>110</v>
      </c>
      <c r="J15" s="38">
        <f t="shared" si="2"/>
        <v>96.491228070175438</v>
      </c>
      <c r="K15" s="37">
        <f t="shared" si="1"/>
        <v>61</v>
      </c>
      <c r="L15" s="38">
        <f t="shared" si="3"/>
        <v>53.508771929824562</v>
      </c>
      <c r="M15" s="38"/>
      <c r="N15" s="18">
        <f t="shared" si="4"/>
        <v>114</v>
      </c>
      <c r="P15" s="18">
        <v>0</v>
      </c>
      <c r="Q15" s="18">
        <v>10</v>
      </c>
      <c r="R15" s="37">
        <v>0</v>
      </c>
      <c r="S15" s="37">
        <v>0</v>
      </c>
    </row>
    <row r="16" spans="2:19" x14ac:dyDescent="0.35">
      <c r="C16" s="18">
        <v>14</v>
      </c>
      <c r="D16" s="18">
        <v>126</v>
      </c>
      <c r="E16" s="18">
        <v>62</v>
      </c>
      <c r="F16" s="18">
        <v>55</v>
      </c>
      <c r="G16" s="18">
        <v>0</v>
      </c>
      <c r="H16" s="38">
        <v>0</v>
      </c>
      <c r="I16" s="37">
        <f t="shared" si="0"/>
        <v>117</v>
      </c>
      <c r="J16" s="38">
        <f t="shared" si="2"/>
        <v>100</v>
      </c>
      <c r="K16" s="37">
        <f t="shared" si="1"/>
        <v>55</v>
      </c>
      <c r="L16" s="38">
        <f t="shared" si="3"/>
        <v>47.008547008547005</v>
      </c>
      <c r="M16" s="38"/>
      <c r="N16" s="18">
        <f t="shared" si="4"/>
        <v>117</v>
      </c>
      <c r="P16" s="18">
        <v>0</v>
      </c>
      <c r="Q16" s="18">
        <v>14</v>
      </c>
      <c r="R16" s="37">
        <v>0</v>
      </c>
      <c r="S16" s="37">
        <v>0</v>
      </c>
    </row>
    <row r="17" spans="2:19" x14ac:dyDescent="0.35">
      <c r="C17" s="18">
        <v>15</v>
      </c>
      <c r="D17" s="18">
        <v>161</v>
      </c>
      <c r="E17" s="18">
        <v>76</v>
      </c>
      <c r="F17" s="18">
        <v>79</v>
      </c>
      <c r="G17" s="18">
        <v>4</v>
      </c>
      <c r="H17" s="18">
        <v>2</v>
      </c>
      <c r="I17" s="37">
        <f t="shared" si="0"/>
        <v>155</v>
      </c>
      <c r="J17" s="38">
        <f t="shared" si="2"/>
        <v>96.273291925465841</v>
      </c>
      <c r="K17" s="37">
        <f t="shared" si="1"/>
        <v>83</v>
      </c>
      <c r="L17" s="38">
        <f t="shared" si="3"/>
        <v>51.552795031055901</v>
      </c>
      <c r="M17" s="38"/>
      <c r="N17" s="18">
        <f t="shared" si="4"/>
        <v>161</v>
      </c>
      <c r="P17" s="18">
        <v>0</v>
      </c>
      <c r="Q17" s="18">
        <v>3</v>
      </c>
      <c r="R17" s="37">
        <v>0</v>
      </c>
      <c r="S17" s="37">
        <v>0</v>
      </c>
    </row>
    <row r="18" spans="2:19" x14ac:dyDescent="0.35">
      <c r="C18" s="18">
        <v>16</v>
      </c>
      <c r="D18" s="18">
        <v>124</v>
      </c>
      <c r="E18" s="18">
        <v>60</v>
      </c>
      <c r="F18" s="18">
        <v>57</v>
      </c>
      <c r="G18" s="18">
        <v>0</v>
      </c>
      <c r="H18" s="18">
        <v>0</v>
      </c>
      <c r="I18" s="37">
        <f t="shared" si="0"/>
        <v>117</v>
      </c>
      <c r="J18" s="38">
        <f t="shared" si="2"/>
        <v>100</v>
      </c>
      <c r="K18" s="37">
        <f t="shared" si="1"/>
        <v>57</v>
      </c>
      <c r="L18" s="38">
        <f t="shared" si="3"/>
        <v>48.717948717948715</v>
      </c>
      <c r="M18" s="38"/>
      <c r="N18" s="18">
        <f t="shared" si="4"/>
        <v>117</v>
      </c>
      <c r="P18" s="18">
        <v>0</v>
      </c>
      <c r="Q18" s="18">
        <v>2</v>
      </c>
      <c r="R18" s="37">
        <v>0</v>
      </c>
      <c r="S18" s="37">
        <v>0</v>
      </c>
    </row>
    <row r="19" spans="2:19" x14ac:dyDescent="0.35">
      <c r="C19" s="44">
        <v>17</v>
      </c>
      <c r="D19" s="44">
        <v>102</v>
      </c>
      <c r="E19" s="44">
        <v>65</v>
      </c>
      <c r="F19" s="44">
        <v>48</v>
      </c>
      <c r="G19" s="44">
        <v>0</v>
      </c>
      <c r="H19" s="44">
        <v>1</v>
      </c>
      <c r="I19" s="45">
        <f t="shared" si="0"/>
        <v>113</v>
      </c>
      <c r="J19" s="46">
        <f t="shared" si="2"/>
        <v>99.122807017543863</v>
      </c>
      <c r="K19" s="45">
        <f t="shared" si="1"/>
        <v>48</v>
      </c>
      <c r="L19" s="46">
        <f t="shared" si="3"/>
        <v>42.105263157894733</v>
      </c>
      <c r="M19" s="46"/>
      <c r="N19" s="44">
        <f t="shared" si="4"/>
        <v>114</v>
      </c>
      <c r="P19" s="18">
        <v>0</v>
      </c>
      <c r="Q19" s="18">
        <v>2</v>
      </c>
      <c r="R19" s="37">
        <v>0</v>
      </c>
      <c r="S19" s="37">
        <v>1</v>
      </c>
    </row>
    <row r="20" spans="2:19" x14ac:dyDescent="0.35">
      <c r="C20" s="18">
        <v>18</v>
      </c>
      <c r="D20" s="18">
        <v>103</v>
      </c>
      <c r="E20" s="18">
        <v>48</v>
      </c>
      <c r="F20" s="18">
        <v>49</v>
      </c>
      <c r="G20" s="18">
        <v>1</v>
      </c>
      <c r="H20" s="18">
        <v>0</v>
      </c>
      <c r="I20" s="37">
        <f t="shared" si="0"/>
        <v>97</v>
      </c>
      <c r="J20" s="38">
        <f t="shared" si="2"/>
        <v>98.979591836734699</v>
      </c>
      <c r="K20" s="37">
        <f t="shared" si="1"/>
        <v>50</v>
      </c>
      <c r="L20" s="38">
        <f t="shared" si="3"/>
        <v>51.020408163265309</v>
      </c>
      <c r="M20" s="38"/>
      <c r="N20" s="18">
        <f t="shared" si="4"/>
        <v>98</v>
      </c>
      <c r="P20" s="18">
        <v>0</v>
      </c>
      <c r="Q20" s="18">
        <v>7</v>
      </c>
      <c r="R20" s="37">
        <v>0</v>
      </c>
      <c r="S20" s="37">
        <v>0</v>
      </c>
    </row>
    <row r="21" spans="2:19" x14ac:dyDescent="0.35">
      <c r="C21" s="18">
        <v>19</v>
      </c>
      <c r="D21" s="18">
        <v>127</v>
      </c>
      <c r="E21" s="18">
        <v>50</v>
      </c>
      <c r="F21" s="18">
        <v>70</v>
      </c>
      <c r="G21" s="18">
        <v>1</v>
      </c>
      <c r="H21" s="18">
        <v>1</v>
      </c>
      <c r="I21" s="37">
        <f t="shared" si="0"/>
        <v>120</v>
      </c>
      <c r="J21" s="38">
        <f t="shared" si="2"/>
        <v>98.360655737704917</v>
      </c>
      <c r="K21" s="37">
        <f t="shared" si="1"/>
        <v>71</v>
      </c>
      <c r="L21" s="38">
        <f t="shared" si="3"/>
        <v>58.196721311475407</v>
      </c>
      <c r="M21" s="38"/>
      <c r="N21" s="18">
        <f t="shared" si="4"/>
        <v>122</v>
      </c>
      <c r="P21" s="18">
        <v>0</v>
      </c>
      <c r="Q21" s="18">
        <v>10</v>
      </c>
      <c r="R21" s="37">
        <v>0</v>
      </c>
      <c r="S21" s="37">
        <v>0</v>
      </c>
    </row>
    <row r="22" spans="2:19" x14ac:dyDescent="0.35">
      <c r="C22" s="18">
        <v>20</v>
      </c>
      <c r="D22" s="18">
        <v>57</v>
      </c>
      <c r="E22" s="18">
        <v>19</v>
      </c>
      <c r="F22" s="18">
        <v>11</v>
      </c>
      <c r="G22" s="18">
        <v>0</v>
      </c>
      <c r="H22" s="18">
        <v>0</v>
      </c>
      <c r="I22" s="37">
        <f t="shared" si="0"/>
        <v>30</v>
      </c>
      <c r="J22" s="38">
        <f t="shared" si="2"/>
        <v>100</v>
      </c>
      <c r="K22" s="37">
        <f t="shared" si="1"/>
        <v>11</v>
      </c>
      <c r="L22" s="38">
        <f t="shared" si="3"/>
        <v>36.666666666666664</v>
      </c>
      <c r="M22" s="38"/>
      <c r="N22" s="18">
        <f t="shared" si="4"/>
        <v>30</v>
      </c>
      <c r="P22" s="18">
        <v>0</v>
      </c>
      <c r="Q22" s="18">
        <v>2</v>
      </c>
      <c r="R22" s="37">
        <v>0</v>
      </c>
      <c r="S22" s="37">
        <v>0</v>
      </c>
    </row>
    <row r="23" spans="2:19" x14ac:dyDescent="0.35">
      <c r="C23" s="18">
        <v>21</v>
      </c>
      <c r="D23" s="18">
        <v>0</v>
      </c>
      <c r="I23" s="37"/>
      <c r="J23" s="38"/>
      <c r="K23" s="37"/>
      <c r="L23" s="38"/>
      <c r="M23" s="38"/>
      <c r="R23" s="37"/>
      <c r="S23" s="37"/>
    </row>
    <row r="24" spans="2:19" x14ac:dyDescent="0.35">
      <c r="C24" s="18">
        <v>22</v>
      </c>
      <c r="D24" s="18">
        <v>107</v>
      </c>
      <c r="E24" s="18">
        <v>45</v>
      </c>
      <c r="F24" s="18">
        <v>56</v>
      </c>
      <c r="G24" s="18">
        <v>0</v>
      </c>
      <c r="H24" s="18">
        <v>0</v>
      </c>
      <c r="I24" s="37">
        <f t="shared" si="0"/>
        <v>101</v>
      </c>
      <c r="J24" s="38">
        <f>(I24/N24)*100</f>
        <v>100</v>
      </c>
      <c r="K24" s="37">
        <f t="shared" si="1"/>
        <v>56</v>
      </c>
      <c r="L24" s="38">
        <f>(K24/N24)*100</f>
        <v>55.445544554455452</v>
      </c>
      <c r="M24" s="38"/>
      <c r="N24" s="18">
        <f>SUM(E24:H24)</f>
        <v>101</v>
      </c>
      <c r="P24" s="18">
        <v>0</v>
      </c>
      <c r="Q24" s="18">
        <v>6</v>
      </c>
      <c r="R24" s="37">
        <v>0</v>
      </c>
      <c r="S24" s="37">
        <v>0</v>
      </c>
    </row>
    <row r="25" spans="2:19" x14ac:dyDescent="0.35">
      <c r="C25" s="44">
        <v>23</v>
      </c>
      <c r="D25" s="44">
        <v>126</v>
      </c>
      <c r="E25" s="44">
        <v>62</v>
      </c>
      <c r="F25" s="44">
        <v>71</v>
      </c>
      <c r="G25" s="44">
        <v>4</v>
      </c>
      <c r="H25" s="44">
        <v>2</v>
      </c>
      <c r="I25" s="45">
        <f t="shared" si="0"/>
        <v>133</v>
      </c>
      <c r="J25" s="46">
        <f>(I25/N25)*100</f>
        <v>95.683453237410077</v>
      </c>
      <c r="K25" s="45">
        <f t="shared" si="1"/>
        <v>75</v>
      </c>
      <c r="L25" s="46">
        <f>(K25/N25)*100</f>
        <v>53.956834532374096</v>
      </c>
      <c r="M25" s="46"/>
      <c r="N25" s="44">
        <f>SUM(E25:H25)</f>
        <v>139</v>
      </c>
      <c r="P25" s="18">
        <v>0</v>
      </c>
      <c r="Q25" s="18">
        <v>0</v>
      </c>
      <c r="R25" s="37">
        <v>0</v>
      </c>
      <c r="S25" s="37">
        <v>0</v>
      </c>
    </row>
    <row r="26" spans="2:19" x14ac:dyDescent="0.35">
      <c r="C26" s="18">
        <v>24</v>
      </c>
      <c r="D26" s="18">
        <v>77</v>
      </c>
      <c r="E26" s="18">
        <v>12</v>
      </c>
      <c r="F26" s="18">
        <v>16</v>
      </c>
      <c r="G26" s="18">
        <v>0</v>
      </c>
      <c r="H26" s="18">
        <v>0</v>
      </c>
      <c r="I26" s="37">
        <f t="shared" si="0"/>
        <v>28</v>
      </c>
      <c r="J26" s="38">
        <f>(I26/N26)*100</f>
        <v>100</v>
      </c>
      <c r="K26" s="37">
        <f t="shared" si="1"/>
        <v>16</v>
      </c>
      <c r="L26" s="38">
        <f>(K26/N26)*100</f>
        <v>57.142857142857139</v>
      </c>
      <c r="M26" s="38"/>
      <c r="N26" s="18">
        <f>SUM(E26:H26)</f>
        <v>28</v>
      </c>
      <c r="P26" s="18">
        <v>0</v>
      </c>
      <c r="Q26" s="18">
        <v>2</v>
      </c>
      <c r="R26" s="37">
        <v>0</v>
      </c>
      <c r="S26" s="37">
        <v>0</v>
      </c>
    </row>
    <row r="27" spans="2:19" x14ac:dyDescent="0.35">
      <c r="B27" s="42"/>
      <c r="C27" s="44">
        <v>25</v>
      </c>
      <c r="D27" s="44">
        <v>85</v>
      </c>
      <c r="E27" s="44">
        <v>48</v>
      </c>
      <c r="F27" s="44">
        <v>39</v>
      </c>
      <c r="G27" s="44">
        <v>3</v>
      </c>
      <c r="H27" s="44">
        <v>3</v>
      </c>
      <c r="I27" s="45">
        <f t="shared" si="0"/>
        <v>87</v>
      </c>
      <c r="J27" s="46">
        <f>(I27/N27)*100</f>
        <v>93.548387096774192</v>
      </c>
      <c r="K27" s="45">
        <f t="shared" si="1"/>
        <v>42</v>
      </c>
      <c r="L27" s="46">
        <f>(K27/N27)*100</f>
        <v>45.161290322580641</v>
      </c>
      <c r="M27" s="46"/>
      <c r="N27" s="44">
        <f>SUM(E27:H27)</f>
        <v>93</v>
      </c>
      <c r="P27" s="18">
        <v>0</v>
      </c>
      <c r="Q27" s="18">
        <v>6</v>
      </c>
      <c r="R27" s="37">
        <v>0</v>
      </c>
      <c r="S27" s="37">
        <v>0</v>
      </c>
    </row>
    <row r="28" spans="2:19" x14ac:dyDescent="0.35">
      <c r="C28" s="18">
        <v>26</v>
      </c>
      <c r="D28" s="18">
        <v>133</v>
      </c>
      <c r="I28" s="37"/>
      <c r="J28" s="38"/>
      <c r="K28" s="37"/>
      <c r="L28" s="38"/>
      <c r="M28" s="38"/>
      <c r="R28" s="37"/>
      <c r="S28" s="37"/>
    </row>
    <row r="29" spans="2:19" x14ac:dyDescent="0.35">
      <c r="C29" s="18">
        <v>27</v>
      </c>
      <c r="D29" s="18">
        <v>149</v>
      </c>
      <c r="E29" s="18">
        <v>41</v>
      </c>
      <c r="F29" s="18">
        <v>79</v>
      </c>
      <c r="G29" s="18">
        <v>0</v>
      </c>
      <c r="H29" s="18">
        <v>0</v>
      </c>
      <c r="I29" s="37">
        <f t="shared" si="0"/>
        <v>120</v>
      </c>
      <c r="J29" s="38">
        <f t="shared" ref="J29:J38" si="5">(I29/N29)*100</f>
        <v>100</v>
      </c>
      <c r="K29" s="37">
        <f t="shared" si="1"/>
        <v>79</v>
      </c>
      <c r="L29" s="38">
        <f t="shared" ref="L29:L38" si="6">(K29/N29)*100</f>
        <v>65.833333333333329</v>
      </c>
      <c r="M29" s="38"/>
      <c r="N29" s="18">
        <f t="shared" ref="N29:N38" si="7">SUM(E29:H29)</f>
        <v>120</v>
      </c>
      <c r="P29" s="18">
        <v>0</v>
      </c>
      <c r="Q29" s="18">
        <v>3</v>
      </c>
      <c r="R29" s="37">
        <v>0</v>
      </c>
      <c r="S29" s="37">
        <v>0</v>
      </c>
    </row>
    <row r="30" spans="2:19" x14ac:dyDescent="0.35">
      <c r="C30" s="18">
        <v>28</v>
      </c>
      <c r="D30" s="18">
        <v>86</v>
      </c>
      <c r="E30" s="18">
        <v>23</v>
      </c>
      <c r="F30" s="18">
        <v>20</v>
      </c>
      <c r="G30" s="18">
        <v>0</v>
      </c>
      <c r="H30" s="18">
        <v>0</v>
      </c>
      <c r="I30" s="37">
        <f t="shared" si="0"/>
        <v>43</v>
      </c>
      <c r="J30" s="38">
        <f t="shared" si="5"/>
        <v>100</v>
      </c>
      <c r="K30" s="37">
        <f t="shared" si="1"/>
        <v>20</v>
      </c>
      <c r="L30" s="38">
        <f t="shared" si="6"/>
        <v>46.511627906976742</v>
      </c>
      <c r="M30" s="38"/>
      <c r="N30" s="18">
        <f t="shared" si="7"/>
        <v>43</v>
      </c>
      <c r="P30" s="18">
        <v>0</v>
      </c>
      <c r="Q30" s="18">
        <v>7</v>
      </c>
      <c r="R30" s="37">
        <v>0</v>
      </c>
      <c r="S30" s="37">
        <v>0</v>
      </c>
    </row>
    <row r="31" spans="2:19" x14ac:dyDescent="0.35">
      <c r="C31" s="18">
        <v>29</v>
      </c>
      <c r="D31" s="18">
        <v>69</v>
      </c>
      <c r="E31" s="18">
        <v>27</v>
      </c>
      <c r="F31" s="18">
        <v>31</v>
      </c>
      <c r="G31" s="18">
        <v>0</v>
      </c>
      <c r="H31" s="18">
        <v>0</v>
      </c>
      <c r="I31" s="37">
        <f t="shared" si="0"/>
        <v>58</v>
      </c>
      <c r="J31" s="38">
        <f t="shared" si="5"/>
        <v>100</v>
      </c>
      <c r="K31" s="37">
        <f t="shared" si="1"/>
        <v>31</v>
      </c>
      <c r="L31" s="38">
        <f t="shared" si="6"/>
        <v>53.448275862068961</v>
      </c>
      <c r="M31" s="38"/>
      <c r="N31" s="18">
        <f t="shared" si="7"/>
        <v>58</v>
      </c>
      <c r="P31" s="18">
        <v>0</v>
      </c>
      <c r="Q31" s="18">
        <v>19</v>
      </c>
      <c r="R31" s="37">
        <v>0</v>
      </c>
      <c r="S31" s="37">
        <v>0</v>
      </c>
    </row>
    <row r="32" spans="2:19" x14ac:dyDescent="0.35">
      <c r="C32" s="18">
        <v>30</v>
      </c>
      <c r="D32" s="18">
        <v>137</v>
      </c>
      <c r="E32" s="18">
        <v>1</v>
      </c>
      <c r="F32" s="18">
        <v>2</v>
      </c>
      <c r="G32" s="18">
        <v>0</v>
      </c>
      <c r="H32" s="18">
        <v>0</v>
      </c>
      <c r="I32" s="37">
        <f t="shared" si="0"/>
        <v>3</v>
      </c>
      <c r="J32" s="38">
        <f t="shared" si="5"/>
        <v>100</v>
      </c>
      <c r="K32" s="37">
        <f t="shared" si="1"/>
        <v>2</v>
      </c>
      <c r="L32" s="38">
        <f t="shared" si="6"/>
        <v>66.666666666666657</v>
      </c>
      <c r="M32" s="38"/>
      <c r="N32" s="18">
        <f t="shared" si="7"/>
        <v>3</v>
      </c>
      <c r="P32" s="18">
        <v>0</v>
      </c>
      <c r="Q32" s="18">
        <v>0</v>
      </c>
      <c r="R32" s="37">
        <v>0</v>
      </c>
      <c r="S32" s="37">
        <v>0</v>
      </c>
    </row>
    <row r="33" spans="3:19" x14ac:dyDescent="0.35">
      <c r="C33" s="18">
        <v>31</v>
      </c>
      <c r="D33" s="18">
        <v>117</v>
      </c>
      <c r="E33" s="18">
        <v>44</v>
      </c>
      <c r="F33" s="18">
        <v>54</v>
      </c>
      <c r="G33" s="18">
        <v>0</v>
      </c>
      <c r="H33" s="18">
        <v>0</v>
      </c>
      <c r="I33" s="37">
        <f t="shared" si="0"/>
        <v>98</v>
      </c>
      <c r="J33" s="38">
        <f t="shared" si="5"/>
        <v>100</v>
      </c>
      <c r="K33" s="37">
        <f t="shared" si="1"/>
        <v>54</v>
      </c>
      <c r="L33" s="38">
        <f t="shared" si="6"/>
        <v>55.102040816326522</v>
      </c>
      <c r="M33" s="38"/>
      <c r="N33" s="18">
        <f t="shared" si="7"/>
        <v>98</v>
      </c>
      <c r="P33" s="18">
        <v>44</v>
      </c>
      <c r="Q33" s="18">
        <v>54</v>
      </c>
      <c r="R33" s="37">
        <v>0</v>
      </c>
      <c r="S33" s="37">
        <v>0</v>
      </c>
    </row>
    <row r="34" spans="3:19" x14ac:dyDescent="0.35">
      <c r="C34" s="18">
        <v>32</v>
      </c>
      <c r="D34" s="18">
        <v>136</v>
      </c>
      <c r="E34" s="18">
        <v>43</v>
      </c>
      <c r="F34" s="18">
        <v>48</v>
      </c>
      <c r="G34" s="18">
        <v>0</v>
      </c>
      <c r="H34" s="18">
        <v>0</v>
      </c>
      <c r="I34" s="37">
        <f t="shared" si="0"/>
        <v>91</v>
      </c>
      <c r="J34" s="38">
        <f t="shared" si="5"/>
        <v>100</v>
      </c>
      <c r="K34" s="37">
        <f t="shared" si="1"/>
        <v>48</v>
      </c>
      <c r="L34" s="38">
        <f t="shared" si="6"/>
        <v>52.747252747252752</v>
      </c>
      <c r="M34" s="38"/>
      <c r="N34" s="18">
        <f t="shared" si="7"/>
        <v>91</v>
      </c>
      <c r="P34" s="18">
        <v>0</v>
      </c>
      <c r="Q34" s="18">
        <v>0</v>
      </c>
      <c r="R34" s="37">
        <v>0</v>
      </c>
      <c r="S34" s="37">
        <v>0</v>
      </c>
    </row>
    <row r="35" spans="3:19" x14ac:dyDescent="0.35">
      <c r="C35" s="18">
        <v>33</v>
      </c>
      <c r="D35" s="18">
        <v>121</v>
      </c>
      <c r="E35" s="18">
        <v>40</v>
      </c>
      <c r="F35" s="18">
        <v>50</v>
      </c>
      <c r="G35" s="18">
        <v>0</v>
      </c>
      <c r="H35" s="18">
        <v>0</v>
      </c>
      <c r="I35" s="37">
        <f t="shared" si="0"/>
        <v>90</v>
      </c>
      <c r="J35" s="38">
        <f t="shared" si="5"/>
        <v>100</v>
      </c>
      <c r="K35" s="37">
        <f t="shared" si="1"/>
        <v>50</v>
      </c>
      <c r="L35" s="38">
        <f t="shared" si="6"/>
        <v>55.555555555555557</v>
      </c>
      <c r="M35" s="38"/>
      <c r="N35" s="18">
        <f t="shared" si="7"/>
        <v>90</v>
      </c>
      <c r="P35" s="18">
        <v>0</v>
      </c>
      <c r="Q35" s="18">
        <v>0</v>
      </c>
      <c r="R35" s="37">
        <v>0</v>
      </c>
      <c r="S35" s="37">
        <v>0</v>
      </c>
    </row>
    <row r="36" spans="3:19" x14ac:dyDescent="0.35">
      <c r="C36" s="18">
        <v>34</v>
      </c>
      <c r="D36" s="18">
        <v>148</v>
      </c>
      <c r="E36" s="18">
        <v>53</v>
      </c>
      <c r="F36" s="18">
        <v>62</v>
      </c>
      <c r="G36" s="18">
        <v>0</v>
      </c>
      <c r="H36" s="18">
        <v>0</v>
      </c>
      <c r="I36" s="37">
        <f t="shared" si="0"/>
        <v>115</v>
      </c>
      <c r="J36" s="38">
        <f t="shared" si="5"/>
        <v>100</v>
      </c>
      <c r="K36" s="37">
        <f t="shared" si="1"/>
        <v>62</v>
      </c>
      <c r="L36" s="38">
        <f t="shared" si="6"/>
        <v>53.913043478260867</v>
      </c>
      <c r="M36" s="38"/>
      <c r="N36" s="18">
        <f t="shared" si="7"/>
        <v>115</v>
      </c>
      <c r="P36" s="18">
        <v>2</v>
      </c>
      <c r="Q36" s="18">
        <v>5</v>
      </c>
      <c r="R36" s="37">
        <v>0</v>
      </c>
      <c r="S36" s="37">
        <v>0</v>
      </c>
    </row>
    <row r="37" spans="3:19" x14ac:dyDescent="0.35">
      <c r="C37" s="18">
        <v>35</v>
      </c>
      <c r="D37" s="18">
        <v>141</v>
      </c>
      <c r="E37" s="18">
        <v>38</v>
      </c>
      <c r="F37" s="18">
        <v>69</v>
      </c>
      <c r="G37" s="18">
        <v>0</v>
      </c>
      <c r="H37" s="18">
        <v>0</v>
      </c>
      <c r="I37" s="37">
        <f t="shared" si="0"/>
        <v>107</v>
      </c>
      <c r="J37" s="38">
        <f t="shared" si="5"/>
        <v>100</v>
      </c>
      <c r="K37" s="37">
        <f t="shared" si="1"/>
        <v>69</v>
      </c>
      <c r="L37" s="38">
        <f t="shared" si="6"/>
        <v>64.485981308411212</v>
      </c>
      <c r="M37" s="38"/>
      <c r="N37" s="18">
        <f t="shared" si="7"/>
        <v>107</v>
      </c>
      <c r="P37" s="18">
        <v>4</v>
      </c>
      <c r="Q37" s="18">
        <v>7</v>
      </c>
      <c r="R37" s="37">
        <v>0</v>
      </c>
      <c r="S37" s="37">
        <v>0</v>
      </c>
    </row>
    <row r="38" spans="3:19" x14ac:dyDescent="0.35">
      <c r="C38" s="18">
        <v>36</v>
      </c>
      <c r="D38" s="18">
        <v>112</v>
      </c>
      <c r="E38" s="18">
        <v>44</v>
      </c>
      <c r="F38" s="18">
        <v>39</v>
      </c>
      <c r="G38" s="18">
        <v>1</v>
      </c>
      <c r="H38" s="18">
        <v>0</v>
      </c>
      <c r="I38" s="37">
        <f t="shared" si="0"/>
        <v>83</v>
      </c>
      <c r="J38" s="38">
        <f t="shared" si="5"/>
        <v>98.80952380952381</v>
      </c>
      <c r="K38" s="37">
        <f t="shared" si="1"/>
        <v>40</v>
      </c>
      <c r="L38" s="38">
        <f t="shared" si="6"/>
        <v>47.619047619047613</v>
      </c>
      <c r="M38" s="38"/>
      <c r="N38" s="18">
        <f t="shared" si="7"/>
        <v>84</v>
      </c>
      <c r="P38" s="18">
        <v>0</v>
      </c>
      <c r="Q38" s="18">
        <v>0</v>
      </c>
      <c r="R38" s="37">
        <v>1</v>
      </c>
      <c r="S38" s="37">
        <v>0</v>
      </c>
    </row>
    <row r="39" spans="3:19" x14ac:dyDescent="0.35">
      <c r="C39" s="18">
        <v>37</v>
      </c>
      <c r="D39" s="18">
        <v>111</v>
      </c>
      <c r="I39" s="37"/>
      <c r="J39" s="38"/>
      <c r="K39" s="37"/>
      <c r="L39" s="38"/>
      <c r="M39" s="38"/>
      <c r="R39" s="37"/>
      <c r="S39" s="37"/>
    </row>
    <row r="40" spans="3:19" x14ac:dyDescent="0.35">
      <c r="C40" s="18">
        <v>39</v>
      </c>
      <c r="D40" s="18">
        <v>119</v>
      </c>
      <c r="E40" s="18">
        <v>41</v>
      </c>
      <c r="F40" s="18">
        <v>50</v>
      </c>
      <c r="G40" s="18">
        <v>1</v>
      </c>
      <c r="H40" s="18">
        <v>2</v>
      </c>
      <c r="I40" s="37">
        <f t="shared" si="0"/>
        <v>91</v>
      </c>
      <c r="J40" s="38">
        <f>(I40/N40)*100</f>
        <v>96.808510638297875</v>
      </c>
      <c r="K40" s="37">
        <f t="shared" si="1"/>
        <v>51</v>
      </c>
      <c r="L40" s="38">
        <f>(K40/N40)*100</f>
        <v>54.255319148936167</v>
      </c>
      <c r="M40" s="38"/>
      <c r="N40" s="18">
        <f>SUM(E40:H40)</f>
        <v>94</v>
      </c>
      <c r="P40" s="18">
        <v>2</v>
      </c>
      <c r="Q40" s="18">
        <v>8</v>
      </c>
      <c r="R40" s="37">
        <v>0</v>
      </c>
      <c r="S40" s="37">
        <v>0</v>
      </c>
    </row>
    <row r="41" spans="3:19" x14ac:dyDescent="0.35">
      <c r="C41" s="18">
        <v>40</v>
      </c>
      <c r="D41" s="18">
        <v>101</v>
      </c>
      <c r="E41" s="18">
        <v>37</v>
      </c>
      <c r="F41" s="18">
        <v>42</v>
      </c>
      <c r="G41" s="18">
        <v>2</v>
      </c>
      <c r="H41" s="18">
        <v>3</v>
      </c>
      <c r="I41" s="37">
        <f t="shared" si="0"/>
        <v>79</v>
      </c>
      <c r="J41" s="38">
        <f>(I41/N41)*100</f>
        <v>94.047619047619051</v>
      </c>
      <c r="K41" s="37">
        <f t="shared" si="1"/>
        <v>44</v>
      </c>
      <c r="L41" s="38">
        <f>(K41/N41)*100</f>
        <v>52.380952380952387</v>
      </c>
      <c r="M41" s="38"/>
      <c r="N41" s="18">
        <f>SUM(E41:H41)</f>
        <v>84</v>
      </c>
      <c r="P41" s="18">
        <v>2</v>
      </c>
      <c r="Q41" s="18">
        <v>8</v>
      </c>
      <c r="R41" s="37">
        <v>0</v>
      </c>
      <c r="S41" s="37">
        <v>0</v>
      </c>
    </row>
    <row r="42" spans="3:19" x14ac:dyDescent="0.35">
      <c r="C42" s="43">
        <v>41</v>
      </c>
      <c r="D42" s="43">
        <v>91</v>
      </c>
      <c r="E42" s="43">
        <v>40</v>
      </c>
      <c r="F42" s="43">
        <v>48</v>
      </c>
      <c r="G42" s="43">
        <v>0</v>
      </c>
      <c r="H42" s="43">
        <v>3</v>
      </c>
      <c r="I42" s="37">
        <f t="shared" si="0"/>
        <v>88</v>
      </c>
      <c r="J42" s="38">
        <f>(I42/N42)*100</f>
        <v>96.703296703296701</v>
      </c>
      <c r="K42" s="37">
        <f t="shared" si="1"/>
        <v>48</v>
      </c>
      <c r="L42" s="38">
        <f>(K42/N42)*100</f>
        <v>52.747252747252752</v>
      </c>
      <c r="M42" s="38"/>
      <c r="N42" s="43">
        <f>SUM(E42:H42)</f>
        <v>91</v>
      </c>
      <c r="P42" s="18">
        <v>2</v>
      </c>
      <c r="Q42" s="18">
        <v>18</v>
      </c>
      <c r="R42" s="37">
        <v>0</v>
      </c>
      <c r="S42" s="37">
        <v>0</v>
      </c>
    </row>
    <row r="43" spans="3:19" x14ac:dyDescent="0.35">
      <c r="C43" s="18">
        <v>42</v>
      </c>
      <c r="D43" s="18">
        <v>0</v>
      </c>
      <c r="I43" s="37"/>
      <c r="J43" s="38"/>
      <c r="K43" s="37"/>
      <c r="L43" s="38"/>
      <c r="M43" s="38"/>
      <c r="R43" s="37"/>
      <c r="S43" s="37"/>
    </row>
    <row r="44" spans="3:19" x14ac:dyDescent="0.35">
      <c r="C44" s="18">
        <v>43</v>
      </c>
      <c r="D44" s="18">
        <v>92</v>
      </c>
      <c r="E44" s="18">
        <v>15</v>
      </c>
      <c r="F44" s="18">
        <v>5</v>
      </c>
      <c r="G44" s="18">
        <v>0</v>
      </c>
      <c r="H44" s="18">
        <v>1</v>
      </c>
      <c r="I44" s="37">
        <f t="shared" si="0"/>
        <v>20</v>
      </c>
      <c r="J44" s="38">
        <f>(I44/N44)*100</f>
        <v>95.238095238095227</v>
      </c>
      <c r="K44" s="37">
        <f t="shared" si="1"/>
        <v>5</v>
      </c>
      <c r="L44" s="38">
        <f>(K44/N44)*100</f>
        <v>23.809523809523807</v>
      </c>
      <c r="M44" s="38"/>
      <c r="N44" s="18">
        <f>SUM(E44:H44)</f>
        <v>21</v>
      </c>
      <c r="P44" s="18">
        <v>9</v>
      </c>
      <c r="Q44" s="18">
        <v>4</v>
      </c>
      <c r="R44" s="37">
        <v>0</v>
      </c>
      <c r="S44" s="37">
        <v>0</v>
      </c>
    </row>
    <row r="45" spans="3:19" x14ac:dyDescent="0.35">
      <c r="C45" s="18">
        <v>44</v>
      </c>
      <c r="D45" s="18">
        <v>130</v>
      </c>
      <c r="E45" s="18">
        <v>48</v>
      </c>
      <c r="F45" s="18">
        <v>51</v>
      </c>
      <c r="G45" s="18">
        <v>0</v>
      </c>
      <c r="H45" s="18">
        <v>0</v>
      </c>
      <c r="I45" s="37">
        <f t="shared" si="0"/>
        <v>99</v>
      </c>
      <c r="J45" s="38">
        <f>(I45/N45)*100</f>
        <v>100</v>
      </c>
      <c r="K45" s="37">
        <f t="shared" si="1"/>
        <v>51</v>
      </c>
      <c r="L45" s="38">
        <f>(K45/N45)*100</f>
        <v>51.515151515151516</v>
      </c>
      <c r="M45" s="38"/>
      <c r="N45" s="18">
        <f>SUM(E45:H45)</f>
        <v>99</v>
      </c>
      <c r="P45" s="18">
        <v>0</v>
      </c>
      <c r="Q45" s="18">
        <v>5</v>
      </c>
      <c r="R45" s="37">
        <v>0</v>
      </c>
      <c r="S45" s="37">
        <v>0</v>
      </c>
    </row>
    <row r="46" spans="3:19" x14ac:dyDescent="0.35">
      <c r="C46" s="18">
        <v>45</v>
      </c>
      <c r="D46" s="18">
        <v>75</v>
      </c>
      <c r="E46" s="18">
        <v>18</v>
      </c>
      <c r="F46" s="18">
        <v>34</v>
      </c>
      <c r="G46" s="18">
        <v>0</v>
      </c>
      <c r="H46" s="18">
        <v>3</v>
      </c>
      <c r="I46" s="37">
        <f t="shared" si="0"/>
        <v>52</v>
      </c>
      <c r="J46" s="38">
        <f>(I46/N46)*100</f>
        <v>94.545454545454547</v>
      </c>
      <c r="K46" s="37">
        <f t="shared" si="1"/>
        <v>34</v>
      </c>
      <c r="L46" s="38">
        <f>(K46/N46)*100</f>
        <v>61.818181818181813</v>
      </c>
      <c r="M46" s="38"/>
      <c r="N46" s="18">
        <f>SUM(E46:H46)</f>
        <v>55</v>
      </c>
      <c r="P46" s="18">
        <v>0</v>
      </c>
      <c r="Q46" s="18">
        <v>11</v>
      </c>
      <c r="R46" s="37">
        <v>0</v>
      </c>
      <c r="S46" s="37">
        <v>0</v>
      </c>
    </row>
    <row r="47" spans="3:19" x14ac:dyDescent="0.35">
      <c r="C47" s="18">
        <v>46</v>
      </c>
      <c r="D47" s="18">
        <v>91</v>
      </c>
      <c r="E47" s="18">
        <v>34</v>
      </c>
      <c r="F47" s="18">
        <v>32</v>
      </c>
      <c r="G47" s="18">
        <v>0</v>
      </c>
      <c r="H47" s="18">
        <v>0</v>
      </c>
      <c r="I47" s="37">
        <f t="shared" si="0"/>
        <v>66</v>
      </c>
      <c r="J47" s="38">
        <f>(I47/N47)*100</f>
        <v>100</v>
      </c>
      <c r="K47" s="37">
        <f t="shared" si="1"/>
        <v>32</v>
      </c>
      <c r="L47" s="38">
        <f>(K47/N47)*100</f>
        <v>48.484848484848484</v>
      </c>
      <c r="M47" s="38"/>
      <c r="N47" s="18">
        <f>SUM(E47:H47)</f>
        <v>66</v>
      </c>
      <c r="P47" s="18">
        <v>2</v>
      </c>
      <c r="Q47" s="18">
        <v>12</v>
      </c>
      <c r="R47" s="37">
        <v>0</v>
      </c>
      <c r="S47" s="37">
        <v>0</v>
      </c>
    </row>
    <row r="48" spans="3:19" x14ac:dyDescent="0.35">
      <c r="C48" s="18">
        <v>47</v>
      </c>
      <c r="D48" s="18">
        <v>0</v>
      </c>
      <c r="J48" s="38"/>
      <c r="L48" s="38"/>
      <c r="M48" s="38"/>
      <c r="R48" s="37"/>
    </row>
    <row r="49" spans="2:19" x14ac:dyDescent="0.35">
      <c r="B49" s="18" t="s">
        <v>86</v>
      </c>
      <c r="C49" s="18">
        <v>1</v>
      </c>
      <c r="D49" s="18">
        <v>42</v>
      </c>
    </row>
    <row r="50" spans="2:19" x14ac:dyDescent="0.35">
      <c r="C50" s="18">
        <v>2</v>
      </c>
      <c r="D50" s="18">
        <v>0</v>
      </c>
    </row>
    <row r="51" spans="2:19" x14ac:dyDescent="0.35">
      <c r="C51" s="18">
        <v>3</v>
      </c>
      <c r="D51" s="18">
        <v>46</v>
      </c>
      <c r="E51" s="18">
        <v>18</v>
      </c>
      <c r="F51" s="18">
        <v>16</v>
      </c>
      <c r="G51" s="18">
        <v>0</v>
      </c>
      <c r="H51" s="18">
        <v>0</v>
      </c>
      <c r="I51" s="18">
        <f>E51+F51</f>
        <v>34</v>
      </c>
      <c r="J51" s="38">
        <f>(I51/N51)*100</f>
        <v>100</v>
      </c>
      <c r="K51" s="18">
        <f>F51+G51</f>
        <v>16</v>
      </c>
      <c r="L51" s="38">
        <f>(K51/N51)*100</f>
        <v>47.058823529411761</v>
      </c>
      <c r="M51" s="38"/>
      <c r="N51" s="18">
        <f>SUM(E51:H51)</f>
        <v>34</v>
      </c>
      <c r="P51" s="18">
        <v>18</v>
      </c>
      <c r="Q51" s="18">
        <v>16</v>
      </c>
      <c r="R51" s="18">
        <v>0</v>
      </c>
      <c r="S51" s="18">
        <v>0</v>
      </c>
    </row>
    <row r="52" spans="2:19" x14ac:dyDescent="0.35">
      <c r="C52" s="18">
        <v>4</v>
      </c>
      <c r="D52" s="18">
        <v>1</v>
      </c>
      <c r="J52" s="38"/>
      <c r="L52" s="38"/>
      <c r="M52" s="38"/>
    </row>
    <row r="53" spans="2:19" x14ac:dyDescent="0.35">
      <c r="C53" s="18">
        <v>5</v>
      </c>
      <c r="D53" s="18">
        <v>0</v>
      </c>
      <c r="J53" s="38"/>
      <c r="L53" s="38"/>
      <c r="M53" s="38"/>
    </row>
    <row r="54" spans="2:19" x14ac:dyDescent="0.35">
      <c r="C54" s="18">
        <v>6</v>
      </c>
      <c r="D54" s="18">
        <v>57</v>
      </c>
      <c r="E54" s="18">
        <v>13</v>
      </c>
      <c r="F54" s="18">
        <v>12</v>
      </c>
      <c r="G54" s="18">
        <v>0</v>
      </c>
      <c r="H54" s="18">
        <v>0</v>
      </c>
      <c r="I54" s="18">
        <f t="shared" ref="I54:I80" si="8">E54+F54</f>
        <v>25</v>
      </c>
      <c r="J54" s="38">
        <f>(I54/N54)*100</f>
        <v>100</v>
      </c>
      <c r="K54" s="18">
        <f t="shared" ref="K54:K80" si="9">F54+G54</f>
        <v>12</v>
      </c>
      <c r="L54" s="38">
        <f>(K54/N54)*100</f>
        <v>48</v>
      </c>
      <c r="M54" s="38"/>
      <c r="N54" s="18">
        <f>SUM(E54:H54)</f>
        <v>25</v>
      </c>
      <c r="P54" s="18">
        <v>13</v>
      </c>
      <c r="Q54" s="18">
        <v>12</v>
      </c>
      <c r="R54" s="18">
        <v>0</v>
      </c>
      <c r="S54" s="18">
        <v>0</v>
      </c>
    </row>
    <row r="55" spans="2:19" x14ac:dyDescent="0.35">
      <c r="C55" s="18">
        <v>7</v>
      </c>
      <c r="D55" s="18">
        <v>78</v>
      </c>
      <c r="E55" s="18">
        <v>30</v>
      </c>
      <c r="F55" s="18">
        <v>43</v>
      </c>
      <c r="G55" s="18">
        <v>0</v>
      </c>
      <c r="H55" s="18">
        <v>0</v>
      </c>
      <c r="I55" s="18">
        <f t="shared" si="8"/>
        <v>73</v>
      </c>
      <c r="J55" s="38">
        <f>(I55/N55)*100</f>
        <v>100</v>
      </c>
      <c r="K55" s="18">
        <f t="shared" si="9"/>
        <v>43</v>
      </c>
      <c r="L55" s="38">
        <f>(K55/N55)*100</f>
        <v>58.904109589041099</v>
      </c>
      <c r="M55" s="38"/>
      <c r="N55" s="18">
        <f>SUM(E55:H55)</f>
        <v>73</v>
      </c>
      <c r="P55" s="18">
        <v>30</v>
      </c>
      <c r="Q55" s="18">
        <v>43</v>
      </c>
      <c r="R55" s="18">
        <v>0</v>
      </c>
      <c r="S55" s="18">
        <v>0</v>
      </c>
    </row>
    <row r="56" spans="2:19" x14ac:dyDescent="0.35">
      <c r="C56" s="18">
        <v>8</v>
      </c>
      <c r="D56" s="18">
        <v>87</v>
      </c>
      <c r="E56" s="18">
        <v>40</v>
      </c>
      <c r="F56" s="18">
        <v>37</v>
      </c>
      <c r="G56" s="18">
        <v>0</v>
      </c>
      <c r="H56" s="18">
        <v>0</v>
      </c>
      <c r="I56" s="18">
        <f t="shared" si="8"/>
        <v>77</v>
      </c>
      <c r="J56" s="38">
        <f>(I56/N56)*100</f>
        <v>100</v>
      </c>
      <c r="K56" s="18">
        <f t="shared" si="9"/>
        <v>37</v>
      </c>
      <c r="L56" s="38">
        <f>(K56/N56)*100</f>
        <v>48.051948051948052</v>
      </c>
      <c r="M56" s="38"/>
      <c r="N56" s="18">
        <f>SUM(E56:H56)</f>
        <v>77</v>
      </c>
      <c r="P56" s="18">
        <v>40</v>
      </c>
      <c r="Q56" s="18">
        <v>37</v>
      </c>
      <c r="R56" s="18">
        <v>0</v>
      </c>
      <c r="S56" s="18">
        <v>0</v>
      </c>
    </row>
    <row r="57" spans="2:19" x14ac:dyDescent="0.35">
      <c r="C57" s="18">
        <v>9</v>
      </c>
      <c r="D57" s="18">
        <v>75</v>
      </c>
      <c r="E57" s="18">
        <v>43</v>
      </c>
      <c r="F57" s="18">
        <v>32</v>
      </c>
      <c r="G57" s="18">
        <v>0</v>
      </c>
      <c r="H57" s="18">
        <v>0</v>
      </c>
      <c r="I57" s="18">
        <f t="shared" si="8"/>
        <v>75</v>
      </c>
      <c r="J57" s="38">
        <f>(I57/N57)*100</f>
        <v>100</v>
      </c>
      <c r="K57" s="18">
        <f t="shared" si="9"/>
        <v>32</v>
      </c>
      <c r="L57" s="38">
        <f>(K57/N57)*100</f>
        <v>42.666666666666671</v>
      </c>
      <c r="M57" s="38"/>
      <c r="N57" s="18">
        <f>SUM(E57:H57)</f>
        <v>75</v>
      </c>
      <c r="P57" s="18">
        <v>42</v>
      </c>
      <c r="Q57" s="18">
        <v>32</v>
      </c>
      <c r="R57" s="18">
        <v>0</v>
      </c>
      <c r="S57" s="18">
        <v>0</v>
      </c>
    </row>
    <row r="58" spans="2:19" x14ac:dyDescent="0.35">
      <c r="C58" s="18">
        <v>10</v>
      </c>
      <c r="D58" s="18">
        <v>104</v>
      </c>
      <c r="J58" s="38"/>
      <c r="L58" s="38"/>
      <c r="M58" s="38"/>
    </row>
    <row r="59" spans="2:19" x14ac:dyDescent="0.35">
      <c r="C59" s="18">
        <v>11</v>
      </c>
      <c r="D59" s="18">
        <v>75</v>
      </c>
      <c r="J59" s="38"/>
      <c r="L59" s="38"/>
      <c r="M59" s="38"/>
    </row>
    <row r="60" spans="2:19" x14ac:dyDescent="0.35">
      <c r="C60" s="18">
        <v>12</v>
      </c>
      <c r="D60" s="18">
        <v>11</v>
      </c>
      <c r="E60" s="18">
        <v>3</v>
      </c>
      <c r="F60" s="18">
        <v>2</v>
      </c>
      <c r="G60" s="18">
        <v>0</v>
      </c>
      <c r="H60" s="18">
        <v>0</v>
      </c>
      <c r="I60" s="18">
        <f t="shared" si="8"/>
        <v>5</v>
      </c>
      <c r="J60" s="38">
        <f>(I60/N60)*100</f>
        <v>100</v>
      </c>
      <c r="K60" s="18">
        <f t="shared" si="9"/>
        <v>2</v>
      </c>
      <c r="L60" s="38">
        <f>(K60/N60)*100</f>
        <v>40</v>
      </c>
      <c r="M60" s="38"/>
      <c r="N60" s="18">
        <f>SUM(E60:H60)</f>
        <v>5</v>
      </c>
      <c r="P60" s="18">
        <v>3</v>
      </c>
      <c r="Q60" s="18">
        <v>2</v>
      </c>
      <c r="R60" s="18">
        <v>0</v>
      </c>
      <c r="S60" s="18">
        <v>0</v>
      </c>
    </row>
    <row r="61" spans="2:19" x14ac:dyDescent="0.35">
      <c r="C61" s="18">
        <v>13</v>
      </c>
      <c r="D61" s="18">
        <v>31</v>
      </c>
      <c r="E61" s="18">
        <v>15</v>
      </c>
      <c r="F61" s="18">
        <v>13</v>
      </c>
      <c r="G61" s="18">
        <v>0</v>
      </c>
      <c r="H61" s="18">
        <v>0</v>
      </c>
      <c r="I61" s="18">
        <f t="shared" si="8"/>
        <v>28</v>
      </c>
      <c r="J61" s="38">
        <f>(I61/N61)*100</f>
        <v>100</v>
      </c>
      <c r="K61" s="18">
        <f t="shared" si="9"/>
        <v>13</v>
      </c>
      <c r="L61" s="38">
        <f>(K61/N61)*100</f>
        <v>46.428571428571431</v>
      </c>
      <c r="M61" s="38"/>
      <c r="N61" s="18">
        <f>SUM(E61:H61)</f>
        <v>28</v>
      </c>
      <c r="P61" s="18">
        <v>15</v>
      </c>
      <c r="Q61" s="18">
        <v>13</v>
      </c>
      <c r="R61" s="18">
        <v>0</v>
      </c>
      <c r="S61" s="18">
        <v>0</v>
      </c>
    </row>
    <row r="62" spans="2:19" x14ac:dyDescent="0.35">
      <c r="C62" s="18">
        <v>14</v>
      </c>
      <c r="D62" s="18">
        <v>52</v>
      </c>
      <c r="E62" s="18">
        <v>23</v>
      </c>
      <c r="F62" s="18">
        <v>26</v>
      </c>
      <c r="G62" s="18">
        <v>0</v>
      </c>
      <c r="H62" s="18">
        <v>0</v>
      </c>
      <c r="I62" s="18">
        <f t="shared" si="8"/>
        <v>49</v>
      </c>
      <c r="J62" s="38">
        <f>(I62/N62)*100</f>
        <v>100</v>
      </c>
      <c r="K62" s="18">
        <f t="shared" si="9"/>
        <v>26</v>
      </c>
      <c r="L62" s="38">
        <f>(K62/N62)*100</f>
        <v>53.061224489795919</v>
      </c>
      <c r="M62" s="38"/>
      <c r="N62" s="18">
        <f>SUM(E62:H62)</f>
        <v>49</v>
      </c>
      <c r="P62" s="18">
        <v>21</v>
      </c>
      <c r="Q62" s="18">
        <v>26</v>
      </c>
      <c r="R62" s="18">
        <v>0</v>
      </c>
      <c r="S62" s="18">
        <v>0</v>
      </c>
    </row>
    <row r="63" spans="2:19" x14ac:dyDescent="0.35">
      <c r="C63" s="18">
        <v>15</v>
      </c>
      <c r="D63" s="18">
        <v>60</v>
      </c>
      <c r="E63" s="18">
        <v>11</v>
      </c>
      <c r="F63" s="18">
        <v>6</v>
      </c>
      <c r="G63" s="18">
        <v>0</v>
      </c>
      <c r="H63" s="18">
        <v>0</v>
      </c>
      <c r="I63" s="18">
        <f t="shared" si="8"/>
        <v>17</v>
      </c>
      <c r="J63" s="38">
        <f>(I63/N63)*100</f>
        <v>100</v>
      </c>
      <c r="K63" s="18">
        <f t="shared" si="9"/>
        <v>6</v>
      </c>
      <c r="L63" s="38">
        <f>(K63/N63)*100</f>
        <v>35.294117647058826</v>
      </c>
      <c r="M63" s="38"/>
      <c r="N63" s="18">
        <f>SUM(E63:H63)</f>
        <v>17</v>
      </c>
      <c r="P63" s="18">
        <v>11</v>
      </c>
      <c r="Q63" s="18">
        <v>6</v>
      </c>
      <c r="R63" s="18">
        <v>0</v>
      </c>
      <c r="S63" s="18">
        <v>0</v>
      </c>
    </row>
    <row r="64" spans="2:19" x14ac:dyDescent="0.35">
      <c r="C64" s="18">
        <v>16</v>
      </c>
      <c r="D64" s="18">
        <v>3</v>
      </c>
      <c r="J64" s="38"/>
      <c r="L64" s="38"/>
      <c r="M64" s="38"/>
    </row>
    <row r="65" spans="3:19" x14ac:dyDescent="0.35">
      <c r="C65" s="18">
        <v>17</v>
      </c>
      <c r="D65" s="18">
        <v>36</v>
      </c>
      <c r="E65" s="18">
        <v>16</v>
      </c>
      <c r="F65" s="18">
        <v>19</v>
      </c>
      <c r="G65" s="18">
        <v>0</v>
      </c>
      <c r="H65" s="18">
        <v>0</v>
      </c>
      <c r="I65" s="18">
        <f t="shared" si="8"/>
        <v>35</v>
      </c>
      <c r="J65" s="38">
        <f>(I65/N65)*100</f>
        <v>100</v>
      </c>
      <c r="K65" s="18">
        <f t="shared" si="9"/>
        <v>19</v>
      </c>
      <c r="L65" s="38">
        <f>(K65/N65)*100</f>
        <v>54.285714285714285</v>
      </c>
      <c r="M65" s="38"/>
      <c r="N65" s="18">
        <f>SUM(E65:H65)</f>
        <v>35</v>
      </c>
      <c r="P65" s="18">
        <v>16</v>
      </c>
      <c r="Q65" s="18">
        <v>19</v>
      </c>
      <c r="R65" s="18">
        <v>0</v>
      </c>
      <c r="S65" s="18">
        <v>0</v>
      </c>
    </row>
    <row r="66" spans="3:19" x14ac:dyDescent="0.35">
      <c r="C66" s="18">
        <v>19</v>
      </c>
      <c r="D66" s="18">
        <v>70</v>
      </c>
      <c r="E66" s="18">
        <v>19</v>
      </c>
      <c r="F66" s="18">
        <v>18</v>
      </c>
      <c r="G66" s="18">
        <v>0</v>
      </c>
      <c r="H66" s="18">
        <v>0</v>
      </c>
      <c r="I66" s="18">
        <f t="shared" si="8"/>
        <v>37</v>
      </c>
      <c r="J66" s="38">
        <f>(I66/N66)*100</f>
        <v>100</v>
      </c>
      <c r="K66" s="18">
        <f t="shared" si="9"/>
        <v>18</v>
      </c>
      <c r="L66" s="38">
        <f>(K66/N66)*100</f>
        <v>48.648648648648653</v>
      </c>
      <c r="M66" s="38"/>
      <c r="N66" s="18">
        <f>SUM(E66:H66)</f>
        <v>37</v>
      </c>
      <c r="P66" s="18">
        <v>19</v>
      </c>
      <c r="Q66" s="18">
        <v>18</v>
      </c>
      <c r="R66" s="18">
        <v>0</v>
      </c>
      <c r="S66" s="18">
        <v>0</v>
      </c>
    </row>
    <row r="67" spans="3:19" x14ac:dyDescent="0.35">
      <c r="C67" s="18">
        <v>20</v>
      </c>
      <c r="D67" s="18">
        <v>48</v>
      </c>
      <c r="E67" s="18">
        <v>20</v>
      </c>
      <c r="F67" s="18">
        <v>17</v>
      </c>
      <c r="G67" s="18">
        <v>0</v>
      </c>
      <c r="H67" s="18">
        <v>0</v>
      </c>
      <c r="I67" s="18">
        <f t="shared" si="8"/>
        <v>37</v>
      </c>
      <c r="J67" s="38">
        <f>(I67/N67)*100</f>
        <v>100</v>
      </c>
      <c r="K67" s="18">
        <f t="shared" si="9"/>
        <v>17</v>
      </c>
      <c r="L67" s="38">
        <f>(K67/N67)*100</f>
        <v>45.945945945945951</v>
      </c>
      <c r="M67" s="38"/>
      <c r="N67" s="18">
        <f>SUM(E67:H67)</f>
        <v>37</v>
      </c>
      <c r="P67" s="18">
        <v>20</v>
      </c>
      <c r="Q67" s="18">
        <v>17</v>
      </c>
      <c r="R67" s="18">
        <v>0</v>
      </c>
      <c r="S67" s="18">
        <v>0</v>
      </c>
    </row>
    <row r="68" spans="3:19" x14ac:dyDescent="0.35">
      <c r="C68" s="18">
        <v>21</v>
      </c>
      <c r="D68" s="18">
        <v>10</v>
      </c>
      <c r="J68" s="38"/>
      <c r="L68" s="38"/>
      <c r="M68" s="38"/>
      <c r="N68" s="18">
        <f>SUM(E68:H68)</f>
        <v>0</v>
      </c>
    </row>
    <row r="69" spans="3:19" x14ac:dyDescent="0.35">
      <c r="C69" s="18">
        <v>22</v>
      </c>
      <c r="D69" s="18">
        <v>0</v>
      </c>
      <c r="J69" s="38"/>
      <c r="L69" s="38"/>
      <c r="M69" s="38"/>
    </row>
    <row r="70" spans="3:19" x14ac:dyDescent="0.35">
      <c r="C70" s="18">
        <v>23</v>
      </c>
      <c r="D70" s="18">
        <v>82</v>
      </c>
      <c r="E70" s="18">
        <v>34</v>
      </c>
      <c r="F70" s="18">
        <v>40</v>
      </c>
      <c r="G70" s="18">
        <v>0</v>
      </c>
      <c r="H70" s="18">
        <v>0</v>
      </c>
      <c r="I70" s="18">
        <f t="shared" si="8"/>
        <v>74</v>
      </c>
      <c r="J70" s="38">
        <f t="shared" ref="J70:J80" si="10">(I70/N70)*100</f>
        <v>100</v>
      </c>
      <c r="K70" s="18">
        <f t="shared" si="9"/>
        <v>40</v>
      </c>
      <c r="L70" s="38">
        <f t="shared" ref="L70:L80" si="11">(K70/N70)*100</f>
        <v>54.054054054054056</v>
      </c>
      <c r="M70" s="38"/>
      <c r="N70" s="18">
        <f t="shared" ref="N70:N80" si="12">SUM(E70:H70)</f>
        <v>74</v>
      </c>
      <c r="P70" s="18">
        <v>34</v>
      </c>
      <c r="Q70" s="18">
        <v>40</v>
      </c>
      <c r="R70" s="18">
        <v>0</v>
      </c>
      <c r="S70" s="18">
        <v>0</v>
      </c>
    </row>
    <row r="71" spans="3:19" x14ac:dyDescent="0.35">
      <c r="C71" s="18">
        <v>24</v>
      </c>
      <c r="D71" s="18">
        <v>48</v>
      </c>
      <c r="E71" s="18">
        <v>23</v>
      </c>
      <c r="F71" s="18">
        <v>17</v>
      </c>
      <c r="G71" s="18">
        <v>0</v>
      </c>
      <c r="H71" s="18">
        <v>0</v>
      </c>
      <c r="I71" s="18">
        <f t="shared" si="8"/>
        <v>40</v>
      </c>
      <c r="J71" s="38">
        <f t="shared" si="10"/>
        <v>100</v>
      </c>
      <c r="K71" s="18">
        <f t="shared" si="9"/>
        <v>17</v>
      </c>
      <c r="L71" s="38">
        <f t="shared" si="11"/>
        <v>42.5</v>
      </c>
      <c r="M71" s="38"/>
      <c r="N71" s="18">
        <f t="shared" si="12"/>
        <v>40</v>
      </c>
      <c r="P71" s="18">
        <v>23</v>
      </c>
      <c r="Q71" s="18">
        <v>17</v>
      </c>
      <c r="R71" s="18">
        <v>0</v>
      </c>
      <c r="S71" s="18">
        <v>0</v>
      </c>
    </row>
    <row r="72" spans="3:19" x14ac:dyDescent="0.35">
      <c r="C72" s="18">
        <v>25</v>
      </c>
      <c r="D72" s="18">
        <v>49</v>
      </c>
      <c r="E72" s="18">
        <v>24</v>
      </c>
      <c r="F72" s="18">
        <v>16</v>
      </c>
      <c r="G72" s="18">
        <v>0</v>
      </c>
      <c r="H72" s="18">
        <v>0</v>
      </c>
      <c r="I72" s="18">
        <f t="shared" si="8"/>
        <v>40</v>
      </c>
      <c r="J72" s="38">
        <f t="shared" si="10"/>
        <v>100</v>
      </c>
      <c r="K72" s="18">
        <f t="shared" si="9"/>
        <v>16</v>
      </c>
      <c r="L72" s="38">
        <f t="shared" si="11"/>
        <v>40</v>
      </c>
      <c r="M72" s="38"/>
      <c r="N72" s="18">
        <f t="shared" si="12"/>
        <v>40</v>
      </c>
      <c r="P72" s="18">
        <v>24</v>
      </c>
      <c r="Q72" s="18">
        <v>16</v>
      </c>
      <c r="R72" s="18">
        <v>0</v>
      </c>
      <c r="S72" s="18">
        <v>0</v>
      </c>
    </row>
    <row r="73" spans="3:19" x14ac:dyDescent="0.35">
      <c r="C73" s="18">
        <v>26</v>
      </c>
      <c r="D73" s="18">
        <v>21</v>
      </c>
      <c r="E73" s="18">
        <v>9</v>
      </c>
      <c r="F73" s="18">
        <v>9</v>
      </c>
      <c r="G73" s="18">
        <v>0</v>
      </c>
      <c r="H73" s="18">
        <v>0</v>
      </c>
      <c r="I73" s="18">
        <f t="shared" si="8"/>
        <v>18</v>
      </c>
      <c r="J73" s="38">
        <f t="shared" si="10"/>
        <v>100</v>
      </c>
      <c r="K73" s="18">
        <f t="shared" si="9"/>
        <v>9</v>
      </c>
      <c r="L73" s="38">
        <f t="shared" si="11"/>
        <v>50</v>
      </c>
      <c r="M73" s="38"/>
      <c r="N73" s="18">
        <f t="shared" si="12"/>
        <v>18</v>
      </c>
      <c r="P73" s="18">
        <v>9</v>
      </c>
      <c r="Q73" s="18">
        <v>9</v>
      </c>
      <c r="R73" s="18">
        <v>0</v>
      </c>
      <c r="S73" s="18">
        <v>0</v>
      </c>
    </row>
    <row r="74" spans="3:19" x14ac:dyDescent="0.35">
      <c r="C74" s="18">
        <v>27</v>
      </c>
      <c r="D74" s="18">
        <v>57</v>
      </c>
      <c r="E74" s="18">
        <v>29</v>
      </c>
      <c r="F74" s="18">
        <v>13</v>
      </c>
      <c r="G74" s="18">
        <v>0</v>
      </c>
      <c r="H74" s="18">
        <v>0</v>
      </c>
      <c r="I74" s="18">
        <f t="shared" si="8"/>
        <v>42</v>
      </c>
      <c r="J74" s="38">
        <f t="shared" si="10"/>
        <v>100</v>
      </c>
      <c r="K74" s="18">
        <f t="shared" si="9"/>
        <v>13</v>
      </c>
      <c r="L74" s="38">
        <f t="shared" si="11"/>
        <v>30.952380952380953</v>
      </c>
      <c r="M74" s="38"/>
      <c r="N74" s="18">
        <f t="shared" si="12"/>
        <v>42</v>
      </c>
      <c r="P74" s="18">
        <v>29</v>
      </c>
      <c r="Q74" s="18">
        <v>13</v>
      </c>
      <c r="R74" s="18">
        <v>0</v>
      </c>
      <c r="S74" s="18">
        <v>0</v>
      </c>
    </row>
    <row r="75" spans="3:19" x14ac:dyDescent="0.35">
      <c r="C75" s="18">
        <v>28</v>
      </c>
      <c r="D75" s="18">
        <v>77</v>
      </c>
      <c r="E75" s="18">
        <v>4</v>
      </c>
      <c r="F75" s="18">
        <v>1</v>
      </c>
      <c r="G75" s="18">
        <v>0</v>
      </c>
      <c r="H75" s="18">
        <v>0</v>
      </c>
      <c r="I75" s="18">
        <f t="shared" si="8"/>
        <v>5</v>
      </c>
      <c r="J75" s="38">
        <f t="shared" si="10"/>
        <v>100</v>
      </c>
      <c r="K75" s="18">
        <f t="shared" si="9"/>
        <v>1</v>
      </c>
      <c r="L75" s="38">
        <f t="shared" si="11"/>
        <v>20</v>
      </c>
      <c r="M75" s="38"/>
      <c r="N75" s="18">
        <f t="shared" si="12"/>
        <v>5</v>
      </c>
      <c r="P75" s="18">
        <v>4</v>
      </c>
      <c r="Q75" s="18">
        <v>1</v>
      </c>
      <c r="R75" s="18">
        <v>0</v>
      </c>
      <c r="S75" s="18">
        <v>0</v>
      </c>
    </row>
    <row r="76" spans="3:19" x14ac:dyDescent="0.35">
      <c r="C76" s="18">
        <v>31</v>
      </c>
      <c r="D76" s="18">
        <v>83</v>
      </c>
      <c r="E76" s="18">
        <v>20</v>
      </c>
      <c r="F76" s="18">
        <v>29</v>
      </c>
      <c r="G76" s="18">
        <v>0</v>
      </c>
      <c r="H76" s="18">
        <v>1</v>
      </c>
      <c r="I76" s="18">
        <f t="shared" si="8"/>
        <v>49</v>
      </c>
      <c r="J76" s="38">
        <f t="shared" si="10"/>
        <v>98</v>
      </c>
      <c r="K76" s="18">
        <f t="shared" si="9"/>
        <v>29</v>
      </c>
      <c r="L76" s="38">
        <f t="shared" si="11"/>
        <v>57.999999999999993</v>
      </c>
      <c r="M76" s="38"/>
      <c r="N76" s="18">
        <f t="shared" si="12"/>
        <v>50</v>
      </c>
      <c r="P76" s="18">
        <v>20</v>
      </c>
      <c r="Q76" s="18">
        <v>29</v>
      </c>
      <c r="R76" s="18">
        <v>0</v>
      </c>
      <c r="S76" s="18">
        <v>0</v>
      </c>
    </row>
    <row r="77" spans="3:19" x14ac:dyDescent="0.35">
      <c r="C77" s="18">
        <v>32</v>
      </c>
      <c r="D77" s="18">
        <v>56</v>
      </c>
      <c r="E77" s="18">
        <v>19</v>
      </c>
      <c r="F77" s="18">
        <v>20</v>
      </c>
      <c r="G77" s="18">
        <v>0</v>
      </c>
      <c r="H77" s="18">
        <v>0</v>
      </c>
      <c r="I77" s="18">
        <f t="shared" si="8"/>
        <v>39</v>
      </c>
      <c r="J77" s="38">
        <f t="shared" si="10"/>
        <v>100</v>
      </c>
      <c r="K77" s="18">
        <f t="shared" si="9"/>
        <v>20</v>
      </c>
      <c r="L77" s="38">
        <f t="shared" si="11"/>
        <v>51.282051282051277</v>
      </c>
      <c r="M77" s="38"/>
      <c r="N77" s="18">
        <f t="shared" si="12"/>
        <v>39</v>
      </c>
      <c r="P77" s="18">
        <v>19</v>
      </c>
      <c r="Q77" s="18">
        <v>20</v>
      </c>
      <c r="R77" s="18">
        <v>0</v>
      </c>
      <c r="S77" s="18">
        <v>0</v>
      </c>
    </row>
    <row r="78" spans="3:19" x14ac:dyDescent="0.35">
      <c r="C78" s="18">
        <v>33</v>
      </c>
      <c r="D78" s="18">
        <v>108</v>
      </c>
      <c r="E78" s="18">
        <v>44</v>
      </c>
      <c r="F78" s="18">
        <v>39</v>
      </c>
      <c r="G78" s="18">
        <v>0</v>
      </c>
      <c r="H78" s="18">
        <v>0</v>
      </c>
      <c r="I78" s="18">
        <f t="shared" si="8"/>
        <v>83</v>
      </c>
      <c r="J78" s="38">
        <f t="shared" si="10"/>
        <v>100</v>
      </c>
      <c r="K78" s="18">
        <f t="shared" si="9"/>
        <v>39</v>
      </c>
      <c r="L78" s="38">
        <f t="shared" si="11"/>
        <v>46.987951807228917</v>
      </c>
      <c r="M78" s="38"/>
      <c r="N78" s="18">
        <f t="shared" si="12"/>
        <v>83</v>
      </c>
      <c r="P78" s="18">
        <v>44</v>
      </c>
      <c r="Q78" s="18">
        <v>39</v>
      </c>
      <c r="R78" s="18">
        <v>0</v>
      </c>
      <c r="S78" s="18">
        <v>0</v>
      </c>
    </row>
    <row r="79" spans="3:19" x14ac:dyDescent="0.35">
      <c r="C79" s="18">
        <v>34</v>
      </c>
      <c r="D79" s="18">
        <v>71</v>
      </c>
      <c r="E79" s="18">
        <v>33</v>
      </c>
      <c r="F79" s="18">
        <v>30</v>
      </c>
      <c r="G79" s="18">
        <v>2</v>
      </c>
      <c r="H79" s="18">
        <v>1</v>
      </c>
      <c r="I79" s="18">
        <f t="shared" si="8"/>
        <v>63</v>
      </c>
      <c r="J79" s="38">
        <f t="shared" si="10"/>
        <v>95.454545454545453</v>
      </c>
      <c r="K79" s="18">
        <f t="shared" si="9"/>
        <v>32</v>
      </c>
      <c r="L79" s="38">
        <f t="shared" si="11"/>
        <v>48.484848484848484</v>
      </c>
      <c r="M79" s="38"/>
      <c r="N79" s="18">
        <f t="shared" si="12"/>
        <v>66</v>
      </c>
      <c r="P79" s="18">
        <v>33</v>
      </c>
      <c r="Q79" s="18">
        <v>30</v>
      </c>
      <c r="R79" s="18">
        <v>1</v>
      </c>
      <c r="S79" s="18">
        <v>0</v>
      </c>
    </row>
    <row r="80" spans="3:19" x14ac:dyDescent="0.35">
      <c r="C80" s="43">
        <v>40</v>
      </c>
      <c r="D80" s="43">
        <v>67</v>
      </c>
      <c r="E80" s="43">
        <v>35</v>
      </c>
      <c r="F80" s="43">
        <v>32</v>
      </c>
      <c r="G80" s="43">
        <v>0</v>
      </c>
      <c r="H80" s="43">
        <v>0</v>
      </c>
      <c r="I80" s="43">
        <f t="shared" si="8"/>
        <v>67</v>
      </c>
      <c r="J80" s="38">
        <f t="shared" si="10"/>
        <v>100</v>
      </c>
      <c r="K80" s="43">
        <f t="shared" si="9"/>
        <v>32</v>
      </c>
      <c r="L80" s="38">
        <f t="shared" si="11"/>
        <v>47.761194029850742</v>
      </c>
      <c r="M80" s="38"/>
      <c r="N80" s="43">
        <f t="shared" si="12"/>
        <v>67</v>
      </c>
      <c r="P80" s="18">
        <v>35</v>
      </c>
      <c r="Q80" s="18">
        <v>32</v>
      </c>
      <c r="R80" s="18">
        <v>0</v>
      </c>
      <c r="S80" s="18">
        <v>0</v>
      </c>
    </row>
    <row r="81" spans="2:19" x14ac:dyDescent="0.35">
      <c r="B81" s="18" t="s">
        <v>87</v>
      </c>
      <c r="C81" s="18">
        <v>1</v>
      </c>
      <c r="D81" s="18">
        <v>0</v>
      </c>
    </row>
    <row r="82" spans="2:19" x14ac:dyDescent="0.35">
      <c r="C82" s="43">
        <v>2</v>
      </c>
      <c r="D82" s="43">
        <v>150</v>
      </c>
      <c r="E82" s="43">
        <v>80</v>
      </c>
      <c r="F82" s="43">
        <v>70</v>
      </c>
      <c r="G82" s="43">
        <v>0</v>
      </c>
      <c r="H82" s="43">
        <v>0</v>
      </c>
      <c r="I82" s="43">
        <f>E82+F82</f>
        <v>150</v>
      </c>
      <c r="J82" s="38">
        <f>(I82/N82)*100</f>
        <v>100</v>
      </c>
      <c r="K82" s="43">
        <f>F82+G82</f>
        <v>70</v>
      </c>
      <c r="L82" s="38">
        <f>(K82/N82)*100</f>
        <v>46.666666666666664</v>
      </c>
      <c r="M82" s="38"/>
      <c r="N82" s="43">
        <f>SUM(E82:H82)</f>
        <v>150</v>
      </c>
      <c r="P82" s="18">
        <v>0</v>
      </c>
      <c r="Q82" s="18">
        <v>3</v>
      </c>
      <c r="R82" s="18">
        <v>0</v>
      </c>
      <c r="S82" s="18">
        <v>0</v>
      </c>
    </row>
    <row r="83" spans="2:19" x14ac:dyDescent="0.35">
      <c r="C83" s="43">
        <v>3</v>
      </c>
      <c r="D83" s="43">
        <v>127</v>
      </c>
      <c r="E83" s="43">
        <v>71</v>
      </c>
      <c r="F83" s="43">
        <v>56</v>
      </c>
      <c r="G83" s="43">
        <v>0</v>
      </c>
      <c r="H83" s="43">
        <v>0</v>
      </c>
      <c r="I83" s="43">
        <f>E83+F83</f>
        <v>127</v>
      </c>
      <c r="J83" s="38">
        <f>(I83/N83)*100</f>
        <v>100</v>
      </c>
      <c r="K83" s="43">
        <f>F83+G83</f>
        <v>56</v>
      </c>
      <c r="L83" s="38">
        <f>(K83/N83)*100</f>
        <v>44.094488188976378</v>
      </c>
      <c r="M83" s="38"/>
      <c r="N83" s="43">
        <f>SUM(E83:H83)</f>
        <v>127</v>
      </c>
      <c r="P83" s="18">
        <v>0</v>
      </c>
      <c r="Q83" s="18">
        <v>3</v>
      </c>
      <c r="R83" s="18">
        <v>0</v>
      </c>
      <c r="S83" s="18">
        <v>0</v>
      </c>
    </row>
    <row r="84" spans="2:19" x14ac:dyDescent="0.35">
      <c r="C84" s="18">
        <v>4</v>
      </c>
      <c r="D84" s="18">
        <v>111</v>
      </c>
      <c r="J84" s="38"/>
      <c r="L84" s="38"/>
      <c r="M84" s="38"/>
    </row>
    <row r="85" spans="2:19" x14ac:dyDescent="0.35">
      <c r="C85" s="18">
        <v>5</v>
      </c>
      <c r="D85" s="18">
        <v>0</v>
      </c>
      <c r="J85" s="38"/>
      <c r="L85" s="38"/>
      <c r="M85" s="38"/>
    </row>
    <row r="86" spans="2:19" x14ac:dyDescent="0.35">
      <c r="C86" s="18">
        <v>6</v>
      </c>
      <c r="D86" s="18">
        <v>0</v>
      </c>
      <c r="J86" s="38"/>
      <c r="L86" s="38"/>
      <c r="M86" s="38"/>
    </row>
    <row r="87" spans="2:19" x14ac:dyDescent="0.35">
      <c r="C87" s="18">
        <v>7</v>
      </c>
      <c r="D87" s="18">
        <v>132</v>
      </c>
      <c r="E87" s="18">
        <v>30</v>
      </c>
      <c r="F87" s="18">
        <v>46</v>
      </c>
      <c r="G87" s="18">
        <v>0</v>
      </c>
      <c r="H87" s="18">
        <v>0</v>
      </c>
      <c r="I87" s="18">
        <f>E87+F87</f>
        <v>76</v>
      </c>
      <c r="J87" s="38">
        <f>(I87/N87)*100</f>
        <v>100</v>
      </c>
      <c r="K87" s="18">
        <f>F87+G87</f>
        <v>46</v>
      </c>
      <c r="L87" s="38">
        <f>(K87/N87)*100</f>
        <v>60.526315789473685</v>
      </c>
      <c r="M87" s="38"/>
      <c r="N87" s="18">
        <f>SUM(E87:H87)</f>
        <v>76</v>
      </c>
      <c r="P87" s="18">
        <v>0</v>
      </c>
      <c r="Q87" s="18">
        <v>0</v>
      </c>
      <c r="R87" s="18">
        <v>0</v>
      </c>
      <c r="S87" s="18">
        <v>0</v>
      </c>
    </row>
    <row r="88" spans="2:19" x14ac:dyDescent="0.35">
      <c r="C88" s="18">
        <v>8</v>
      </c>
      <c r="D88" s="18">
        <v>0</v>
      </c>
      <c r="J88" s="38"/>
      <c r="L88" s="38"/>
      <c r="M88" s="38"/>
    </row>
    <row r="89" spans="2:19" x14ac:dyDescent="0.35">
      <c r="C89" s="18">
        <v>9</v>
      </c>
      <c r="D89" s="18">
        <v>0</v>
      </c>
      <c r="J89" s="38"/>
      <c r="L89" s="38"/>
      <c r="M89" s="38"/>
    </row>
    <row r="90" spans="2:19" x14ac:dyDescent="0.35">
      <c r="C90" s="18">
        <v>10</v>
      </c>
      <c r="D90" s="18">
        <v>0</v>
      </c>
      <c r="J90" s="38"/>
      <c r="L90" s="38"/>
      <c r="M90" s="38"/>
    </row>
    <row r="91" spans="2:19" x14ac:dyDescent="0.35">
      <c r="C91" s="18">
        <v>11</v>
      </c>
      <c r="D91" s="18">
        <v>0</v>
      </c>
      <c r="J91" s="38"/>
      <c r="L91" s="38"/>
      <c r="M91" s="38"/>
    </row>
    <row r="92" spans="2:19" x14ac:dyDescent="0.35">
      <c r="B92" s="18" t="s">
        <v>88</v>
      </c>
      <c r="C92" s="44">
        <v>1</v>
      </c>
      <c r="D92" s="44">
        <v>75</v>
      </c>
      <c r="E92" s="44">
        <v>40</v>
      </c>
      <c r="F92" s="44">
        <v>42</v>
      </c>
      <c r="G92" s="44">
        <v>0</v>
      </c>
      <c r="H92" s="44">
        <v>0</v>
      </c>
      <c r="I92" s="44">
        <f>E92+F92</f>
        <v>82</v>
      </c>
      <c r="J92" s="46">
        <f>(I92/N92)*100</f>
        <v>100</v>
      </c>
      <c r="K92" s="44">
        <f>F92+G92</f>
        <v>42</v>
      </c>
      <c r="L92" s="46">
        <f>(K92/N92)*100</f>
        <v>51.219512195121951</v>
      </c>
      <c r="M92" s="46"/>
      <c r="N92" s="44">
        <f>SUM(E92:H92)</f>
        <v>82</v>
      </c>
      <c r="P92" s="18">
        <v>40</v>
      </c>
      <c r="Q92" s="18">
        <v>42</v>
      </c>
      <c r="R92" s="18">
        <v>0</v>
      </c>
      <c r="S92" s="18">
        <v>0</v>
      </c>
    </row>
    <row r="93" spans="2:19" x14ac:dyDescent="0.35">
      <c r="C93" s="18">
        <v>3</v>
      </c>
      <c r="D93" s="18">
        <v>87</v>
      </c>
      <c r="J93" s="38"/>
      <c r="L93" s="38"/>
      <c r="M93" s="38"/>
    </row>
    <row r="94" spans="2:19" x14ac:dyDescent="0.35">
      <c r="C94" s="18">
        <v>4</v>
      </c>
      <c r="D94" s="18">
        <v>63</v>
      </c>
      <c r="J94" s="38"/>
      <c r="L94" s="38"/>
      <c r="M94" s="38"/>
    </row>
    <row r="95" spans="2:19" x14ac:dyDescent="0.35">
      <c r="C95" s="18">
        <v>5</v>
      </c>
      <c r="D95" s="18">
        <v>107</v>
      </c>
      <c r="E95" s="18">
        <v>50</v>
      </c>
      <c r="F95" s="18">
        <v>41</v>
      </c>
      <c r="G95" s="18">
        <v>1</v>
      </c>
      <c r="H95" s="18">
        <v>0</v>
      </c>
      <c r="I95" s="18">
        <f t="shared" ref="I95:I111" si="13">E95+F95</f>
        <v>91</v>
      </c>
      <c r="J95" s="38">
        <f t="shared" ref="J95:J104" si="14">(I95/N95)*100</f>
        <v>98.91304347826086</v>
      </c>
      <c r="K95" s="18">
        <f t="shared" ref="K95:K111" si="15">F95+G95</f>
        <v>42</v>
      </c>
      <c r="L95" s="38">
        <f t="shared" ref="L95:L104" si="16">(K95/N95)*100</f>
        <v>45.652173913043477</v>
      </c>
      <c r="M95" s="38"/>
      <c r="N95" s="18">
        <f t="shared" ref="N95:N104" si="17">SUM(E95:H95)</f>
        <v>92</v>
      </c>
      <c r="P95" s="18">
        <v>50</v>
      </c>
      <c r="Q95" s="18">
        <v>41</v>
      </c>
      <c r="R95" s="18">
        <v>0</v>
      </c>
      <c r="S95" s="18">
        <v>0</v>
      </c>
    </row>
    <row r="96" spans="2:19" x14ac:dyDescent="0.35">
      <c r="C96" s="18">
        <v>6</v>
      </c>
      <c r="D96" s="18">
        <v>62</v>
      </c>
      <c r="E96" s="18">
        <v>35</v>
      </c>
      <c r="F96" s="18">
        <v>23</v>
      </c>
      <c r="G96" s="18">
        <v>0</v>
      </c>
      <c r="H96" s="18">
        <v>1</v>
      </c>
      <c r="I96" s="18">
        <f t="shared" si="13"/>
        <v>58</v>
      </c>
      <c r="J96" s="38">
        <f t="shared" si="14"/>
        <v>98.305084745762713</v>
      </c>
      <c r="K96" s="18">
        <f t="shared" si="15"/>
        <v>23</v>
      </c>
      <c r="L96" s="38">
        <f t="shared" si="16"/>
        <v>38.983050847457626</v>
      </c>
      <c r="M96" s="38"/>
      <c r="N96" s="18">
        <f t="shared" si="17"/>
        <v>59</v>
      </c>
      <c r="P96" s="18">
        <v>35</v>
      </c>
      <c r="Q96" s="18">
        <v>23</v>
      </c>
      <c r="R96" s="18">
        <v>0</v>
      </c>
      <c r="S96" s="18">
        <v>1</v>
      </c>
    </row>
    <row r="97" spans="2:19" x14ac:dyDescent="0.35">
      <c r="C97" s="18">
        <v>7</v>
      </c>
      <c r="D97" s="18">
        <v>62</v>
      </c>
      <c r="E97" s="18">
        <v>29</v>
      </c>
      <c r="F97" s="18">
        <v>27</v>
      </c>
      <c r="G97" s="18">
        <v>0</v>
      </c>
      <c r="H97" s="18">
        <v>0</v>
      </c>
      <c r="I97" s="18">
        <f t="shared" si="13"/>
        <v>56</v>
      </c>
      <c r="J97" s="38">
        <f t="shared" si="14"/>
        <v>100</v>
      </c>
      <c r="K97" s="18">
        <f t="shared" si="15"/>
        <v>27</v>
      </c>
      <c r="L97" s="38">
        <f t="shared" si="16"/>
        <v>48.214285714285715</v>
      </c>
      <c r="M97" s="38"/>
      <c r="N97" s="18">
        <f t="shared" si="17"/>
        <v>56</v>
      </c>
      <c r="P97" s="18">
        <v>29</v>
      </c>
      <c r="Q97" s="18">
        <v>27</v>
      </c>
      <c r="R97" s="18">
        <v>0</v>
      </c>
      <c r="S97" s="18">
        <v>0</v>
      </c>
    </row>
    <row r="98" spans="2:19" x14ac:dyDescent="0.35">
      <c r="C98" s="43">
        <v>8</v>
      </c>
      <c r="D98" s="43">
        <v>25</v>
      </c>
      <c r="E98" s="43">
        <v>17</v>
      </c>
      <c r="F98" s="43">
        <v>8</v>
      </c>
      <c r="G98" s="43">
        <v>0</v>
      </c>
      <c r="H98" s="43">
        <v>0</v>
      </c>
      <c r="I98" s="43">
        <f t="shared" si="13"/>
        <v>25</v>
      </c>
      <c r="J98" s="38">
        <f t="shared" si="14"/>
        <v>100</v>
      </c>
      <c r="K98" s="43">
        <f t="shared" si="15"/>
        <v>8</v>
      </c>
      <c r="L98" s="38">
        <f t="shared" si="16"/>
        <v>32</v>
      </c>
      <c r="M98" s="38"/>
      <c r="N98" s="43">
        <f t="shared" si="17"/>
        <v>25</v>
      </c>
      <c r="P98" s="18">
        <v>17</v>
      </c>
      <c r="Q98" s="18">
        <v>8</v>
      </c>
      <c r="R98" s="18">
        <v>0</v>
      </c>
      <c r="S98" s="18">
        <v>0</v>
      </c>
    </row>
    <row r="99" spans="2:19" x14ac:dyDescent="0.35">
      <c r="C99" s="18">
        <v>9</v>
      </c>
      <c r="D99" s="18">
        <v>9</v>
      </c>
      <c r="E99" s="18">
        <v>2</v>
      </c>
      <c r="F99" s="18">
        <v>5</v>
      </c>
      <c r="G99" s="18">
        <v>0</v>
      </c>
      <c r="H99" s="18">
        <v>0</v>
      </c>
      <c r="I99" s="18">
        <f t="shared" si="13"/>
        <v>7</v>
      </c>
      <c r="J99" s="38">
        <f t="shared" si="14"/>
        <v>100</v>
      </c>
      <c r="K99" s="18">
        <f t="shared" si="15"/>
        <v>5</v>
      </c>
      <c r="L99" s="38">
        <f t="shared" si="16"/>
        <v>71.428571428571431</v>
      </c>
      <c r="M99" s="38"/>
      <c r="N99" s="18">
        <f t="shared" si="17"/>
        <v>7</v>
      </c>
      <c r="P99" s="18">
        <v>2</v>
      </c>
      <c r="Q99" s="18">
        <v>5</v>
      </c>
      <c r="R99" s="18">
        <v>0</v>
      </c>
      <c r="S99" s="18">
        <v>0</v>
      </c>
    </row>
    <row r="100" spans="2:19" x14ac:dyDescent="0.35">
      <c r="C100" s="18">
        <v>11</v>
      </c>
      <c r="D100" s="18">
        <v>45</v>
      </c>
      <c r="E100" s="18">
        <v>17</v>
      </c>
      <c r="F100" s="18">
        <v>16</v>
      </c>
      <c r="G100" s="18">
        <v>0</v>
      </c>
      <c r="H100" s="18">
        <v>0</v>
      </c>
      <c r="I100" s="18">
        <f t="shared" si="13"/>
        <v>33</v>
      </c>
      <c r="J100" s="38">
        <f t="shared" si="14"/>
        <v>100</v>
      </c>
      <c r="K100" s="18">
        <f t="shared" si="15"/>
        <v>16</v>
      </c>
      <c r="L100" s="38">
        <f t="shared" si="16"/>
        <v>48.484848484848484</v>
      </c>
      <c r="M100" s="38"/>
      <c r="N100" s="18">
        <f t="shared" si="17"/>
        <v>33</v>
      </c>
      <c r="P100" s="18">
        <v>17</v>
      </c>
      <c r="Q100" s="18">
        <v>16</v>
      </c>
      <c r="R100" s="18">
        <v>0</v>
      </c>
      <c r="S100" s="18">
        <v>0</v>
      </c>
    </row>
    <row r="101" spans="2:19" x14ac:dyDescent="0.35">
      <c r="C101" s="18">
        <v>13</v>
      </c>
      <c r="D101" s="18">
        <v>24</v>
      </c>
      <c r="E101" s="18">
        <v>6</v>
      </c>
      <c r="F101" s="18">
        <v>3</v>
      </c>
      <c r="G101" s="18">
        <v>0</v>
      </c>
      <c r="H101" s="18">
        <v>0</v>
      </c>
      <c r="I101" s="18">
        <f t="shared" si="13"/>
        <v>9</v>
      </c>
      <c r="J101" s="38">
        <f t="shared" si="14"/>
        <v>100</v>
      </c>
      <c r="K101" s="18">
        <f t="shared" si="15"/>
        <v>3</v>
      </c>
      <c r="L101" s="38">
        <f t="shared" si="16"/>
        <v>33.333333333333329</v>
      </c>
      <c r="M101" s="38"/>
      <c r="N101" s="18">
        <f t="shared" si="17"/>
        <v>9</v>
      </c>
      <c r="P101" s="18">
        <v>6</v>
      </c>
      <c r="Q101" s="18">
        <v>3</v>
      </c>
      <c r="R101" s="18">
        <v>0</v>
      </c>
      <c r="S101" s="18">
        <v>0</v>
      </c>
    </row>
    <row r="102" spans="2:19" x14ac:dyDescent="0.35">
      <c r="C102" s="18">
        <v>14</v>
      </c>
      <c r="D102" s="18">
        <v>5</v>
      </c>
      <c r="E102" s="18">
        <v>2</v>
      </c>
      <c r="F102" s="18">
        <v>3</v>
      </c>
      <c r="G102" s="18">
        <v>0</v>
      </c>
      <c r="H102" s="18">
        <v>0</v>
      </c>
      <c r="I102" s="18">
        <f t="shared" si="13"/>
        <v>5</v>
      </c>
      <c r="J102" s="38">
        <f t="shared" si="14"/>
        <v>100</v>
      </c>
      <c r="K102" s="18">
        <f t="shared" si="15"/>
        <v>3</v>
      </c>
      <c r="L102" s="38">
        <f t="shared" si="16"/>
        <v>60</v>
      </c>
      <c r="M102" s="38"/>
      <c r="N102" s="18">
        <f t="shared" si="17"/>
        <v>5</v>
      </c>
      <c r="P102" s="18">
        <v>2</v>
      </c>
      <c r="Q102" s="18">
        <v>3</v>
      </c>
      <c r="R102" s="18">
        <v>0</v>
      </c>
      <c r="S102" s="18">
        <v>0</v>
      </c>
    </row>
    <row r="103" spans="2:19" x14ac:dyDescent="0.35">
      <c r="C103" s="18">
        <v>15</v>
      </c>
      <c r="D103" s="18">
        <v>29</v>
      </c>
      <c r="E103" s="18">
        <v>13</v>
      </c>
      <c r="F103" s="18">
        <v>16</v>
      </c>
      <c r="G103" s="18">
        <v>0</v>
      </c>
      <c r="H103" s="18">
        <v>0</v>
      </c>
      <c r="I103" s="18">
        <f t="shared" si="13"/>
        <v>29</v>
      </c>
      <c r="J103" s="38">
        <f t="shared" si="14"/>
        <v>100</v>
      </c>
      <c r="K103" s="18">
        <f t="shared" si="15"/>
        <v>16</v>
      </c>
      <c r="L103" s="38">
        <f t="shared" si="16"/>
        <v>55.172413793103445</v>
      </c>
      <c r="M103" s="38"/>
      <c r="N103" s="18">
        <f t="shared" si="17"/>
        <v>29</v>
      </c>
      <c r="P103" s="18">
        <v>13</v>
      </c>
      <c r="Q103" s="18">
        <v>16</v>
      </c>
      <c r="R103" s="18">
        <v>0</v>
      </c>
      <c r="S103" s="18">
        <v>0</v>
      </c>
    </row>
    <row r="104" spans="2:19" x14ac:dyDescent="0.35">
      <c r="C104" s="18">
        <v>16</v>
      </c>
      <c r="D104" s="18">
        <v>144</v>
      </c>
      <c r="E104" s="18">
        <v>50</v>
      </c>
      <c r="F104" s="18">
        <v>45</v>
      </c>
      <c r="G104" s="18">
        <v>0</v>
      </c>
      <c r="H104" s="18">
        <v>0</v>
      </c>
      <c r="I104" s="18">
        <f t="shared" si="13"/>
        <v>95</v>
      </c>
      <c r="J104" s="38">
        <f t="shared" si="14"/>
        <v>100</v>
      </c>
      <c r="K104" s="18">
        <f t="shared" si="15"/>
        <v>45</v>
      </c>
      <c r="L104" s="38">
        <f t="shared" si="16"/>
        <v>47.368421052631575</v>
      </c>
      <c r="M104" s="38"/>
      <c r="N104" s="18">
        <f t="shared" si="17"/>
        <v>95</v>
      </c>
      <c r="P104" s="18">
        <v>50</v>
      </c>
      <c r="Q104" s="18">
        <v>45</v>
      </c>
      <c r="R104" s="18">
        <v>0</v>
      </c>
      <c r="S104" s="18">
        <v>0</v>
      </c>
    </row>
    <row r="105" spans="2:19" x14ac:dyDescent="0.35">
      <c r="C105" s="18">
        <v>17</v>
      </c>
      <c r="D105" s="18">
        <v>57</v>
      </c>
      <c r="J105" s="38"/>
      <c r="L105" s="38"/>
      <c r="M105" s="38"/>
    </row>
    <row r="106" spans="2:19" x14ac:dyDescent="0.35">
      <c r="C106" s="18">
        <v>18</v>
      </c>
      <c r="D106" s="18">
        <v>113</v>
      </c>
      <c r="E106" s="18">
        <v>51</v>
      </c>
      <c r="F106" s="18">
        <v>56</v>
      </c>
      <c r="G106" s="18">
        <v>0</v>
      </c>
      <c r="H106" s="18">
        <v>0</v>
      </c>
      <c r="I106" s="18">
        <f t="shared" si="13"/>
        <v>107</v>
      </c>
      <c r="J106" s="38">
        <f>(I106/N106)*100</f>
        <v>100</v>
      </c>
      <c r="K106" s="18">
        <f t="shared" si="15"/>
        <v>56</v>
      </c>
      <c r="L106" s="38">
        <f>(K106/N106)*100</f>
        <v>52.336448598130836</v>
      </c>
      <c r="M106" s="38"/>
      <c r="N106" s="18">
        <f>SUM(E106:H106)</f>
        <v>107</v>
      </c>
      <c r="P106" s="18">
        <v>51</v>
      </c>
      <c r="Q106" s="18">
        <v>56</v>
      </c>
      <c r="R106" s="18">
        <v>0</v>
      </c>
      <c r="S106" s="18">
        <v>0</v>
      </c>
    </row>
    <row r="107" spans="2:19" x14ac:dyDescent="0.35">
      <c r="C107" s="18">
        <v>19</v>
      </c>
      <c r="D107" s="18">
        <v>55</v>
      </c>
      <c r="E107" s="18">
        <v>30</v>
      </c>
      <c r="F107" s="18">
        <v>12</v>
      </c>
      <c r="G107" s="18">
        <v>0</v>
      </c>
      <c r="H107" s="18">
        <v>0</v>
      </c>
      <c r="I107" s="18">
        <f t="shared" si="13"/>
        <v>42</v>
      </c>
      <c r="J107" s="38">
        <f>(I107/N107)*100</f>
        <v>100</v>
      </c>
      <c r="K107" s="18">
        <f t="shared" si="15"/>
        <v>12</v>
      </c>
      <c r="L107" s="38">
        <f>(K107/N107)*100</f>
        <v>28.571428571428569</v>
      </c>
      <c r="M107" s="38"/>
      <c r="N107" s="18">
        <f>SUM(E107:H107)</f>
        <v>42</v>
      </c>
      <c r="P107" s="18">
        <v>30</v>
      </c>
      <c r="Q107" s="18">
        <v>12</v>
      </c>
      <c r="R107" s="18">
        <v>0</v>
      </c>
      <c r="S107" s="18">
        <v>0</v>
      </c>
    </row>
    <row r="108" spans="2:19" x14ac:dyDescent="0.35">
      <c r="C108" s="18">
        <v>20</v>
      </c>
      <c r="D108" s="18">
        <v>3</v>
      </c>
      <c r="J108" s="38"/>
      <c r="L108" s="38"/>
      <c r="M108" s="38"/>
    </row>
    <row r="109" spans="2:19" x14ac:dyDescent="0.35">
      <c r="C109" s="18">
        <v>21</v>
      </c>
      <c r="D109" s="18">
        <v>45</v>
      </c>
      <c r="E109" s="18">
        <v>15</v>
      </c>
      <c r="F109" s="18">
        <v>23</v>
      </c>
      <c r="G109" s="18">
        <v>0</v>
      </c>
      <c r="H109" s="18">
        <v>0</v>
      </c>
      <c r="I109" s="18">
        <f t="shared" si="13"/>
        <v>38</v>
      </c>
      <c r="J109" s="38">
        <f>(I109/N109)*100</f>
        <v>100</v>
      </c>
      <c r="K109" s="18">
        <f t="shared" si="15"/>
        <v>23</v>
      </c>
      <c r="L109" s="38">
        <f>(K109/N109)*100</f>
        <v>60.526315789473685</v>
      </c>
      <c r="M109" s="38"/>
      <c r="N109" s="18">
        <f>SUM(E109:H109)</f>
        <v>38</v>
      </c>
      <c r="P109" s="18">
        <v>15</v>
      </c>
      <c r="Q109" s="18">
        <v>23</v>
      </c>
      <c r="R109" s="18">
        <v>0</v>
      </c>
      <c r="S109" s="18">
        <v>0</v>
      </c>
    </row>
    <row r="110" spans="2:19" x14ac:dyDescent="0.35">
      <c r="C110" s="18">
        <v>22</v>
      </c>
      <c r="D110" s="18">
        <v>0</v>
      </c>
      <c r="J110" s="38"/>
      <c r="L110" s="38"/>
      <c r="M110" s="38"/>
    </row>
    <row r="111" spans="2:19" x14ac:dyDescent="0.35">
      <c r="C111" s="18">
        <v>23</v>
      </c>
      <c r="D111" s="18">
        <v>77</v>
      </c>
      <c r="E111" s="18">
        <v>20</v>
      </c>
      <c r="F111" s="18">
        <v>22</v>
      </c>
      <c r="G111" s="18">
        <v>0</v>
      </c>
      <c r="H111" s="18">
        <v>0</v>
      </c>
      <c r="I111" s="18">
        <f t="shared" si="13"/>
        <v>42</v>
      </c>
      <c r="J111" s="38">
        <f>(I111/N111)*100</f>
        <v>100</v>
      </c>
      <c r="K111" s="18">
        <f t="shared" si="15"/>
        <v>22</v>
      </c>
      <c r="L111" s="38">
        <f>(K111/N111)*100</f>
        <v>52.380952380952387</v>
      </c>
      <c r="M111" s="38"/>
      <c r="N111" s="18">
        <f>SUM(E111:H111)</f>
        <v>42</v>
      </c>
      <c r="P111" s="18">
        <v>20</v>
      </c>
      <c r="Q111" s="18">
        <v>22</v>
      </c>
      <c r="R111" s="18">
        <v>0</v>
      </c>
      <c r="S111" s="18">
        <v>0</v>
      </c>
    </row>
    <row r="112" spans="2:19" x14ac:dyDescent="0.35">
      <c r="B112" s="18" t="s">
        <v>24</v>
      </c>
      <c r="C112" s="18">
        <v>1</v>
      </c>
      <c r="D112" s="18">
        <v>85</v>
      </c>
      <c r="E112" s="18">
        <v>20</v>
      </c>
      <c r="F112" s="18">
        <v>20</v>
      </c>
      <c r="G112" s="18">
        <v>1</v>
      </c>
      <c r="H112" s="18">
        <v>1</v>
      </c>
      <c r="I112" s="18">
        <f>E112+F112</f>
        <v>40</v>
      </c>
      <c r="J112" s="19">
        <f>(I112/N112)*100</f>
        <v>95.238095238095227</v>
      </c>
      <c r="K112" s="18">
        <f>F112+G112</f>
        <v>21</v>
      </c>
      <c r="L112" s="19">
        <f>(K112/N112)*100</f>
        <v>50</v>
      </c>
      <c r="M112" s="19"/>
      <c r="N112" s="18">
        <f>SUM(E112:H112)</f>
        <v>42</v>
      </c>
      <c r="P112" s="18">
        <v>0</v>
      </c>
      <c r="Q112" s="18">
        <v>4</v>
      </c>
      <c r="R112" s="18">
        <v>0</v>
      </c>
      <c r="S112" s="18">
        <v>0</v>
      </c>
    </row>
    <row r="113" spans="3:20" x14ac:dyDescent="0.35">
      <c r="C113" s="18">
        <v>2</v>
      </c>
      <c r="D113" s="18">
        <v>0</v>
      </c>
      <c r="E113" s="18" t="s">
        <v>37</v>
      </c>
      <c r="F113" s="18" t="s">
        <v>37</v>
      </c>
      <c r="G113" s="18" t="s">
        <v>37</v>
      </c>
      <c r="H113" s="18" t="s">
        <v>37</v>
      </c>
      <c r="I113" s="18" t="s">
        <v>37</v>
      </c>
      <c r="J113" s="18" t="s">
        <v>37</v>
      </c>
      <c r="K113" s="18" t="s">
        <v>37</v>
      </c>
      <c r="L113" s="18" t="s">
        <v>37</v>
      </c>
      <c r="N113" s="18" t="s">
        <v>37</v>
      </c>
      <c r="P113" s="18" t="s">
        <v>37</v>
      </c>
      <c r="Q113" s="18" t="s">
        <v>37</v>
      </c>
      <c r="R113" s="18" t="s">
        <v>37</v>
      </c>
      <c r="S113" s="18" t="s">
        <v>37</v>
      </c>
      <c r="T113" s="19"/>
    </row>
    <row r="114" spans="3:20" x14ac:dyDescent="0.35">
      <c r="C114" s="18">
        <v>3</v>
      </c>
      <c r="D114" s="18">
        <v>107</v>
      </c>
      <c r="E114" s="18">
        <v>52</v>
      </c>
      <c r="F114" s="18">
        <v>51</v>
      </c>
      <c r="G114" s="18">
        <v>0</v>
      </c>
      <c r="H114" s="18">
        <v>1</v>
      </c>
      <c r="I114" s="18">
        <f t="shared" ref="I114:I159" si="18">E114+F114</f>
        <v>103</v>
      </c>
      <c r="J114" s="19">
        <f>(I114/N114)*100</f>
        <v>99.038461538461547</v>
      </c>
      <c r="K114" s="18">
        <f t="shared" ref="K114:K159" si="19">F114+G114</f>
        <v>51</v>
      </c>
      <c r="L114" s="19">
        <f>(K114/N114)*100</f>
        <v>49.038461538461533</v>
      </c>
      <c r="M114" s="19"/>
      <c r="N114" s="18">
        <f>SUM(E114:H114)</f>
        <v>104</v>
      </c>
      <c r="P114" s="18">
        <v>0</v>
      </c>
      <c r="Q114" s="18">
        <v>3</v>
      </c>
      <c r="R114" s="18">
        <v>0</v>
      </c>
      <c r="S114" s="18">
        <v>0</v>
      </c>
    </row>
    <row r="115" spans="3:20" x14ac:dyDescent="0.35">
      <c r="C115" s="18">
        <v>4</v>
      </c>
      <c r="D115" s="18">
        <v>0</v>
      </c>
      <c r="E115" s="18" t="s">
        <v>37</v>
      </c>
      <c r="F115" s="18" t="s">
        <v>37</v>
      </c>
      <c r="G115" s="18" t="s">
        <v>37</v>
      </c>
      <c r="H115" s="18" t="s">
        <v>37</v>
      </c>
      <c r="I115" s="18" t="s">
        <v>37</v>
      </c>
      <c r="J115" s="18" t="s">
        <v>37</v>
      </c>
      <c r="K115" s="18" t="s">
        <v>37</v>
      </c>
      <c r="L115" s="18" t="s">
        <v>37</v>
      </c>
      <c r="N115" s="18" t="s">
        <v>37</v>
      </c>
      <c r="P115" s="18" t="s">
        <v>37</v>
      </c>
      <c r="Q115" s="18" t="s">
        <v>37</v>
      </c>
      <c r="R115" s="18" t="s">
        <v>37</v>
      </c>
      <c r="S115" s="18" t="s">
        <v>37</v>
      </c>
      <c r="T115" s="19"/>
    </row>
    <row r="116" spans="3:20" x14ac:dyDescent="0.35">
      <c r="C116" s="43">
        <v>5</v>
      </c>
      <c r="D116" s="43">
        <v>100</v>
      </c>
      <c r="E116" s="43">
        <v>54</v>
      </c>
      <c r="F116" s="43">
        <v>41</v>
      </c>
      <c r="G116" s="43">
        <v>0</v>
      </c>
      <c r="H116" s="43">
        <v>5</v>
      </c>
      <c r="I116" s="43">
        <f t="shared" si="18"/>
        <v>95</v>
      </c>
      <c r="J116" s="19">
        <f>(I116/N116)*100</f>
        <v>95</v>
      </c>
      <c r="K116" s="43">
        <f t="shared" si="19"/>
        <v>41</v>
      </c>
      <c r="L116" s="19">
        <f>(K116/N116)*100</f>
        <v>41</v>
      </c>
      <c r="M116" s="19"/>
      <c r="N116" s="43">
        <f>SUM(E116:H116)</f>
        <v>100</v>
      </c>
      <c r="P116" s="18">
        <v>0</v>
      </c>
      <c r="Q116" s="18">
        <v>7</v>
      </c>
      <c r="R116" s="18">
        <v>0</v>
      </c>
      <c r="S116" s="18">
        <v>0</v>
      </c>
    </row>
    <row r="117" spans="3:20" x14ac:dyDescent="0.35">
      <c r="C117" s="18">
        <v>6</v>
      </c>
      <c r="D117" s="18">
        <v>0</v>
      </c>
      <c r="E117" s="18" t="s">
        <v>37</v>
      </c>
      <c r="F117" s="18" t="s">
        <v>37</v>
      </c>
      <c r="G117" s="18" t="s">
        <v>37</v>
      </c>
      <c r="H117" s="18" t="s">
        <v>37</v>
      </c>
      <c r="I117" s="18" t="s">
        <v>37</v>
      </c>
      <c r="J117" s="18" t="s">
        <v>37</v>
      </c>
      <c r="K117" s="18" t="s">
        <v>37</v>
      </c>
      <c r="L117" s="18" t="s">
        <v>37</v>
      </c>
      <c r="N117" s="18" t="s">
        <v>37</v>
      </c>
      <c r="P117" s="18" t="s">
        <v>37</v>
      </c>
      <c r="Q117" s="18" t="s">
        <v>37</v>
      </c>
      <c r="R117" s="18" t="s">
        <v>37</v>
      </c>
      <c r="S117" s="18" t="s">
        <v>37</v>
      </c>
      <c r="T117" s="19"/>
    </row>
    <row r="118" spans="3:20" x14ac:dyDescent="0.35">
      <c r="C118" s="18">
        <v>7</v>
      </c>
      <c r="D118" s="18">
        <v>118</v>
      </c>
      <c r="E118" s="18">
        <v>41</v>
      </c>
      <c r="F118" s="18">
        <v>41</v>
      </c>
      <c r="G118" s="18">
        <v>0</v>
      </c>
      <c r="H118" s="18">
        <v>0</v>
      </c>
      <c r="I118" s="18">
        <f t="shared" si="18"/>
        <v>82</v>
      </c>
      <c r="J118" s="19">
        <f>(I118/N118)*100</f>
        <v>100</v>
      </c>
      <c r="K118" s="18">
        <f t="shared" si="19"/>
        <v>41</v>
      </c>
      <c r="L118" s="19">
        <f>(K118/N118)*100</f>
        <v>50</v>
      </c>
      <c r="M118" s="19"/>
      <c r="N118" s="18">
        <f>SUM(E118:H118)</f>
        <v>82</v>
      </c>
      <c r="P118" s="18">
        <v>0</v>
      </c>
      <c r="Q118" s="18">
        <v>1</v>
      </c>
      <c r="R118" s="18">
        <v>0</v>
      </c>
      <c r="S118" s="18">
        <v>0</v>
      </c>
      <c r="T118" s="19"/>
    </row>
    <row r="119" spans="3:20" x14ac:dyDescent="0.35">
      <c r="C119" s="18">
        <v>8</v>
      </c>
      <c r="D119" s="18">
        <v>0</v>
      </c>
      <c r="E119" s="18" t="s">
        <v>37</v>
      </c>
      <c r="F119" s="18" t="s">
        <v>37</v>
      </c>
      <c r="G119" s="18" t="s">
        <v>37</v>
      </c>
      <c r="H119" s="18" t="s">
        <v>37</v>
      </c>
      <c r="I119" s="18" t="s">
        <v>37</v>
      </c>
      <c r="J119" s="18" t="s">
        <v>37</v>
      </c>
      <c r="K119" s="18" t="s">
        <v>37</v>
      </c>
      <c r="L119" s="18" t="s">
        <v>37</v>
      </c>
      <c r="N119" s="18" t="s">
        <v>37</v>
      </c>
      <c r="P119" s="18" t="s">
        <v>37</v>
      </c>
      <c r="Q119" s="18" t="s">
        <v>37</v>
      </c>
      <c r="R119" s="18" t="s">
        <v>37</v>
      </c>
      <c r="S119" s="18" t="s">
        <v>37</v>
      </c>
      <c r="T119" s="19"/>
    </row>
    <row r="120" spans="3:20" x14ac:dyDescent="0.35">
      <c r="C120" s="18">
        <v>9</v>
      </c>
      <c r="D120" s="18">
        <v>88</v>
      </c>
      <c r="E120" s="18">
        <v>27</v>
      </c>
      <c r="F120" s="18">
        <v>19</v>
      </c>
      <c r="G120" s="18">
        <v>3</v>
      </c>
      <c r="H120" s="18">
        <v>3</v>
      </c>
      <c r="I120" s="18">
        <f t="shared" si="18"/>
        <v>46</v>
      </c>
      <c r="J120" s="19">
        <f>(I120/N120)*100</f>
        <v>88.461538461538453</v>
      </c>
      <c r="K120" s="18">
        <f t="shared" si="19"/>
        <v>22</v>
      </c>
      <c r="L120" s="19">
        <f>(K120/N120)*100</f>
        <v>42.307692307692307</v>
      </c>
      <c r="M120" s="19"/>
      <c r="N120" s="18">
        <f>SUM(E120:H120)</f>
        <v>52</v>
      </c>
      <c r="P120" s="18">
        <v>0</v>
      </c>
      <c r="Q120" s="18">
        <v>4</v>
      </c>
      <c r="R120" s="18">
        <v>0</v>
      </c>
      <c r="S120" s="18">
        <v>0</v>
      </c>
    </row>
    <row r="121" spans="3:20" x14ac:dyDescent="0.35">
      <c r="C121" s="18">
        <v>10</v>
      </c>
      <c r="D121" s="18">
        <v>71</v>
      </c>
      <c r="E121" s="18">
        <v>0</v>
      </c>
      <c r="F121" s="18">
        <v>0</v>
      </c>
      <c r="G121" s="18">
        <v>24</v>
      </c>
      <c r="H121" s="18">
        <v>25</v>
      </c>
      <c r="I121" s="18">
        <f t="shared" si="18"/>
        <v>0</v>
      </c>
      <c r="J121" s="19">
        <f>(I121/N121)*100</f>
        <v>0</v>
      </c>
      <c r="K121" s="18">
        <f t="shared" si="19"/>
        <v>24</v>
      </c>
      <c r="L121" s="19">
        <f>(K121/N121)*100</f>
        <v>48.979591836734691</v>
      </c>
      <c r="M121" s="19"/>
      <c r="N121" s="18">
        <f>SUM(E121:H121)</f>
        <v>49</v>
      </c>
      <c r="P121" s="18">
        <v>0</v>
      </c>
      <c r="Q121" s="18">
        <v>0</v>
      </c>
      <c r="R121" s="18">
        <v>0</v>
      </c>
      <c r="S121" s="18">
        <v>0</v>
      </c>
    </row>
    <row r="122" spans="3:20" x14ac:dyDescent="0.35">
      <c r="C122" s="18">
        <v>11</v>
      </c>
      <c r="D122" s="18">
        <v>115</v>
      </c>
      <c r="E122" s="18">
        <v>24</v>
      </c>
      <c r="F122" s="18">
        <v>18</v>
      </c>
      <c r="G122" s="18">
        <v>0</v>
      </c>
      <c r="H122" s="18">
        <v>0</v>
      </c>
      <c r="I122" s="18">
        <f t="shared" si="18"/>
        <v>42</v>
      </c>
      <c r="J122" s="19">
        <f>(I122/N122)*100</f>
        <v>100</v>
      </c>
      <c r="K122" s="18">
        <f t="shared" si="19"/>
        <v>18</v>
      </c>
      <c r="L122" s="19">
        <f>(K122/N122)*100</f>
        <v>42.857142857142854</v>
      </c>
      <c r="M122" s="19"/>
      <c r="N122" s="18">
        <f>SUM(E122:H122)</f>
        <v>42</v>
      </c>
      <c r="P122" s="18">
        <v>0</v>
      </c>
      <c r="Q122" s="18">
        <v>1</v>
      </c>
      <c r="R122" s="18">
        <v>0</v>
      </c>
      <c r="S122" s="18">
        <v>0</v>
      </c>
      <c r="T122" s="19"/>
    </row>
    <row r="123" spans="3:20" x14ac:dyDescent="0.35">
      <c r="C123" s="18">
        <v>12</v>
      </c>
      <c r="D123" s="18">
        <v>147</v>
      </c>
      <c r="E123" s="18">
        <v>30</v>
      </c>
      <c r="F123" s="18">
        <v>37</v>
      </c>
      <c r="G123" s="18">
        <v>3</v>
      </c>
      <c r="H123" s="18">
        <v>2</v>
      </c>
      <c r="I123" s="18">
        <f t="shared" si="18"/>
        <v>67</v>
      </c>
      <c r="J123" s="19">
        <f>(I123/N123)*100</f>
        <v>93.055555555555557</v>
      </c>
      <c r="K123" s="18">
        <f t="shared" si="19"/>
        <v>40</v>
      </c>
      <c r="L123" s="19">
        <f>(K123/N123)*100</f>
        <v>55.555555555555557</v>
      </c>
      <c r="M123" s="19"/>
      <c r="N123" s="18">
        <f>SUM(E123:H123)</f>
        <v>72</v>
      </c>
      <c r="P123" s="18">
        <v>0</v>
      </c>
      <c r="Q123" s="18">
        <v>6</v>
      </c>
      <c r="R123" s="18">
        <v>0</v>
      </c>
      <c r="S123" s="18">
        <v>0</v>
      </c>
    </row>
    <row r="124" spans="3:20" x14ac:dyDescent="0.35">
      <c r="C124" s="18">
        <v>13</v>
      </c>
      <c r="D124" s="18">
        <v>111</v>
      </c>
      <c r="E124" s="18">
        <v>21</v>
      </c>
      <c r="F124" s="18">
        <v>17</v>
      </c>
      <c r="G124" s="18">
        <v>2</v>
      </c>
      <c r="H124" s="18">
        <v>0</v>
      </c>
      <c r="I124" s="18">
        <f t="shared" si="18"/>
        <v>38</v>
      </c>
      <c r="J124" s="19">
        <f>(I124/N124)*100</f>
        <v>95</v>
      </c>
      <c r="K124" s="18">
        <f t="shared" si="19"/>
        <v>19</v>
      </c>
      <c r="L124" s="19">
        <f>(K124/N124)*100</f>
        <v>47.5</v>
      </c>
      <c r="M124" s="19"/>
      <c r="N124" s="18">
        <f>SUM(E124:H124)</f>
        <v>40</v>
      </c>
      <c r="P124" s="18">
        <v>0</v>
      </c>
      <c r="Q124" s="18">
        <v>1</v>
      </c>
      <c r="R124" s="18">
        <v>0</v>
      </c>
      <c r="S124" s="18">
        <v>0</v>
      </c>
    </row>
    <row r="125" spans="3:20" x14ac:dyDescent="0.35">
      <c r="C125" s="18">
        <v>14</v>
      </c>
      <c r="D125" s="18">
        <v>0</v>
      </c>
      <c r="E125" s="18" t="s">
        <v>37</v>
      </c>
      <c r="F125" s="18" t="s">
        <v>37</v>
      </c>
      <c r="G125" s="18" t="s">
        <v>37</v>
      </c>
      <c r="H125" s="18" t="s">
        <v>37</v>
      </c>
      <c r="I125" s="18" t="s">
        <v>37</v>
      </c>
      <c r="J125" s="18" t="s">
        <v>37</v>
      </c>
      <c r="K125" s="18" t="s">
        <v>37</v>
      </c>
      <c r="L125" s="18" t="s">
        <v>37</v>
      </c>
      <c r="N125" s="18" t="s">
        <v>37</v>
      </c>
      <c r="P125" s="18" t="s">
        <v>37</v>
      </c>
      <c r="Q125" s="18" t="s">
        <v>37</v>
      </c>
      <c r="R125" s="18" t="s">
        <v>37</v>
      </c>
      <c r="S125" s="18" t="s">
        <v>37</v>
      </c>
      <c r="T125" s="19"/>
    </row>
    <row r="126" spans="3:20" x14ac:dyDescent="0.35">
      <c r="C126" s="18">
        <v>15</v>
      </c>
      <c r="D126" s="18">
        <v>97</v>
      </c>
      <c r="E126" s="18">
        <v>41</v>
      </c>
      <c r="F126" s="18">
        <v>48</v>
      </c>
      <c r="G126" s="18">
        <v>0</v>
      </c>
      <c r="H126" s="18">
        <v>0</v>
      </c>
      <c r="I126" s="18">
        <f t="shared" si="18"/>
        <v>89</v>
      </c>
      <c r="J126" s="19">
        <f>(I126/N126)*100</f>
        <v>100</v>
      </c>
      <c r="K126" s="18">
        <f t="shared" si="19"/>
        <v>48</v>
      </c>
      <c r="L126" s="19">
        <f>(K126/N126)*100</f>
        <v>53.932584269662918</v>
      </c>
      <c r="M126" s="19"/>
      <c r="N126" s="18">
        <f>SUM(E126:H126)</f>
        <v>89</v>
      </c>
      <c r="P126" s="18">
        <v>0</v>
      </c>
      <c r="Q126" s="18">
        <v>1</v>
      </c>
      <c r="R126" s="18">
        <v>0</v>
      </c>
      <c r="S126" s="18">
        <v>0</v>
      </c>
      <c r="T126" s="19"/>
    </row>
    <row r="127" spans="3:20" x14ac:dyDescent="0.35">
      <c r="C127" s="18">
        <v>16</v>
      </c>
      <c r="D127" s="18">
        <v>112</v>
      </c>
      <c r="E127" s="18">
        <v>30</v>
      </c>
      <c r="F127" s="18">
        <v>36</v>
      </c>
      <c r="G127" s="18">
        <v>0</v>
      </c>
      <c r="H127" s="18">
        <v>0</v>
      </c>
      <c r="I127" s="18">
        <f t="shared" si="18"/>
        <v>66</v>
      </c>
      <c r="J127" s="19">
        <f>(I127/N127)*100</f>
        <v>100</v>
      </c>
      <c r="K127" s="18">
        <f t="shared" si="19"/>
        <v>36</v>
      </c>
      <c r="L127" s="19">
        <f>(K127/N127)*100</f>
        <v>54.54545454545454</v>
      </c>
      <c r="M127" s="19"/>
      <c r="N127" s="18">
        <f>SUM(E127:H127)</f>
        <v>66</v>
      </c>
      <c r="P127" s="18">
        <v>3</v>
      </c>
      <c r="Q127" s="18">
        <v>0</v>
      </c>
      <c r="R127" s="18">
        <v>0</v>
      </c>
      <c r="S127" s="18">
        <v>0</v>
      </c>
      <c r="T127" s="19"/>
    </row>
    <row r="128" spans="3:20" x14ac:dyDescent="0.35">
      <c r="C128" s="18">
        <v>17</v>
      </c>
      <c r="D128" s="18">
        <v>0</v>
      </c>
      <c r="E128" s="18" t="s">
        <v>37</v>
      </c>
      <c r="F128" s="18" t="s">
        <v>37</v>
      </c>
      <c r="G128" s="18" t="s">
        <v>37</v>
      </c>
      <c r="H128" s="18" t="s">
        <v>37</v>
      </c>
      <c r="I128" s="18" t="s">
        <v>37</v>
      </c>
      <c r="J128" s="18" t="s">
        <v>37</v>
      </c>
      <c r="K128" s="18" t="s">
        <v>37</v>
      </c>
      <c r="L128" s="18" t="s">
        <v>37</v>
      </c>
      <c r="N128" s="18" t="s">
        <v>37</v>
      </c>
      <c r="P128" s="18" t="s">
        <v>37</v>
      </c>
      <c r="Q128" s="18" t="s">
        <v>37</v>
      </c>
      <c r="R128" s="18" t="s">
        <v>37</v>
      </c>
      <c r="S128" s="18" t="s">
        <v>37</v>
      </c>
      <c r="T128" s="19"/>
    </row>
    <row r="129" spans="3:20" x14ac:dyDescent="0.35">
      <c r="C129" s="18">
        <v>18</v>
      </c>
      <c r="D129" s="18">
        <v>107</v>
      </c>
      <c r="E129" s="18">
        <v>13</v>
      </c>
      <c r="F129" s="18">
        <v>19</v>
      </c>
      <c r="G129" s="18">
        <v>4</v>
      </c>
      <c r="H129" s="18">
        <v>2</v>
      </c>
      <c r="I129" s="18">
        <f t="shared" si="18"/>
        <v>32</v>
      </c>
      <c r="J129" s="19">
        <f>(I129/N129)*100</f>
        <v>84.210526315789465</v>
      </c>
      <c r="K129" s="18">
        <f t="shared" si="19"/>
        <v>23</v>
      </c>
      <c r="L129" s="19">
        <f>(K129/N129)*100</f>
        <v>60.526315789473685</v>
      </c>
      <c r="M129" s="19"/>
      <c r="N129" s="18">
        <f>SUM(E129:H129)</f>
        <v>38</v>
      </c>
      <c r="P129" s="18">
        <v>0</v>
      </c>
      <c r="Q129" s="18">
        <v>2</v>
      </c>
      <c r="R129" s="18">
        <v>0</v>
      </c>
      <c r="S129" s="18">
        <v>0</v>
      </c>
    </row>
    <row r="130" spans="3:20" x14ac:dyDescent="0.35">
      <c r="C130" s="18">
        <v>19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f t="shared" si="18"/>
        <v>0</v>
      </c>
      <c r="J130" s="18">
        <f t="shared" ref="J130" si="20">F130+G130</f>
        <v>0</v>
      </c>
      <c r="K130" s="18">
        <f t="shared" ref="K130" si="21">G130+H130</f>
        <v>0</v>
      </c>
      <c r="L130" s="18">
        <f t="shared" ref="L130" si="22">H130+I130</f>
        <v>0</v>
      </c>
      <c r="N130" s="18">
        <f>SUM(E130:H130)</f>
        <v>0</v>
      </c>
      <c r="P130" s="18" t="s">
        <v>37</v>
      </c>
      <c r="Q130" s="18" t="s">
        <v>37</v>
      </c>
      <c r="R130" s="18" t="s">
        <v>37</v>
      </c>
      <c r="S130" s="18" t="s">
        <v>37</v>
      </c>
      <c r="T130" s="19"/>
    </row>
    <row r="131" spans="3:20" x14ac:dyDescent="0.35">
      <c r="C131" s="18">
        <v>20</v>
      </c>
      <c r="D131" s="18">
        <v>71</v>
      </c>
      <c r="E131" s="18">
        <v>36</v>
      </c>
      <c r="F131" s="18">
        <v>26</v>
      </c>
      <c r="G131" s="18">
        <v>0</v>
      </c>
      <c r="H131" s="18">
        <v>0</v>
      </c>
      <c r="I131" s="18">
        <f t="shared" si="18"/>
        <v>62</v>
      </c>
      <c r="J131" s="19">
        <f>(I131/N131)*100</f>
        <v>100</v>
      </c>
      <c r="K131" s="18">
        <f t="shared" si="19"/>
        <v>26</v>
      </c>
      <c r="L131" s="19">
        <f>(K131/N131)*100</f>
        <v>41.935483870967744</v>
      </c>
      <c r="M131" s="19"/>
      <c r="N131" s="18">
        <f>SUM(E131:H131)</f>
        <v>62</v>
      </c>
      <c r="P131" s="18">
        <v>0</v>
      </c>
      <c r="Q131" s="18">
        <v>7</v>
      </c>
      <c r="R131" s="18">
        <v>0</v>
      </c>
      <c r="S131" s="18">
        <v>0</v>
      </c>
      <c r="T131" s="19"/>
    </row>
    <row r="132" spans="3:20" x14ac:dyDescent="0.35">
      <c r="C132" s="18">
        <v>21</v>
      </c>
      <c r="D132" s="18">
        <v>0</v>
      </c>
      <c r="E132" s="18" t="s">
        <v>37</v>
      </c>
      <c r="F132" s="18" t="s">
        <v>37</v>
      </c>
      <c r="G132" s="18" t="s">
        <v>37</v>
      </c>
      <c r="H132" s="18" t="s">
        <v>37</v>
      </c>
      <c r="I132" s="18" t="s">
        <v>37</v>
      </c>
      <c r="J132" s="18" t="s">
        <v>37</v>
      </c>
      <c r="K132" s="18" t="s">
        <v>37</v>
      </c>
      <c r="L132" s="18" t="s">
        <v>37</v>
      </c>
      <c r="N132" s="18" t="s">
        <v>37</v>
      </c>
      <c r="P132" s="18" t="s">
        <v>37</v>
      </c>
      <c r="Q132" s="18" t="s">
        <v>37</v>
      </c>
      <c r="R132" s="18" t="s">
        <v>37</v>
      </c>
      <c r="S132" s="18" t="s">
        <v>37</v>
      </c>
      <c r="T132" s="19"/>
    </row>
    <row r="133" spans="3:20" x14ac:dyDescent="0.35">
      <c r="C133" s="18">
        <v>22</v>
      </c>
      <c r="D133" s="18">
        <v>0</v>
      </c>
      <c r="E133" s="18" t="s">
        <v>37</v>
      </c>
      <c r="F133" s="18" t="s">
        <v>37</v>
      </c>
      <c r="G133" s="18" t="s">
        <v>37</v>
      </c>
      <c r="H133" s="18" t="s">
        <v>37</v>
      </c>
      <c r="I133" s="18" t="s">
        <v>37</v>
      </c>
      <c r="J133" s="18" t="s">
        <v>37</v>
      </c>
      <c r="K133" s="18" t="s">
        <v>37</v>
      </c>
      <c r="L133" s="18" t="s">
        <v>37</v>
      </c>
      <c r="N133" s="18" t="s">
        <v>37</v>
      </c>
      <c r="P133" s="18" t="s">
        <v>37</v>
      </c>
      <c r="Q133" s="18" t="s">
        <v>37</v>
      </c>
      <c r="R133" s="18" t="s">
        <v>37</v>
      </c>
      <c r="S133" s="18" t="s">
        <v>37</v>
      </c>
      <c r="T133" s="19"/>
    </row>
    <row r="134" spans="3:20" x14ac:dyDescent="0.35">
      <c r="C134" s="18">
        <v>23</v>
      </c>
      <c r="D134" s="18">
        <v>0</v>
      </c>
      <c r="E134" s="18" t="s">
        <v>37</v>
      </c>
      <c r="F134" s="18" t="s">
        <v>37</v>
      </c>
      <c r="G134" s="18" t="s">
        <v>37</v>
      </c>
      <c r="H134" s="18" t="s">
        <v>37</v>
      </c>
      <c r="I134" s="18" t="s">
        <v>37</v>
      </c>
      <c r="J134" s="18" t="s">
        <v>37</v>
      </c>
      <c r="K134" s="18" t="s">
        <v>37</v>
      </c>
      <c r="L134" s="18" t="s">
        <v>37</v>
      </c>
      <c r="N134" s="18" t="s">
        <v>37</v>
      </c>
      <c r="P134" s="18" t="s">
        <v>37</v>
      </c>
      <c r="Q134" s="18" t="s">
        <v>37</v>
      </c>
      <c r="R134" s="18" t="s">
        <v>37</v>
      </c>
      <c r="S134" s="18" t="s">
        <v>37</v>
      </c>
      <c r="T134" s="19"/>
    </row>
    <row r="135" spans="3:20" x14ac:dyDescent="0.35">
      <c r="C135" s="18">
        <v>24</v>
      </c>
      <c r="D135" s="18">
        <v>0</v>
      </c>
      <c r="E135" s="18" t="s">
        <v>37</v>
      </c>
      <c r="F135" s="18" t="s">
        <v>37</v>
      </c>
      <c r="G135" s="18" t="s">
        <v>37</v>
      </c>
      <c r="H135" s="18" t="s">
        <v>37</v>
      </c>
      <c r="I135" s="18" t="s">
        <v>37</v>
      </c>
      <c r="J135" s="18" t="s">
        <v>37</v>
      </c>
      <c r="K135" s="18" t="s">
        <v>37</v>
      </c>
      <c r="L135" s="18" t="s">
        <v>37</v>
      </c>
      <c r="N135" s="18" t="s">
        <v>37</v>
      </c>
      <c r="P135" s="18" t="s">
        <v>37</v>
      </c>
      <c r="Q135" s="18" t="s">
        <v>37</v>
      </c>
      <c r="R135" s="18" t="s">
        <v>37</v>
      </c>
      <c r="S135" s="18" t="s">
        <v>37</v>
      </c>
      <c r="T135" s="19"/>
    </row>
    <row r="136" spans="3:20" x14ac:dyDescent="0.35">
      <c r="C136" s="18">
        <v>25</v>
      </c>
      <c r="D136" s="18">
        <v>0</v>
      </c>
      <c r="E136" s="18" t="s">
        <v>37</v>
      </c>
      <c r="F136" s="18" t="s">
        <v>37</v>
      </c>
      <c r="G136" s="18" t="s">
        <v>37</v>
      </c>
      <c r="H136" s="18" t="s">
        <v>37</v>
      </c>
      <c r="I136" s="18" t="s">
        <v>37</v>
      </c>
      <c r="J136" s="18" t="s">
        <v>37</v>
      </c>
      <c r="K136" s="18" t="s">
        <v>37</v>
      </c>
      <c r="L136" s="18" t="s">
        <v>37</v>
      </c>
      <c r="N136" s="18" t="s">
        <v>37</v>
      </c>
      <c r="P136" s="18" t="s">
        <v>37</v>
      </c>
      <c r="Q136" s="18" t="s">
        <v>37</v>
      </c>
      <c r="R136" s="18" t="s">
        <v>37</v>
      </c>
      <c r="S136" s="18" t="s">
        <v>37</v>
      </c>
      <c r="T136" s="19"/>
    </row>
    <row r="137" spans="3:20" x14ac:dyDescent="0.35">
      <c r="C137" s="18">
        <v>26</v>
      </c>
      <c r="D137" s="18">
        <v>0</v>
      </c>
      <c r="E137" s="18" t="s">
        <v>37</v>
      </c>
      <c r="F137" s="18" t="s">
        <v>37</v>
      </c>
      <c r="G137" s="18" t="s">
        <v>37</v>
      </c>
      <c r="H137" s="18" t="s">
        <v>37</v>
      </c>
      <c r="I137" s="18" t="s">
        <v>37</v>
      </c>
      <c r="J137" s="18" t="s">
        <v>37</v>
      </c>
      <c r="K137" s="18" t="s">
        <v>37</v>
      </c>
      <c r="L137" s="18" t="s">
        <v>37</v>
      </c>
      <c r="N137" s="18" t="s">
        <v>37</v>
      </c>
      <c r="P137" s="18" t="s">
        <v>37</v>
      </c>
      <c r="Q137" s="18" t="s">
        <v>37</v>
      </c>
      <c r="R137" s="18" t="s">
        <v>37</v>
      </c>
      <c r="S137" s="18" t="s">
        <v>37</v>
      </c>
      <c r="T137" s="19"/>
    </row>
    <row r="138" spans="3:20" x14ac:dyDescent="0.35">
      <c r="C138" s="18">
        <v>27</v>
      </c>
      <c r="D138" s="18">
        <v>142</v>
      </c>
      <c r="E138" s="18">
        <v>33</v>
      </c>
      <c r="F138" s="18">
        <v>49</v>
      </c>
      <c r="G138" s="18">
        <v>0</v>
      </c>
      <c r="H138" s="18">
        <v>0</v>
      </c>
      <c r="I138" s="18">
        <f t="shared" si="18"/>
        <v>82</v>
      </c>
      <c r="J138" s="19">
        <f t="shared" ref="J138:J143" si="23">(I138/N138)*100</f>
        <v>100</v>
      </c>
      <c r="K138" s="18">
        <f t="shared" si="19"/>
        <v>49</v>
      </c>
      <c r="L138" s="19">
        <f t="shared" ref="L138:L143" si="24">(K138/N138)*100</f>
        <v>59.756097560975604</v>
      </c>
      <c r="M138" s="19"/>
      <c r="N138" s="18">
        <f t="shared" ref="N138:N143" si="25">SUM(E138:H138)</f>
        <v>82</v>
      </c>
      <c r="P138" s="18">
        <v>0</v>
      </c>
      <c r="Q138" s="18">
        <v>0</v>
      </c>
      <c r="R138" s="18">
        <v>0</v>
      </c>
      <c r="S138" s="18">
        <v>0</v>
      </c>
      <c r="T138" s="19"/>
    </row>
    <row r="139" spans="3:20" x14ac:dyDescent="0.35">
      <c r="C139" s="44">
        <v>28</v>
      </c>
      <c r="D139" s="44">
        <v>99</v>
      </c>
      <c r="E139" s="44">
        <v>46</v>
      </c>
      <c r="F139" s="44">
        <v>52</v>
      </c>
      <c r="G139" s="44">
        <v>7</v>
      </c>
      <c r="H139" s="44">
        <v>2</v>
      </c>
      <c r="I139" s="44">
        <f t="shared" si="18"/>
        <v>98</v>
      </c>
      <c r="J139" s="47">
        <f t="shared" si="23"/>
        <v>91.588785046728972</v>
      </c>
      <c r="K139" s="44">
        <f t="shared" si="19"/>
        <v>59</v>
      </c>
      <c r="L139" s="47">
        <f t="shared" si="24"/>
        <v>55.140186915887845</v>
      </c>
      <c r="M139" s="47"/>
      <c r="N139" s="44">
        <f t="shared" si="25"/>
        <v>107</v>
      </c>
      <c r="P139" s="18">
        <v>1</v>
      </c>
      <c r="Q139" s="18">
        <v>6</v>
      </c>
      <c r="R139" s="18">
        <v>0</v>
      </c>
      <c r="S139" s="18">
        <v>0</v>
      </c>
    </row>
    <row r="140" spans="3:20" x14ac:dyDescent="0.35">
      <c r="C140" s="18">
        <v>29</v>
      </c>
      <c r="D140" s="18">
        <v>127</v>
      </c>
      <c r="E140" s="18">
        <v>8</v>
      </c>
      <c r="F140" s="18">
        <v>5</v>
      </c>
      <c r="G140" s="18">
        <v>24</v>
      </c>
      <c r="H140" s="18">
        <v>28</v>
      </c>
      <c r="I140" s="18">
        <f t="shared" si="18"/>
        <v>13</v>
      </c>
      <c r="J140" s="19">
        <f t="shared" si="23"/>
        <v>20</v>
      </c>
      <c r="K140" s="18">
        <f t="shared" si="19"/>
        <v>29</v>
      </c>
      <c r="L140" s="19">
        <f t="shared" si="24"/>
        <v>44.61538461538462</v>
      </c>
      <c r="M140" s="19"/>
      <c r="N140" s="18">
        <f t="shared" si="25"/>
        <v>65</v>
      </c>
      <c r="P140" s="18">
        <v>0</v>
      </c>
      <c r="Q140" s="18">
        <v>0</v>
      </c>
      <c r="R140" s="18">
        <v>0</v>
      </c>
      <c r="S140" s="18">
        <v>0</v>
      </c>
    </row>
    <row r="141" spans="3:20" x14ac:dyDescent="0.35">
      <c r="C141" s="18">
        <v>30</v>
      </c>
      <c r="D141" s="18">
        <v>91</v>
      </c>
      <c r="E141" s="18">
        <v>33</v>
      </c>
      <c r="F141" s="18">
        <v>29</v>
      </c>
      <c r="G141" s="18">
        <v>3</v>
      </c>
      <c r="H141" s="18">
        <v>4</v>
      </c>
      <c r="I141" s="18">
        <f t="shared" si="18"/>
        <v>62</v>
      </c>
      <c r="J141" s="19">
        <f t="shared" si="23"/>
        <v>89.85507246376811</v>
      </c>
      <c r="K141" s="18">
        <f t="shared" si="19"/>
        <v>32</v>
      </c>
      <c r="L141" s="19">
        <f t="shared" si="24"/>
        <v>46.376811594202898</v>
      </c>
      <c r="M141" s="19"/>
      <c r="N141" s="18">
        <f t="shared" si="25"/>
        <v>69</v>
      </c>
      <c r="P141" s="18">
        <v>0</v>
      </c>
      <c r="Q141" s="18">
        <v>3</v>
      </c>
      <c r="R141" s="18">
        <v>0</v>
      </c>
      <c r="S141" s="18">
        <v>0</v>
      </c>
    </row>
    <row r="142" spans="3:20" x14ac:dyDescent="0.35">
      <c r="C142" s="18">
        <v>31</v>
      </c>
      <c r="D142" s="18">
        <v>92</v>
      </c>
      <c r="E142" s="18">
        <v>0</v>
      </c>
      <c r="F142" s="18">
        <v>0</v>
      </c>
      <c r="G142" s="18">
        <v>50</v>
      </c>
      <c r="H142" s="18">
        <v>35</v>
      </c>
      <c r="I142" s="18">
        <f t="shared" si="18"/>
        <v>0</v>
      </c>
      <c r="J142" s="19">
        <f t="shared" si="23"/>
        <v>0</v>
      </c>
      <c r="K142" s="18">
        <f t="shared" si="19"/>
        <v>50</v>
      </c>
      <c r="L142" s="19">
        <f t="shared" si="24"/>
        <v>58.82352941176471</v>
      </c>
      <c r="M142" s="19"/>
      <c r="N142" s="18">
        <f t="shared" si="25"/>
        <v>85</v>
      </c>
      <c r="P142" s="18">
        <v>0</v>
      </c>
      <c r="Q142" s="18">
        <v>0</v>
      </c>
      <c r="R142" s="18">
        <v>0</v>
      </c>
      <c r="S142" s="18">
        <v>0</v>
      </c>
    </row>
    <row r="143" spans="3:20" x14ac:dyDescent="0.35">
      <c r="C143" s="18">
        <v>32</v>
      </c>
      <c r="D143" s="18">
        <v>92</v>
      </c>
      <c r="E143" s="18">
        <v>3</v>
      </c>
      <c r="F143" s="18">
        <v>9</v>
      </c>
      <c r="G143" s="18">
        <v>0</v>
      </c>
      <c r="H143" s="18">
        <v>0</v>
      </c>
      <c r="I143" s="18">
        <f t="shared" si="18"/>
        <v>12</v>
      </c>
      <c r="J143" s="19">
        <f t="shared" si="23"/>
        <v>100</v>
      </c>
      <c r="K143" s="18">
        <f t="shared" si="19"/>
        <v>9</v>
      </c>
      <c r="L143" s="19">
        <f t="shared" si="24"/>
        <v>75</v>
      </c>
      <c r="M143" s="19"/>
      <c r="N143" s="18">
        <f t="shared" si="25"/>
        <v>12</v>
      </c>
      <c r="P143" s="18">
        <v>0</v>
      </c>
      <c r="Q143" s="18">
        <v>2</v>
      </c>
      <c r="R143" s="18">
        <v>0</v>
      </c>
      <c r="S143" s="18">
        <v>0</v>
      </c>
      <c r="T143" s="19"/>
    </row>
    <row r="144" spans="3:20" x14ac:dyDescent="0.35">
      <c r="C144" s="18">
        <v>33</v>
      </c>
      <c r="D144" s="18">
        <v>0</v>
      </c>
      <c r="E144" s="18" t="s">
        <v>37</v>
      </c>
      <c r="F144" s="18" t="s">
        <v>37</v>
      </c>
      <c r="G144" s="18" t="s">
        <v>37</v>
      </c>
      <c r="H144" s="18" t="s">
        <v>37</v>
      </c>
      <c r="I144" s="18" t="s">
        <v>37</v>
      </c>
      <c r="J144" s="18" t="s">
        <v>37</v>
      </c>
      <c r="K144" s="18" t="s">
        <v>37</v>
      </c>
      <c r="L144" s="18" t="s">
        <v>37</v>
      </c>
      <c r="N144" s="18" t="s">
        <v>37</v>
      </c>
      <c r="P144" s="18" t="s">
        <v>37</v>
      </c>
      <c r="Q144" s="18" t="s">
        <v>37</v>
      </c>
      <c r="R144" s="18" t="s">
        <v>37</v>
      </c>
      <c r="S144" s="18" t="s">
        <v>37</v>
      </c>
    </row>
    <row r="145" spans="2:20" x14ac:dyDescent="0.35">
      <c r="C145" s="18">
        <v>34</v>
      </c>
      <c r="D145" s="18">
        <v>96</v>
      </c>
      <c r="E145" s="18">
        <v>26</v>
      </c>
      <c r="F145" s="18">
        <v>25</v>
      </c>
      <c r="G145" s="18">
        <v>1</v>
      </c>
      <c r="H145" s="18">
        <v>0</v>
      </c>
      <c r="I145" s="18">
        <f t="shared" si="18"/>
        <v>51</v>
      </c>
      <c r="J145" s="19">
        <f>(I145/N145)*100</f>
        <v>98.076923076923066</v>
      </c>
      <c r="K145" s="18">
        <f t="shared" si="19"/>
        <v>26</v>
      </c>
      <c r="L145" s="19">
        <f>(K145/N145)*100</f>
        <v>50</v>
      </c>
      <c r="M145" s="19"/>
      <c r="N145" s="18">
        <f>SUM(E145:H145)</f>
        <v>52</v>
      </c>
      <c r="P145" s="18">
        <v>1</v>
      </c>
      <c r="Q145" s="18">
        <v>11</v>
      </c>
      <c r="R145" s="18">
        <v>0</v>
      </c>
      <c r="S145" s="18">
        <v>0</v>
      </c>
    </row>
    <row r="146" spans="2:20" x14ac:dyDescent="0.35">
      <c r="C146" s="18">
        <v>35</v>
      </c>
      <c r="D146" s="18">
        <v>41</v>
      </c>
      <c r="E146" s="18">
        <v>13</v>
      </c>
      <c r="F146" s="18">
        <v>13</v>
      </c>
      <c r="G146" s="18">
        <v>4</v>
      </c>
      <c r="H146" s="18">
        <v>2</v>
      </c>
      <c r="I146" s="18">
        <f t="shared" si="18"/>
        <v>26</v>
      </c>
      <c r="J146" s="19">
        <f>(I146/N146)*100</f>
        <v>81.25</v>
      </c>
      <c r="K146" s="18">
        <f t="shared" si="19"/>
        <v>17</v>
      </c>
      <c r="L146" s="19">
        <f>(K146/N146)*100</f>
        <v>53.125</v>
      </c>
      <c r="M146" s="19"/>
      <c r="N146" s="18">
        <f>SUM(E146:H146)</f>
        <v>32</v>
      </c>
      <c r="P146" s="18">
        <v>0</v>
      </c>
      <c r="Q146" s="18">
        <v>3</v>
      </c>
      <c r="R146" s="18">
        <v>0</v>
      </c>
      <c r="S146" s="18">
        <v>0</v>
      </c>
    </row>
    <row r="147" spans="2:20" x14ac:dyDescent="0.35">
      <c r="C147" s="18">
        <v>36</v>
      </c>
      <c r="D147" s="18">
        <v>0</v>
      </c>
      <c r="E147" s="18" t="s">
        <v>37</v>
      </c>
      <c r="F147" s="18" t="s">
        <v>37</v>
      </c>
      <c r="G147" s="18" t="s">
        <v>37</v>
      </c>
      <c r="H147" s="18" t="s">
        <v>37</v>
      </c>
      <c r="I147" s="18" t="s">
        <v>37</v>
      </c>
      <c r="J147" s="18" t="s">
        <v>37</v>
      </c>
      <c r="K147" s="18" t="s">
        <v>37</v>
      </c>
      <c r="L147" s="18" t="s">
        <v>37</v>
      </c>
      <c r="N147" s="18" t="s">
        <v>37</v>
      </c>
      <c r="P147" s="18" t="s">
        <v>37</v>
      </c>
      <c r="Q147" s="18" t="s">
        <v>37</v>
      </c>
      <c r="R147" s="18" t="s">
        <v>37</v>
      </c>
      <c r="S147" s="18" t="s">
        <v>37</v>
      </c>
    </row>
    <row r="148" spans="2:20" x14ac:dyDescent="0.35">
      <c r="C148" s="18">
        <v>37</v>
      </c>
      <c r="D148" s="18">
        <v>89</v>
      </c>
      <c r="E148" s="18">
        <v>14</v>
      </c>
      <c r="F148" s="18">
        <v>16</v>
      </c>
      <c r="G148" s="18">
        <v>3</v>
      </c>
      <c r="H148" s="18">
        <v>1</v>
      </c>
      <c r="I148" s="18">
        <f t="shared" si="18"/>
        <v>30</v>
      </c>
      <c r="J148" s="19">
        <f>(I148/N148)*100</f>
        <v>88.235294117647058</v>
      </c>
      <c r="K148" s="18">
        <f t="shared" si="19"/>
        <v>19</v>
      </c>
      <c r="L148" s="19">
        <f>(K148/N148)*100</f>
        <v>55.882352941176471</v>
      </c>
      <c r="M148" s="19"/>
      <c r="N148" s="18">
        <f>SUM(E148:H148)</f>
        <v>34</v>
      </c>
      <c r="P148" s="18">
        <v>0</v>
      </c>
      <c r="Q148" s="18">
        <v>5</v>
      </c>
      <c r="R148" s="18">
        <v>0</v>
      </c>
      <c r="S148" s="18">
        <v>0</v>
      </c>
    </row>
    <row r="149" spans="2:20" x14ac:dyDescent="0.35">
      <c r="C149" s="18">
        <v>38</v>
      </c>
      <c r="D149" s="18">
        <v>0</v>
      </c>
      <c r="E149" s="18" t="s">
        <v>37</v>
      </c>
      <c r="F149" s="18" t="s">
        <v>37</v>
      </c>
      <c r="G149" s="18" t="s">
        <v>37</v>
      </c>
      <c r="H149" s="18" t="s">
        <v>37</v>
      </c>
      <c r="I149" s="18" t="s">
        <v>37</v>
      </c>
      <c r="J149" s="18" t="s">
        <v>37</v>
      </c>
      <c r="K149" s="18" t="s">
        <v>37</v>
      </c>
      <c r="L149" s="18" t="s">
        <v>37</v>
      </c>
      <c r="N149" s="18" t="s">
        <v>37</v>
      </c>
      <c r="P149" s="18" t="s">
        <v>37</v>
      </c>
      <c r="Q149" s="18" t="s">
        <v>37</v>
      </c>
      <c r="R149" s="18" t="s">
        <v>37</v>
      </c>
      <c r="S149" s="18" t="s">
        <v>37</v>
      </c>
    </row>
    <row r="150" spans="2:20" x14ac:dyDescent="0.35">
      <c r="C150" s="18">
        <v>39</v>
      </c>
      <c r="D150" s="18">
        <v>0</v>
      </c>
      <c r="E150" s="18" t="s">
        <v>37</v>
      </c>
      <c r="F150" s="18" t="s">
        <v>37</v>
      </c>
      <c r="G150" s="18" t="s">
        <v>37</v>
      </c>
      <c r="H150" s="18" t="s">
        <v>37</v>
      </c>
      <c r="I150" s="18" t="s">
        <v>37</v>
      </c>
      <c r="J150" s="18" t="s">
        <v>37</v>
      </c>
      <c r="K150" s="18" t="s">
        <v>37</v>
      </c>
      <c r="L150" s="18" t="s">
        <v>37</v>
      </c>
      <c r="N150" s="18" t="s">
        <v>37</v>
      </c>
      <c r="P150" s="18" t="s">
        <v>37</v>
      </c>
      <c r="Q150" s="18" t="s">
        <v>37</v>
      </c>
      <c r="R150" s="18" t="s">
        <v>37</v>
      </c>
      <c r="S150" s="18" t="s">
        <v>37</v>
      </c>
    </row>
    <row r="151" spans="2:20" x14ac:dyDescent="0.35">
      <c r="C151" s="18">
        <v>40</v>
      </c>
      <c r="D151" s="18">
        <v>86</v>
      </c>
      <c r="E151" s="18">
        <v>40</v>
      </c>
      <c r="F151" s="18">
        <v>30</v>
      </c>
      <c r="G151" s="18">
        <v>6</v>
      </c>
      <c r="H151" s="18">
        <v>3</v>
      </c>
      <c r="I151" s="18">
        <f t="shared" si="18"/>
        <v>70</v>
      </c>
      <c r="J151" s="19">
        <f>(I151/N151)*100</f>
        <v>88.60759493670885</v>
      </c>
      <c r="K151" s="18">
        <f t="shared" si="19"/>
        <v>36</v>
      </c>
      <c r="L151" s="19">
        <f>(K151/N151)*100</f>
        <v>45.569620253164558</v>
      </c>
      <c r="M151" s="19"/>
      <c r="N151" s="18">
        <f>SUM(E151:H151)</f>
        <v>79</v>
      </c>
      <c r="P151" s="18">
        <v>0</v>
      </c>
      <c r="Q151" s="18">
        <v>10</v>
      </c>
      <c r="R151" s="18">
        <v>0</v>
      </c>
      <c r="S151" s="18">
        <v>0</v>
      </c>
    </row>
    <row r="152" spans="2:20" x14ac:dyDescent="0.35">
      <c r="C152" s="18">
        <v>41</v>
      </c>
      <c r="D152" s="18">
        <v>121</v>
      </c>
      <c r="E152" s="18">
        <v>51</v>
      </c>
      <c r="F152" s="18">
        <v>47</v>
      </c>
      <c r="G152" s="18">
        <v>13</v>
      </c>
      <c r="H152" s="18">
        <v>3</v>
      </c>
      <c r="I152" s="18">
        <f t="shared" si="18"/>
        <v>98</v>
      </c>
      <c r="J152" s="19">
        <f>(I152/N152)*100</f>
        <v>85.964912280701753</v>
      </c>
      <c r="K152" s="18">
        <f t="shared" si="19"/>
        <v>60</v>
      </c>
      <c r="L152" s="19">
        <f>(K152/N152)*100</f>
        <v>52.631578947368418</v>
      </c>
      <c r="M152" s="19"/>
      <c r="N152" s="18">
        <f>SUM(E152:H152)</f>
        <v>114</v>
      </c>
      <c r="P152" s="18">
        <v>0</v>
      </c>
      <c r="Q152" s="18">
        <v>8</v>
      </c>
      <c r="R152" s="18">
        <v>0</v>
      </c>
      <c r="S152" s="18">
        <v>0</v>
      </c>
    </row>
    <row r="153" spans="2:20" x14ac:dyDescent="0.35">
      <c r="C153" s="18">
        <v>42</v>
      </c>
      <c r="D153" s="18">
        <v>72</v>
      </c>
      <c r="E153" s="18">
        <v>32</v>
      </c>
      <c r="F153" s="18">
        <v>31</v>
      </c>
      <c r="G153" s="18">
        <v>4</v>
      </c>
      <c r="H153" s="18">
        <v>1</v>
      </c>
      <c r="I153" s="18">
        <f t="shared" si="18"/>
        <v>63</v>
      </c>
      <c r="J153" s="19">
        <f>(I153/N153)*100</f>
        <v>92.64705882352942</v>
      </c>
      <c r="K153" s="18">
        <f t="shared" si="19"/>
        <v>35</v>
      </c>
      <c r="L153" s="19">
        <f>(K153/N153)*100</f>
        <v>51.470588235294116</v>
      </c>
      <c r="M153" s="19"/>
      <c r="N153" s="18">
        <f>SUM(E153:H153)</f>
        <v>68</v>
      </c>
      <c r="P153" s="18">
        <v>0</v>
      </c>
      <c r="Q153" s="18">
        <v>8</v>
      </c>
      <c r="R153" s="18">
        <v>0</v>
      </c>
      <c r="S153" s="18">
        <v>0</v>
      </c>
    </row>
    <row r="154" spans="2:20" x14ac:dyDescent="0.35">
      <c r="C154" s="18">
        <v>43</v>
      </c>
      <c r="D154" s="18">
        <v>0</v>
      </c>
      <c r="E154" s="18" t="s">
        <v>37</v>
      </c>
      <c r="F154" s="18" t="s">
        <v>37</v>
      </c>
      <c r="G154" s="18" t="s">
        <v>37</v>
      </c>
      <c r="H154" s="18" t="s">
        <v>37</v>
      </c>
      <c r="I154" s="18" t="s">
        <v>37</v>
      </c>
      <c r="J154" s="18" t="s">
        <v>37</v>
      </c>
      <c r="K154" s="18" t="s">
        <v>37</v>
      </c>
      <c r="L154" s="18" t="s">
        <v>37</v>
      </c>
      <c r="N154" s="18" t="s">
        <v>37</v>
      </c>
      <c r="P154" s="18" t="s">
        <v>37</v>
      </c>
      <c r="Q154" s="18" t="s">
        <v>37</v>
      </c>
      <c r="R154" s="18" t="s">
        <v>37</v>
      </c>
      <c r="S154" s="18" t="s">
        <v>37</v>
      </c>
    </row>
    <row r="155" spans="2:20" x14ac:dyDescent="0.35">
      <c r="C155" s="18">
        <v>44</v>
      </c>
      <c r="D155" s="18">
        <v>71</v>
      </c>
      <c r="E155" s="18">
        <v>31</v>
      </c>
      <c r="F155" s="18">
        <v>30</v>
      </c>
      <c r="G155" s="18">
        <v>0</v>
      </c>
      <c r="H155" s="18">
        <v>0</v>
      </c>
      <c r="I155" s="18">
        <f t="shared" si="18"/>
        <v>61</v>
      </c>
      <c r="J155" s="19">
        <f>(I155/N155)*100</f>
        <v>100</v>
      </c>
      <c r="K155" s="18">
        <f t="shared" si="19"/>
        <v>30</v>
      </c>
      <c r="L155" s="19">
        <f>(K155/N155)*100</f>
        <v>49.180327868852459</v>
      </c>
      <c r="M155" s="19"/>
      <c r="N155" s="18">
        <f>SUM(E155:H155)</f>
        <v>61</v>
      </c>
      <c r="P155" s="18">
        <v>0</v>
      </c>
      <c r="Q155" s="18">
        <v>4</v>
      </c>
      <c r="R155" s="18">
        <v>0</v>
      </c>
      <c r="S155" s="18">
        <v>0</v>
      </c>
      <c r="T155" s="19"/>
    </row>
    <row r="156" spans="2:20" x14ac:dyDescent="0.35">
      <c r="C156" s="18">
        <v>45</v>
      </c>
      <c r="D156" s="18">
        <v>0</v>
      </c>
      <c r="E156" s="18" t="s">
        <v>37</v>
      </c>
      <c r="F156" s="18" t="s">
        <v>37</v>
      </c>
      <c r="G156" s="18" t="s">
        <v>37</v>
      </c>
      <c r="H156" s="18" t="s">
        <v>37</v>
      </c>
      <c r="I156" s="18" t="s">
        <v>37</v>
      </c>
      <c r="J156" s="18" t="s">
        <v>37</v>
      </c>
      <c r="K156" s="18" t="s">
        <v>37</v>
      </c>
      <c r="L156" s="18" t="s">
        <v>37</v>
      </c>
      <c r="N156" s="18" t="s">
        <v>37</v>
      </c>
      <c r="P156" s="18" t="s">
        <v>37</v>
      </c>
      <c r="Q156" s="18" t="s">
        <v>37</v>
      </c>
      <c r="R156" s="18" t="s">
        <v>37</v>
      </c>
      <c r="S156" s="18" t="s">
        <v>37</v>
      </c>
    </row>
    <row r="157" spans="2:20" x14ac:dyDescent="0.35">
      <c r="C157" s="18">
        <v>46</v>
      </c>
      <c r="D157" s="18">
        <v>0</v>
      </c>
      <c r="E157" s="18" t="s">
        <v>37</v>
      </c>
      <c r="F157" s="18" t="s">
        <v>37</v>
      </c>
      <c r="G157" s="18" t="s">
        <v>37</v>
      </c>
      <c r="H157" s="18" t="s">
        <v>37</v>
      </c>
      <c r="I157" s="18" t="s">
        <v>37</v>
      </c>
      <c r="J157" s="18" t="s">
        <v>37</v>
      </c>
      <c r="K157" s="18" t="s">
        <v>37</v>
      </c>
      <c r="L157" s="18" t="s">
        <v>37</v>
      </c>
      <c r="N157" s="18" t="s">
        <v>37</v>
      </c>
      <c r="P157" s="18" t="s">
        <v>37</v>
      </c>
      <c r="Q157" s="18" t="s">
        <v>37</v>
      </c>
      <c r="R157" s="18" t="s">
        <v>37</v>
      </c>
      <c r="S157" s="18" t="s">
        <v>37</v>
      </c>
    </row>
    <row r="158" spans="2:20" x14ac:dyDescent="0.35">
      <c r="C158" s="18">
        <v>47</v>
      </c>
      <c r="D158" s="18">
        <v>57</v>
      </c>
      <c r="E158" s="18">
        <v>9</v>
      </c>
      <c r="F158" s="18">
        <v>9</v>
      </c>
      <c r="G158" s="18">
        <v>0</v>
      </c>
      <c r="H158" s="18">
        <v>0</v>
      </c>
      <c r="I158" s="18">
        <f t="shared" si="18"/>
        <v>18</v>
      </c>
      <c r="J158" s="19">
        <f>(I158/N158)*100</f>
        <v>100</v>
      </c>
      <c r="K158" s="18">
        <f t="shared" si="19"/>
        <v>9</v>
      </c>
      <c r="L158" s="19">
        <f>(K158/N158)*100</f>
        <v>50</v>
      </c>
      <c r="M158" s="19"/>
      <c r="N158" s="18">
        <f>SUM(E158:H158)</f>
        <v>18</v>
      </c>
      <c r="P158" s="18">
        <v>0</v>
      </c>
      <c r="Q158" s="18">
        <v>3</v>
      </c>
      <c r="R158" s="18">
        <v>0</v>
      </c>
      <c r="S158" s="18">
        <v>0</v>
      </c>
      <c r="T158" s="19"/>
    </row>
    <row r="159" spans="2:20" x14ac:dyDescent="0.35">
      <c r="C159" s="18">
        <v>48</v>
      </c>
      <c r="D159" s="18">
        <v>109</v>
      </c>
      <c r="E159" s="18">
        <v>28</v>
      </c>
      <c r="F159" s="18">
        <v>32</v>
      </c>
      <c r="G159" s="18">
        <v>0</v>
      </c>
      <c r="H159" s="18">
        <v>0</v>
      </c>
      <c r="I159" s="18">
        <f t="shared" si="18"/>
        <v>60</v>
      </c>
      <c r="J159" s="19">
        <f>(I159/N159)*100</f>
        <v>100</v>
      </c>
      <c r="K159" s="18">
        <f t="shared" si="19"/>
        <v>32</v>
      </c>
      <c r="L159" s="19">
        <f>(K159/N159)*100</f>
        <v>53.333333333333336</v>
      </c>
      <c r="M159" s="19"/>
      <c r="N159" s="18">
        <f>SUM(E159:H159)</f>
        <v>60</v>
      </c>
      <c r="P159" s="18">
        <v>0</v>
      </c>
      <c r="Q159" s="18">
        <v>8</v>
      </c>
      <c r="R159" s="18">
        <v>0</v>
      </c>
      <c r="S159" s="18">
        <v>0</v>
      </c>
      <c r="T159" s="19"/>
    </row>
    <row r="160" spans="2:20" x14ac:dyDescent="0.35">
      <c r="B160" s="18" t="s">
        <v>25</v>
      </c>
      <c r="C160" s="18">
        <v>1</v>
      </c>
      <c r="D160" s="18">
        <v>37</v>
      </c>
      <c r="E160" s="18">
        <v>15</v>
      </c>
      <c r="F160" s="18">
        <v>30</v>
      </c>
      <c r="G160" s="18">
        <v>8</v>
      </c>
      <c r="H160" s="18">
        <v>3</v>
      </c>
      <c r="I160" s="18">
        <f>E160+F160</f>
        <v>45</v>
      </c>
      <c r="J160" s="19">
        <f>(I160/N160)*100</f>
        <v>80.357142857142861</v>
      </c>
      <c r="K160" s="18">
        <f>F160+G160</f>
        <v>38</v>
      </c>
      <c r="L160" s="19">
        <f>(K160/N160)*100</f>
        <v>67.857142857142861</v>
      </c>
      <c r="M160" s="19"/>
      <c r="N160" s="18">
        <f>SUM(E160:H160)</f>
        <v>56</v>
      </c>
      <c r="P160" s="18">
        <v>15</v>
      </c>
      <c r="Q160" s="18">
        <v>30</v>
      </c>
      <c r="R160" s="18">
        <v>6</v>
      </c>
      <c r="S160" s="18">
        <v>0</v>
      </c>
      <c r="T160" s="38"/>
    </row>
    <row r="161" spans="3:20" x14ac:dyDescent="0.35">
      <c r="C161" s="18">
        <v>2</v>
      </c>
      <c r="D161" s="18">
        <v>0</v>
      </c>
      <c r="E161" s="18" t="s">
        <v>37</v>
      </c>
      <c r="F161" s="18" t="s">
        <v>37</v>
      </c>
      <c r="G161" s="18" t="s">
        <v>37</v>
      </c>
      <c r="H161" s="18" t="s">
        <v>37</v>
      </c>
      <c r="I161" s="18" t="s">
        <v>37</v>
      </c>
      <c r="J161" s="18" t="s">
        <v>37</v>
      </c>
      <c r="K161" s="18" t="s">
        <v>37</v>
      </c>
      <c r="L161" s="18" t="s">
        <v>37</v>
      </c>
      <c r="N161" s="18" t="s">
        <v>37</v>
      </c>
      <c r="P161" s="18" t="s">
        <v>37</v>
      </c>
      <c r="Q161" s="18" t="s">
        <v>37</v>
      </c>
      <c r="R161" s="18" t="s">
        <v>37</v>
      </c>
      <c r="S161" s="18" t="s">
        <v>37</v>
      </c>
    </row>
    <row r="162" spans="3:20" x14ac:dyDescent="0.35">
      <c r="C162" s="18">
        <v>3</v>
      </c>
      <c r="D162" s="18">
        <v>0</v>
      </c>
      <c r="E162" s="18" t="s">
        <v>37</v>
      </c>
      <c r="F162" s="18" t="s">
        <v>37</v>
      </c>
      <c r="G162" s="18" t="s">
        <v>37</v>
      </c>
      <c r="H162" s="18" t="s">
        <v>37</v>
      </c>
      <c r="I162" s="18" t="s">
        <v>37</v>
      </c>
      <c r="J162" s="18" t="s">
        <v>37</v>
      </c>
      <c r="K162" s="18" t="s">
        <v>37</v>
      </c>
      <c r="L162" s="18" t="s">
        <v>37</v>
      </c>
      <c r="N162" s="18" t="s">
        <v>37</v>
      </c>
      <c r="P162" s="18" t="s">
        <v>37</v>
      </c>
      <c r="Q162" s="18" t="s">
        <v>37</v>
      </c>
      <c r="R162" s="18" t="s">
        <v>37</v>
      </c>
      <c r="S162" s="18" t="s">
        <v>37</v>
      </c>
    </row>
    <row r="163" spans="3:20" x14ac:dyDescent="0.35">
      <c r="C163" s="18">
        <v>4</v>
      </c>
      <c r="D163" s="18">
        <v>94</v>
      </c>
      <c r="E163" s="18">
        <v>37</v>
      </c>
      <c r="F163" s="18">
        <v>41</v>
      </c>
      <c r="G163" s="18">
        <v>1</v>
      </c>
      <c r="H163" s="18">
        <v>2</v>
      </c>
      <c r="I163" s="18">
        <f t="shared" ref="I163:I205" si="26">E163+F163</f>
        <v>78</v>
      </c>
      <c r="J163" s="19">
        <f>(I163/N163)*100</f>
        <v>96.296296296296291</v>
      </c>
      <c r="K163" s="18">
        <f t="shared" ref="K163:K205" si="27">F163+G163</f>
        <v>42</v>
      </c>
      <c r="L163" s="19">
        <f>(K163/N163)*100</f>
        <v>51.851851851851848</v>
      </c>
      <c r="M163" s="19"/>
      <c r="N163" s="18">
        <f>SUM(E163:H163)</f>
        <v>81</v>
      </c>
      <c r="P163" s="18">
        <v>37</v>
      </c>
      <c r="Q163" s="18">
        <v>41</v>
      </c>
      <c r="R163" s="18">
        <v>1</v>
      </c>
      <c r="S163" s="18">
        <v>0</v>
      </c>
      <c r="T163" s="38"/>
    </row>
    <row r="164" spans="3:20" x14ac:dyDescent="0.35">
      <c r="C164" s="18">
        <v>5</v>
      </c>
      <c r="D164" s="18">
        <v>0</v>
      </c>
      <c r="E164" s="18" t="s">
        <v>37</v>
      </c>
      <c r="F164" s="18" t="s">
        <v>37</v>
      </c>
      <c r="G164" s="18" t="s">
        <v>37</v>
      </c>
      <c r="H164" s="18" t="s">
        <v>37</v>
      </c>
      <c r="I164" s="18" t="s">
        <v>37</v>
      </c>
      <c r="J164" s="18" t="s">
        <v>37</v>
      </c>
      <c r="K164" s="18" t="s">
        <v>37</v>
      </c>
      <c r="L164" s="18" t="s">
        <v>37</v>
      </c>
      <c r="N164" s="18" t="s">
        <v>37</v>
      </c>
      <c r="P164" s="18" t="s">
        <v>37</v>
      </c>
      <c r="Q164" s="18" t="s">
        <v>37</v>
      </c>
      <c r="R164" s="18" t="s">
        <v>37</v>
      </c>
      <c r="S164" s="18" t="s">
        <v>37</v>
      </c>
    </row>
    <row r="165" spans="3:20" x14ac:dyDescent="0.35">
      <c r="C165" s="18">
        <v>6</v>
      </c>
      <c r="D165" s="18">
        <v>16</v>
      </c>
      <c r="E165" s="18">
        <v>3</v>
      </c>
      <c r="F165" s="18">
        <v>11</v>
      </c>
      <c r="G165" s="18">
        <v>1</v>
      </c>
      <c r="H165" s="18">
        <v>0</v>
      </c>
      <c r="I165" s="18">
        <f t="shared" si="26"/>
        <v>14</v>
      </c>
      <c r="J165" s="19">
        <f t="shared" ref="J165:J171" si="28">(I165/N165)*100</f>
        <v>93.333333333333329</v>
      </c>
      <c r="K165" s="18">
        <f t="shared" si="27"/>
        <v>12</v>
      </c>
      <c r="L165" s="19">
        <f t="shared" ref="L165:L171" si="29">(K165/N165)*100</f>
        <v>80</v>
      </c>
      <c r="M165" s="19"/>
      <c r="N165" s="18">
        <f t="shared" ref="N165:N171" si="30">SUM(E165:H165)</f>
        <v>15</v>
      </c>
      <c r="P165" s="18">
        <v>3</v>
      </c>
      <c r="Q165" s="18">
        <v>11</v>
      </c>
      <c r="R165" s="18">
        <v>0</v>
      </c>
      <c r="S165" s="18" t="s">
        <v>37</v>
      </c>
      <c r="T165" s="38"/>
    </row>
    <row r="166" spans="3:20" x14ac:dyDescent="0.35">
      <c r="C166" s="18">
        <v>7</v>
      </c>
      <c r="D166" s="18">
        <v>69</v>
      </c>
      <c r="E166" s="18">
        <v>18</v>
      </c>
      <c r="F166" s="18">
        <v>14</v>
      </c>
      <c r="G166" s="18">
        <v>5</v>
      </c>
      <c r="H166" s="18">
        <v>6</v>
      </c>
      <c r="I166" s="18">
        <f t="shared" si="26"/>
        <v>32</v>
      </c>
      <c r="J166" s="19">
        <f t="shared" si="28"/>
        <v>74.418604651162795</v>
      </c>
      <c r="K166" s="18">
        <f t="shared" si="27"/>
        <v>19</v>
      </c>
      <c r="L166" s="19">
        <f t="shared" si="29"/>
        <v>44.186046511627907</v>
      </c>
      <c r="M166" s="19"/>
      <c r="N166" s="18">
        <f t="shared" si="30"/>
        <v>43</v>
      </c>
      <c r="P166" s="18">
        <v>18</v>
      </c>
      <c r="Q166" s="18">
        <v>14</v>
      </c>
      <c r="R166" s="18">
        <v>4</v>
      </c>
      <c r="S166" s="18">
        <v>0</v>
      </c>
      <c r="T166" s="38"/>
    </row>
    <row r="167" spans="3:20" x14ac:dyDescent="0.35">
      <c r="C167" s="44">
        <v>8</v>
      </c>
      <c r="D167" s="44">
        <v>65</v>
      </c>
      <c r="E167" s="44">
        <v>37</v>
      </c>
      <c r="F167" s="44">
        <v>29</v>
      </c>
      <c r="G167" s="44">
        <v>5</v>
      </c>
      <c r="H167" s="44">
        <v>2</v>
      </c>
      <c r="I167" s="44">
        <f t="shared" si="26"/>
        <v>66</v>
      </c>
      <c r="J167" s="47">
        <f t="shared" si="28"/>
        <v>90.410958904109577</v>
      </c>
      <c r="K167" s="44">
        <f t="shared" si="27"/>
        <v>34</v>
      </c>
      <c r="L167" s="47">
        <f t="shared" si="29"/>
        <v>46.575342465753423</v>
      </c>
      <c r="M167" s="47"/>
      <c r="N167" s="44">
        <f t="shared" si="30"/>
        <v>73</v>
      </c>
      <c r="P167" s="18">
        <v>37</v>
      </c>
      <c r="Q167" s="18">
        <v>29</v>
      </c>
      <c r="R167" s="18">
        <v>5</v>
      </c>
      <c r="S167" s="18">
        <v>0</v>
      </c>
      <c r="T167" s="38"/>
    </row>
    <row r="168" spans="3:20" x14ac:dyDescent="0.35">
      <c r="C168" s="18">
        <v>9</v>
      </c>
      <c r="D168" s="18">
        <v>7</v>
      </c>
      <c r="E168" s="18">
        <v>4</v>
      </c>
      <c r="F168" s="18">
        <v>1</v>
      </c>
      <c r="G168" s="18">
        <v>0</v>
      </c>
      <c r="H168" s="18">
        <v>0</v>
      </c>
      <c r="I168" s="18">
        <f t="shared" si="26"/>
        <v>5</v>
      </c>
      <c r="J168" s="19">
        <f t="shared" si="28"/>
        <v>100</v>
      </c>
      <c r="K168" s="18">
        <f t="shared" si="27"/>
        <v>1</v>
      </c>
      <c r="L168" s="19">
        <f t="shared" si="29"/>
        <v>20</v>
      </c>
      <c r="M168" s="19"/>
      <c r="N168" s="18">
        <f t="shared" si="30"/>
        <v>5</v>
      </c>
      <c r="P168" s="18">
        <v>4</v>
      </c>
      <c r="Q168" s="18">
        <v>1</v>
      </c>
      <c r="R168" s="18">
        <v>0</v>
      </c>
      <c r="S168" s="18">
        <v>0</v>
      </c>
    </row>
    <row r="169" spans="3:20" x14ac:dyDescent="0.35">
      <c r="C169" s="18">
        <v>10</v>
      </c>
      <c r="D169" s="18">
        <v>39</v>
      </c>
      <c r="E169" s="18">
        <v>5</v>
      </c>
      <c r="F169" s="18">
        <v>7</v>
      </c>
      <c r="G169" s="18">
        <v>0</v>
      </c>
      <c r="H169" s="18">
        <v>0</v>
      </c>
      <c r="I169" s="18">
        <f t="shared" si="26"/>
        <v>12</v>
      </c>
      <c r="J169" s="19">
        <f t="shared" si="28"/>
        <v>100</v>
      </c>
      <c r="K169" s="18">
        <f t="shared" si="27"/>
        <v>7</v>
      </c>
      <c r="L169" s="19">
        <f t="shared" si="29"/>
        <v>58.333333333333336</v>
      </c>
      <c r="M169" s="19"/>
      <c r="N169" s="18">
        <f t="shared" si="30"/>
        <v>12</v>
      </c>
      <c r="P169" s="18">
        <v>5</v>
      </c>
      <c r="Q169" s="18">
        <v>7</v>
      </c>
      <c r="R169" s="18">
        <v>0</v>
      </c>
      <c r="S169" s="18">
        <v>0</v>
      </c>
    </row>
    <row r="170" spans="3:20" x14ac:dyDescent="0.35">
      <c r="C170" s="18">
        <v>11</v>
      </c>
      <c r="D170" s="18">
        <v>100</v>
      </c>
      <c r="E170" s="18">
        <v>38</v>
      </c>
      <c r="F170" s="18">
        <v>49</v>
      </c>
      <c r="G170" s="18">
        <v>0</v>
      </c>
      <c r="H170" s="18">
        <v>0</v>
      </c>
      <c r="I170" s="18">
        <f t="shared" si="26"/>
        <v>87</v>
      </c>
      <c r="J170" s="19">
        <f t="shared" si="28"/>
        <v>100</v>
      </c>
      <c r="K170" s="18">
        <f t="shared" si="27"/>
        <v>49</v>
      </c>
      <c r="L170" s="19">
        <f t="shared" si="29"/>
        <v>56.321839080459768</v>
      </c>
      <c r="M170" s="19"/>
      <c r="N170" s="18">
        <f t="shared" si="30"/>
        <v>87</v>
      </c>
      <c r="P170" s="18">
        <v>38</v>
      </c>
      <c r="Q170" s="18">
        <v>49</v>
      </c>
      <c r="R170" s="18">
        <v>0</v>
      </c>
      <c r="S170" s="18">
        <v>0</v>
      </c>
    </row>
    <row r="171" spans="3:20" x14ac:dyDescent="0.35">
      <c r="C171" s="18">
        <v>12</v>
      </c>
      <c r="D171" s="18">
        <v>61</v>
      </c>
      <c r="E171" s="18">
        <v>30</v>
      </c>
      <c r="F171" s="18">
        <v>19</v>
      </c>
      <c r="G171" s="18">
        <v>5</v>
      </c>
      <c r="H171" s="18">
        <v>4</v>
      </c>
      <c r="I171" s="18">
        <f t="shared" si="26"/>
        <v>49</v>
      </c>
      <c r="J171" s="19">
        <f t="shared" si="28"/>
        <v>84.482758620689651</v>
      </c>
      <c r="K171" s="18">
        <f t="shared" si="27"/>
        <v>24</v>
      </c>
      <c r="L171" s="19">
        <f t="shared" si="29"/>
        <v>41.379310344827587</v>
      </c>
      <c r="M171" s="19"/>
      <c r="N171" s="18">
        <f t="shared" si="30"/>
        <v>58</v>
      </c>
      <c r="P171" s="18">
        <v>30</v>
      </c>
      <c r="Q171" s="18">
        <v>19</v>
      </c>
      <c r="R171" s="18">
        <v>2</v>
      </c>
      <c r="S171" s="18">
        <v>0</v>
      </c>
      <c r="T171" s="38"/>
    </row>
    <row r="172" spans="3:20" x14ac:dyDescent="0.35">
      <c r="C172" s="18">
        <v>13</v>
      </c>
      <c r="D172" s="18">
        <v>0</v>
      </c>
      <c r="E172" s="18" t="s">
        <v>37</v>
      </c>
      <c r="F172" s="18" t="s">
        <v>37</v>
      </c>
      <c r="G172" s="18" t="s">
        <v>37</v>
      </c>
      <c r="H172" s="18" t="s">
        <v>37</v>
      </c>
      <c r="I172" s="18" t="s">
        <v>37</v>
      </c>
      <c r="J172" s="18" t="s">
        <v>37</v>
      </c>
      <c r="K172" s="18" t="s">
        <v>37</v>
      </c>
      <c r="L172" s="18" t="s">
        <v>37</v>
      </c>
      <c r="N172" s="18" t="s">
        <v>37</v>
      </c>
      <c r="P172" s="18" t="s">
        <v>37</v>
      </c>
      <c r="Q172" s="18" t="s">
        <v>37</v>
      </c>
      <c r="R172" s="18" t="s">
        <v>37</v>
      </c>
      <c r="S172" s="18" t="s">
        <v>37</v>
      </c>
    </row>
    <row r="173" spans="3:20" x14ac:dyDescent="0.35">
      <c r="C173" s="18">
        <v>14</v>
      </c>
      <c r="D173" s="18">
        <v>83</v>
      </c>
      <c r="E173" s="18">
        <v>31</v>
      </c>
      <c r="F173" s="18">
        <v>28</v>
      </c>
      <c r="G173" s="18">
        <v>0</v>
      </c>
      <c r="H173" s="18">
        <v>0</v>
      </c>
      <c r="I173" s="18">
        <f t="shared" si="26"/>
        <v>59</v>
      </c>
      <c r="J173" s="19">
        <f>(I173/N173)*100</f>
        <v>100</v>
      </c>
      <c r="K173" s="18">
        <f t="shared" si="27"/>
        <v>28</v>
      </c>
      <c r="L173" s="19">
        <f>(K173/N173)*100</f>
        <v>47.457627118644069</v>
      </c>
      <c r="M173" s="19"/>
      <c r="N173" s="18">
        <f>SUM(E173:H173)</f>
        <v>59</v>
      </c>
      <c r="P173" s="18">
        <v>31</v>
      </c>
      <c r="Q173" s="18">
        <v>28</v>
      </c>
      <c r="R173" s="18">
        <v>0</v>
      </c>
      <c r="S173" s="18">
        <v>0</v>
      </c>
    </row>
    <row r="174" spans="3:20" x14ac:dyDescent="0.35">
      <c r="C174" s="18">
        <v>15</v>
      </c>
      <c r="D174" s="18">
        <v>71</v>
      </c>
      <c r="E174" s="18">
        <v>23</v>
      </c>
      <c r="F174" s="18">
        <v>36</v>
      </c>
      <c r="G174" s="18">
        <v>12</v>
      </c>
      <c r="H174" s="18">
        <v>7</v>
      </c>
      <c r="I174" s="18">
        <f t="shared" si="26"/>
        <v>59</v>
      </c>
      <c r="J174" s="19">
        <f>(I174/N174)*100</f>
        <v>75.641025641025635</v>
      </c>
      <c r="K174" s="18">
        <f t="shared" si="27"/>
        <v>48</v>
      </c>
      <c r="L174" s="19">
        <f>(K174/N174)*100</f>
        <v>61.53846153846154</v>
      </c>
      <c r="M174" s="19"/>
      <c r="N174" s="18">
        <f>SUM(E174:H174)</f>
        <v>78</v>
      </c>
      <c r="P174" s="18">
        <v>23</v>
      </c>
      <c r="Q174" s="18">
        <v>36</v>
      </c>
      <c r="R174" s="18">
        <v>10</v>
      </c>
      <c r="S174" s="18">
        <v>4</v>
      </c>
      <c r="T174" s="38"/>
    </row>
    <row r="175" spans="3:20" x14ac:dyDescent="0.35">
      <c r="C175" s="18">
        <v>16</v>
      </c>
      <c r="D175" s="18">
        <v>25</v>
      </c>
      <c r="E175" s="18">
        <v>2</v>
      </c>
      <c r="F175" s="18">
        <v>1</v>
      </c>
      <c r="G175" s="18">
        <v>0</v>
      </c>
      <c r="H175" s="18">
        <v>1</v>
      </c>
      <c r="I175" s="18">
        <f t="shared" si="26"/>
        <v>3</v>
      </c>
      <c r="J175" s="19">
        <f>(I175/N175)*100</f>
        <v>75</v>
      </c>
      <c r="K175" s="18">
        <f t="shared" si="27"/>
        <v>1</v>
      </c>
      <c r="L175" s="19">
        <f>(K175/N175)*100</f>
        <v>25</v>
      </c>
      <c r="M175" s="19"/>
      <c r="N175" s="18">
        <f>SUM(E175:H175)</f>
        <v>4</v>
      </c>
      <c r="P175" s="18">
        <v>2</v>
      </c>
      <c r="Q175" s="18">
        <v>1</v>
      </c>
      <c r="R175" s="18">
        <v>0</v>
      </c>
      <c r="S175" s="18">
        <v>0</v>
      </c>
      <c r="T175" s="38"/>
    </row>
    <row r="176" spans="3:20" x14ac:dyDescent="0.35">
      <c r="C176" s="18">
        <v>17</v>
      </c>
      <c r="D176" s="18">
        <v>66</v>
      </c>
      <c r="E176" s="18">
        <v>25</v>
      </c>
      <c r="F176" s="18">
        <v>30</v>
      </c>
      <c r="G176" s="18">
        <v>0</v>
      </c>
      <c r="H176" s="18">
        <v>1</v>
      </c>
      <c r="I176" s="18">
        <f t="shared" si="26"/>
        <v>55</v>
      </c>
      <c r="J176" s="19">
        <f>(I176/N176)*100</f>
        <v>98.214285714285708</v>
      </c>
      <c r="K176" s="18">
        <f t="shared" si="27"/>
        <v>30</v>
      </c>
      <c r="L176" s="19">
        <f>(K176/N176)*100</f>
        <v>53.571428571428569</v>
      </c>
      <c r="M176" s="19"/>
      <c r="N176" s="18">
        <f>SUM(E176:H176)</f>
        <v>56</v>
      </c>
      <c r="P176" s="18">
        <v>25</v>
      </c>
      <c r="Q176" s="18">
        <v>30</v>
      </c>
      <c r="R176" s="18">
        <v>0</v>
      </c>
      <c r="S176" s="18">
        <v>1</v>
      </c>
      <c r="T176" s="38"/>
    </row>
    <row r="177" spans="3:20" x14ac:dyDescent="0.35">
      <c r="C177" s="18">
        <v>18</v>
      </c>
      <c r="D177" s="18">
        <v>0</v>
      </c>
      <c r="E177" s="18" t="s">
        <v>37</v>
      </c>
      <c r="F177" s="18" t="s">
        <v>37</v>
      </c>
      <c r="G177" s="18" t="s">
        <v>37</v>
      </c>
      <c r="H177" s="18" t="s">
        <v>37</v>
      </c>
      <c r="I177" s="18" t="s">
        <v>37</v>
      </c>
      <c r="J177" s="18" t="s">
        <v>37</v>
      </c>
      <c r="K177" s="18" t="s">
        <v>37</v>
      </c>
      <c r="L177" s="18" t="s">
        <v>37</v>
      </c>
      <c r="N177" s="18" t="s">
        <v>37</v>
      </c>
      <c r="P177" s="18" t="s">
        <v>37</v>
      </c>
      <c r="Q177" s="18" t="s">
        <v>37</v>
      </c>
      <c r="R177" s="18" t="s">
        <v>37</v>
      </c>
      <c r="S177" s="18" t="s">
        <v>37</v>
      </c>
    </row>
    <row r="178" spans="3:20" x14ac:dyDescent="0.35">
      <c r="C178" s="18">
        <v>19</v>
      </c>
      <c r="D178" s="18">
        <v>0</v>
      </c>
      <c r="E178" s="18" t="s">
        <v>37</v>
      </c>
      <c r="F178" s="18" t="s">
        <v>37</v>
      </c>
      <c r="G178" s="18" t="s">
        <v>37</v>
      </c>
      <c r="H178" s="18" t="s">
        <v>37</v>
      </c>
      <c r="I178" s="18" t="s">
        <v>37</v>
      </c>
      <c r="J178" s="18" t="s">
        <v>37</v>
      </c>
      <c r="K178" s="18" t="s">
        <v>37</v>
      </c>
      <c r="L178" s="18" t="s">
        <v>37</v>
      </c>
      <c r="N178" s="18" t="s">
        <v>37</v>
      </c>
      <c r="P178" s="18" t="s">
        <v>37</v>
      </c>
      <c r="Q178" s="18" t="s">
        <v>37</v>
      </c>
      <c r="R178" s="18" t="s">
        <v>37</v>
      </c>
      <c r="S178" s="18" t="s">
        <v>37</v>
      </c>
    </row>
    <row r="179" spans="3:20" x14ac:dyDescent="0.35">
      <c r="C179" s="18">
        <v>20</v>
      </c>
      <c r="D179" s="18">
        <v>0</v>
      </c>
      <c r="E179" s="18" t="s">
        <v>37</v>
      </c>
      <c r="F179" s="18" t="s">
        <v>37</v>
      </c>
      <c r="G179" s="18" t="s">
        <v>37</v>
      </c>
      <c r="H179" s="18" t="s">
        <v>37</v>
      </c>
      <c r="I179" s="18" t="s">
        <v>37</v>
      </c>
      <c r="J179" s="18" t="s">
        <v>37</v>
      </c>
      <c r="K179" s="18" t="s">
        <v>37</v>
      </c>
      <c r="L179" s="18" t="s">
        <v>37</v>
      </c>
      <c r="N179" s="18" t="s">
        <v>37</v>
      </c>
      <c r="P179" s="18" t="s">
        <v>37</v>
      </c>
      <c r="Q179" s="18" t="s">
        <v>37</v>
      </c>
      <c r="R179" s="18" t="s">
        <v>37</v>
      </c>
      <c r="S179" s="18" t="s">
        <v>37</v>
      </c>
    </row>
    <row r="180" spans="3:20" x14ac:dyDescent="0.35">
      <c r="C180" s="18">
        <v>21</v>
      </c>
      <c r="D180" s="18">
        <v>80</v>
      </c>
      <c r="E180" s="18">
        <v>10</v>
      </c>
      <c r="F180" s="18">
        <v>12</v>
      </c>
      <c r="G180" s="18">
        <v>0</v>
      </c>
      <c r="H180" s="18">
        <v>0</v>
      </c>
      <c r="I180" s="18">
        <f t="shared" si="26"/>
        <v>22</v>
      </c>
      <c r="J180" s="19">
        <f>(I180/N180)*100</f>
        <v>100</v>
      </c>
      <c r="K180" s="18">
        <f t="shared" si="27"/>
        <v>12</v>
      </c>
      <c r="L180" s="19">
        <f>(K180/N180)*100</f>
        <v>54.54545454545454</v>
      </c>
      <c r="M180" s="19"/>
      <c r="N180" s="18">
        <f>SUM(E180:H180)</f>
        <v>22</v>
      </c>
      <c r="P180" s="18">
        <v>10</v>
      </c>
      <c r="Q180" s="18">
        <v>12</v>
      </c>
      <c r="R180" s="18">
        <v>0</v>
      </c>
      <c r="S180" s="18">
        <v>0</v>
      </c>
    </row>
    <row r="181" spans="3:20" x14ac:dyDescent="0.35">
      <c r="C181" s="18">
        <v>22</v>
      </c>
      <c r="D181" s="18">
        <v>0</v>
      </c>
      <c r="E181" s="18" t="s">
        <v>37</v>
      </c>
      <c r="F181" s="18" t="s">
        <v>37</v>
      </c>
      <c r="G181" s="18" t="s">
        <v>37</v>
      </c>
      <c r="H181" s="18" t="s">
        <v>37</v>
      </c>
      <c r="I181" s="18" t="s">
        <v>37</v>
      </c>
      <c r="J181" s="18" t="s">
        <v>37</v>
      </c>
      <c r="K181" s="18" t="s">
        <v>37</v>
      </c>
      <c r="L181" s="18" t="s">
        <v>37</v>
      </c>
      <c r="N181" s="18" t="s">
        <v>37</v>
      </c>
      <c r="P181" s="18" t="s">
        <v>37</v>
      </c>
      <c r="Q181" s="18" t="s">
        <v>37</v>
      </c>
      <c r="R181" s="18" t="s">
        <v>37</v>
      </c>
      <c r="S181" s="18" t="s">
        <v>37</v>
      </c>
    </row>
    <row r="182" spans="3:20" x14ac:dyDescent="0.35">
      <c r="C182" s="18">
        <v>23</v>
      </c>
      <c r="D182" s="18">
        <v>74</v>
      </c>
      <c r="E182" s="18">
        <v>19</v>
      </c>
      <c r="F182" s="18">
        <v>19</v>
      </c>
      <c r="G182" s="18">
        <v>2</v>
      </c>
      <c r="H182" s="18">
        <v>3</v>
      </c>
      <c r="I182" s="18">
        <f t="shared" si="26"/>
        <v>38</v>
      </c>
      <c r="J182" s="19">
        <f>(I182/N182)*100</f>
        <v>88.372093023255815</v>
      </c>
      <c r="K182" s="18">
        <f t="shared" si="27"/>
        <v>21</v>
      </c>
      <c r="L182" s="19">
        <f>(K182/N182)*100</f>
        <v>48.837209302325576</v>
      </c>
      <c r="M182" s="19"/>
      <c r="N182" s="18">
        <f>SUM(E182:H182)</f>
        <v>43</v>
      </c>
      <c r="P182" s="18">
        <v>19</v>
      </c>
      <c r="Q182" s="18">
        <v>19</v>
      </c>
      <c r="R182" s="18">
        <v>2</v>
      </c>
      <c r="S182" s="18">
        <v>0</v>
      </c>
      <c r="T182" s="38"/>
    </row>
    <row r="183" spans="3:20" x14ac:dyDescent="0.35">
      <c r="C183" s="18">
        <v>24</v>
      </c>
      <c r="D183" s="18">
        <v>0</v>
      </c>
      <c r="E183" s="18" t="s">
        <v>37</v>
      </c>
      <c r="F183" s="18" t="s">
        <v>37</v>
      </c>
      <c r="G183" s="18" t="s">
        <v>37</v>
      </c>
      <c r="H183" s="18" t="s">
        <v>37</v>
      </c>
      <c r="I183" s="18" t="s">
        <v>37</v>
      </c>
      <c r="J183" s="18" t="s">
        <v>37</v>
      </c>
      <c r="K183" s="18" t="s">
        <v>37</v>
      </c>
      <c r="L183" s="18" t="s">
        <v>37</v>
      </c>
      <c r="N183" s="18" t="s">
        <v>37</v>
      </c>
      <c r="P183" s="18" t="s">
        <v>37</v>
      </c>
      <c r="Q183" s="18" t="s">
        <v>37</v>
      </c>
      <c r="R183" s="18" t="s">
        <v>37</v>
      </c>
      <c r="S183" s="18" t="s">
        <v>37</v>
      </c>
    </row>
    <row r="184" spans="3:20" x14ac:dyDescent="0.35">
      <c r="C184" s="18">
        <v>25</v>
      </c>
      <c r="D184" s="18">
        <v>32</v>
      </c>
      <c r="E184" s="18">
        <v>15</v>
      </c>
      <c r="F184" s="18">
        <v>4</v>
      </c>
      <c r="G184" s="18">
        <v>2</v>
      </c>
      <c r="H184" s="18">
        <v>3</v>
      </c>
      <c r="I184" s="18">
        <f t="shared" si="26"/>
        <v>19</v>
      </c>
      <c r="J184" s="19">
        <f>(I184/N184)*100</f>
        <v>79.166666666666657</v>
      </c>
      <c r="K184" s="18">
        <f t="shared" si="27"/>
        <v>6</v>
      </c>
      <c r="L184" s="19">
        <f>(K184/N184)*100</f>
        <v>25</v>
      </c>
      <c r="M184" s="19"/>
      <c r="N184" s="18">
        <f>SUM(E184:H184)</f>
        <v>24</v>
      </c>
      <c r="P184" s="18">
        <v>15</v>
      </c>
      <c r="Q184" s="18">
        <v>4</v>
      </c>
      <c r="R184" s="18">
        <v>1</v>
      </c>
      <c r="S184" s="18">
        <v>1</v>
      </c>
      <c r="T184" s="38"/>
    </row>
    <row r="185" spans="3:20" x14ac:dyDescent="0.35">
      <c r="C185" s="18">
        <v>26</v>
      </c>
      <c r="D185" s="18">
        <v>37</v>
      </c>
      <c r="E185" s="18">
        <v>17</v>
      </c>
      <c r="F185" s="18">
        <v>11</v>
      </c>
      <c r="G185" s="18">
        <v>5</v>
      </c>
      <c r="H185" s="18">
        <v>2</v>
      </c>
      <c r="I185" s="18">
        <f t="shared" si="26"/>
        <v>28</v>
      </c>
      <c r="J185" s="19">
        <f>(I185/N185)*100</f>
        <v>80</v>
      </c>
      <c r="K185" s="18">
        <f t="shared" si="27"/>
        <v>16</v>
      </c>
      <c r="L185" s="19">
        <f>(K185/N185)*100</f>
        <v>45.714285714285715</v>
      </c>
      <c r="M185" s="19"/>
      <c r="N185" s="18">
        <f>SUM(E185:H185)</f>
        <v>35</v>
      </c>
      <c r="P185" s="18">
        <v>17</v>
      </c>
      <c r="Q185" s="18">
        <v>11</v>
      </c>
      <c r="R185" s="18">
        <v>3</v>
      </c>
      <c r="S185" s="18">
        <v>0</v>
      </c>
      <c r="T185" s="38"/>
    </row>
    <row r="186" spans="3:20" x14ac:dyDescent="0.35">
      <c r="C186" s="44">
        <v>27</v>
      </c>
      <c r="D186" s="44">
        <v>70</v>
      </c>
      <c r="E186" s="44">
        <v>30</v>
      </c>
      <c r="F186" s="44">
        <v>42</v>
      </c>
      <c r="G186" s="44">
        <v>1</v>
      </c>
      <c r="H186" s="44">
        <v>2</v>
      </c>
      <c r="I186" s="44">
        <f t="shared" si="26"/>
        <v>72</v>
      </c>
      <c r="J186" s="47">
        <f>(I186/N186)*100</f>
        <v>96</v>
      </c>
      <c r="K186" s="44">
        <f t="shared" si="27"/>
        <v>43</v>
      </c>
      <c r="L186" s="47">
        <f>(K186/N186)*100</f>
        <v>57.333333333333336</v>
      </c>
      <c r="M186" s="47"/>
      <c r="N186" s="44">
        <f>SUM(E186:H186)</f>
        <v>75</v>
      </c>
      <c r="P186" s="18">
        <v>30</v>
      </c>
      <c r="Q186" s="18">
        <v>42</v>
      </c>
      <c r="R186" s="18">
        <v>0</v>
      </c>
      <c r="S186" s="18">
        <v>2</v>
      </c>
      <c r="T186" s="38"/>
    </row>
    <row r="187" spans="3:20" x14ac:dyDescent="0.35">
      <c r="C187" s="18">
        <v>28</v>
      </c>
      <c r="D187" s="18">
        <v>27</v>
      </c>
      <c r="E187" s="18">
        <v>7</v>
      </c>
      <c r="F187" s="18">
        <v>9</v>
      </c>
      <c r="G187" s="18">
        <v>1</v>
      </c>
      <c r="H187" s="18">
        <v>0</v>
      </c>
      <c r="I187" s="18">
        <f t="shared" si="26"/>
        <v>16</v>
      </c>
      <c r="J187" s="19">
        <f>(I187/N187)*100</f>
        <v>94.117647058823522</v>
      </c>
      <c r="K187" s="18">
        <f t="shared" si="27"/>
        <v>10</v>
      </c>
      <c r="L187" s="19">
        <f>(K187/N187)*100</f>
        <v>58.82352941176471</v>
      </c>
      <c r="M187" s="19"/>
      <c r="N187" s="18">
        <f>SUM(E187:H187)</f>
        <v>17</v>
      </c>
      <c r="P187" s="18">
        <v>7</v>
      </c>
      <c r="Q187" s="18">
        <v>9</v>
      </c>
      <c r="R187" s="18">
        <v>1</v>
      </c>
      <c r="S187" s="18">
        <v>0</v>
      </c>
      <c r="T187" s="38"/>
    </row>
    <row r="188" spans="3:20" x14ac:dyDescent="0.35">
      <c r="C188" s="18">
        <v>29</v>
      </c>
      <c r="D188" s="18">
        <v>0</v>
      </c>
      <c r="E188" s="18" t="s">
        <v>37</v>
      </c>
      <c r="F188" s="18" t="s">
        <v>37</v>
      </c>
      <c r="G188" s="18" t="s">
        <v>37</v>
      </c>
      <c r="H188" s="18" t="s">
        <v>37</v>
      </c>
      <c r="I188" s="18" t="s">
        <v>37</v>
      </c>
      <c r="J188" s="18" t="s">
        <v>37</v>
      </c>
      <c r="K188" s="18" t="s">
        <v>37</v>
      </c>
      <c r="L188" s="18" t="s">
        <v>37</v>
      </c>
      <c r="N188" s="18" t="s">
        <v>37</v>
      </c>
      <c r="P188" s="18" t="s">
        <v>37</v>
      </c>
      <c r="Q188" s="18" t="s">
        <v>37</v>
      </c>
      <c r="R188" s="18" t="s">
        <v>37</v>
      </c>
      <c r="S188" s="18" t="s">
        <v>37</v>
      </c>
    </row>
    <row r="189" spans="3:20" x14ac:dyDescent="0.35">
      <c r="C189" s="18">
        <v>30</v>
      </c>
      <c r="D189" s="18">
        <v>94</v>
      </c>
      <c r="E189" s="18">
        <v>52</v>
      </c>
      <c r="F189" s="18">
        <v>38</v>
      </c>
      <c r="G189" s="18">
        <v>0</v>
      </c>
      <c r="H189" s="18">
        <v>0</v>
      </c>
      <c r="I189" s="18">
        <f t="shared" si="26"/>
        <v>90</v>
      </c>
      <c r="J189" s="19">
        <f>(I189/N189)*100</f>
        <v>100</v>
      </c>
      <c r="K189" s="18">
        <f t="shared" si="27"/>
        <v>38</v>
      </c>
      <c r="L189" s="19">
        <f>(K189/N189)*100</f>
        <v>42.222222222222221</v>
      </c>
      <c r="M189" s="19"/>
      <c r="N189" s="18">
        <f>SUM(E189:H189)</f>
        <v>90</v>
      </c>
      <c r="P189" s="18">
        <v>52</v>
      </c>
      <c r="Q189" s="18">
        <v>38</v>
      </c>
      <c r="R189" s="18">
        <v>0</v>
      </c>
      <c r="S189" s="18">
        <v>0</v>
      </c>
    </row>
    <row r="190" spans="3:20" x14ac:dyDescent="0.35">
      <c r="C190" s="18">
        <v>31</v>
      </c>
      <c r="D190" s="18">
        <v>0</v>
      </c>
      <c r="E190" s="18" t="s">
        <v>37</v>
      </c>
      <c r="F190" s="18" t="s">
        <v>37</v>
      </c>
      <c r="G190" s="18" t="s">
        <v>37</v>
      </c>
      <c r="H190" s="18" t="s">
        <v>37</v>
      </c>
      <c r="I190" s="18" t="s">
        <v>37</v>
      </c>
      <c r="J190" s="18" t="s">
        <v>37</v>
      </c>
      <c r="K190" s="18" t="s">
        <v>37</v>
      </c>
      <c r="L190" s="18" t="s">
        <v>37</v>
      </c>
      <c r="N190" s="18" t="s">
        <v>37</v>
      </c>
      <c r="P190" s="18" t="s">
        <v>37</v>
      </c>
      <c r="Q190" s="18" t="s">
        <v>37</v>
      </c>
      <c r="R190" s="18" t="s">
        <v>37</v>
      </c>
      <c r="S190" s="18" t="s">
        <v>37</v>
      </c>
    </row>
    <row r="191" spans="3:20" x14ac:dyDescent="0.35">
      <c r="C191" s="18">
        <v>32</v>
      </c>
      <c r="D191" s="18">
        <v>88</v>
      </c>
      <c r="E191" s="18" t="s">
        <v>37</v>
      </c>
      <c r="F191" s="18" t="s">
        <v>37</v>
      </c>
      <c r="G191" s="18" t="s">
        <v>37</v>
      </c>
      <c r="H191" s="18" t="s">
        <v>37</v>
      </c>
      <c r="I191" s="18" t="s">
        <v>37</v>
      </c>
      <c r="J191" s="18" t="s">
        <v>37</v>
      </c>
      <c r="K191" s="18" t="s">
        <v>37</v>
      </c>
      <c r="L191" s="18" t="s">
        <v>37</v>
      </c>
      <c r="N191" s="18" t="s">
        <v>37</v>
      </c>
      <c r="P191" s="18" t="s">
        <v>37</v>
      </c>
      <c r="Q191" s="18" t="s">
        <v>37</v>
      </c>
      <c r="R191" s="18" t="s">
        <v>37</v>
      </c>
      <c r="S191" s="18" t="s">
        <v>37</v>
      </c>
    </row>
    <row r="192" spans="3:20" x14ac:dyDescent="0.35">
      <c r="C192" s="18">
        <v>33</v>
      </c>
      <c r="D192" s="18">
        <v>0</v>
      </c>
      <c r="E192" s="18" t="s">
        <v>37</v>
      </c>
      <c r="F192" s="18" t="s">
        <v>37</v>
      </c>
      <c r="G192" s="18" t="s">
        <v>37</v>
      </c>
      <c r="H192" s="18" t="s">
        <v>37</v>
      </c>
      <c r="I192" s="18" t="s">
        <v>37</v>
      </c>
      <c r="J192" s="18" t="s">
        <v>37</v>
      </c>
      <c r="K192" s="18" t="s">
        <v>37</v>
      </c>
      <c r="L192" s="18" t="s">
        <v>37</v>
      </c>
      <c r="N192" s="18" t="s">
        <v>37</v>
      </c>
      <c r="P192" s="18" t="s">
        <v>37</v>
      </c>
      <c r="Q192" s="18" t="s">
        <v>37</v>
      </c>
      <c r="R192" s="18" t="s">
        <v>37</v>
      </c>
      <c r="S192" s="18" t="s">
        <v>37</v>
      </c>
    </row>
    <row r="193" spans="3:20" x14ac:dyDescent="0.35">
      <c r="C193" s="18">
        <v>34</v>
      </c>
      <c r="D193" s="18">
        <v>24</v>
      </c>
      <c r="E193" s="18">
        <v>11</v>
      </c>
      <c r="F193" s="18">
        <v>6</v>
      </c>
      <c r="G193" s="18">
        <v>0</v>
      </c>
      <c r="H193" s="18">
        <v>0</v>
      </c>
      <c r="I193" s="18">
        <f t="shared" si="26"/>
        <v>17</v>
      </c>
      <c r="J193" s="19">
        <f>(I193/N193)*100</f>
        <v>100</v>
      </c>
      <c r="K193" s="18">
        <f t="shared" si="27"/>
        <v>6</v>
      </c>
      <c r="L193" s="19">
        <f>(K193/N193)*100</f>
        <v>35.294117647058826</v>
      </c>
      <c r="M193" s="19"/>
      <c r="N193" s="18">
        <f>SUM(E193:H193)</f>
        <v>17</v>
      </c>
      <c r="P193" s="18">
        <v>11</v>
      </c>
      <c r="Q193" s="18">
        <v>6</v>
      </c>
      <c r="R193" s="18">
        <v>0</v>
      </c>
      <c r="S193" s="18">
        <v>0</v>
      </c>
    </row>
    <row r="194" spans="3:20" x14ac:dyDescent="0.35">
      <c r="C194" s="18">
        <v>35</v>
      </c>
      <c r="D194" s="18">
        <v>159</v>
      </c>
      <c r="E194" s="18">
        <v>38</v>
      </c>
      <c r="F194" s="18">
        <v>58</v>
      </c>
      <c r="G194" s="18">
        <v>13</v>
      </c>
      <c r="H194" s="18">
        <v>11</v>
      </c>
      <c r="I194" s="18">
        <f t="shared" si="26"/>
        <v>96</v>
      </c>
      <c r="J194" s="19">
        <f>(I194/N194)*100</f>
        <v>80</v>
      </c>
      <c r="K194" s="18">
        <f t="shared" si="27"/>
        <v>71</v>
      </c>
      <c r="L194" s="19">
        <f>(K194/N194)*100</f>
        <v>59.166666666666664</v>
      </c>
      <c r="M194" s="19"/>
      <c r="N194" s="18">
        <f>SUM(E194:H194)</f>
        <v>120</v>
      </c>
      <c r="P194" s="18">
        <v>38</v>
      </c>
      <c r="Q194" s="18">
        <v>57</v>
      </c>
      <c r="R194" s="18">
        <v>5</v>
      </c>
      <c r="S194" s="18">
        <v>0</v>
      </c>
      <c r="T194" s="38"/>
    </row>
    <row r="195" spans="3:20" x14ac:dyDescent="0.35">
      <c r="C195" s="18">
        <v>36</v>
      </c>
      <c r="D195" s="18">
        <v>0</v>
      </c>
      <c r="E195" s="18" t="s">
        <v>37</v>
      </c>
      <c r="F195" s="18" t="s">
        <v>37</v>
      </c>
      <c r="G195" s="18" t="s">
        <v>37</v>
      </c>
      <c r="H195" s="18" t="s">
        <v>37</v>
      </c>
      <c r="I195" s="18" t="s">
        <v>37</v>
      </c>
      <c r="J195" s="18" t="s">
        <v>37</v>
      </c>
      <c r="K195" s="18" t="s">
        <v>37</v>
      </c>
      <c r="L195" s="18" t="s">
        <v>37</v>
      </c>
      <c r="N195" s="18" t="s">
        <v>37</v>
      </c>
      <c r="P195" s="18" t="s">
        <v>37</v>
      </c>
      <c r="Q195" s="18" t="s">
        <v>37</v>
      </c>
      <c r="R195" s="18" t="s">
        <v>37</v>
      </c>
      <c r="S195" s="18" t="s">
        <v>37</v>
      </c>
    </row>
    <row r="196" spans="3:20" x14ac:dyDescent="0.35">
      <c r="C196" s="18">
        <v>37</v>
      </c>
      <c r="D196" s="18">
        <v>66</v>
      </c>
      <c r="E196" s="18">
        <v>25</v>
      </c>
      <c r="F196" s="18">
        <v>19</v>
      </c>
      <c r="G196" s="18">
        <v>2</v>
      </c>
      <c r="H196" s="18">
        <v>6</v>
      </c>
      <c r="I196" s="18">
        <f t="shared" si="26"/>
        <v>44</v>
      </c>
      <c r="J196" s="19">
        <f>(I196/N196)*100</f>
        <v>84.615384615384613</v>
      </c>
      <c r="K196" s="18">
        <f t="shared" si="27"/>
        <v>21</v>
      </c>
      <c r="L196" s="19">
        <f>(K196/N196)*100</f>
        <v>40.384615384615387</v>
      </c>
      <c r="M196" s="19"/>
      <c r="N196" s="18">
        <f>SUM(E196:H196)</f>
        <v>52</v>
      </c>
      <c r="P196" s="18">
        <v>25</v>
      </c>
      <c r="Q196" s="18">
        <v>19</v>
      </c>
      <c r="R196" s="18">
        <v>1</v>
      </c>
      <c r="S196" s="18">
        <v>0</v>
      </c>
      <c r="T196" s="38"/>
    </row>
    <row r="197" spans="3:20" x14ac:dyDescent="0.35">
      <c r="C197" s="18">
        <v>38</v>
      </c>
      <c r="D197" s="18">
        <v>87</v>
      </c>
      <c r="E197" s="18">
        <v>35</v>
      </c>
      <c r="F197" s="18">
        <v>42</v>
      </c>
      <c r="G197" s="18">
        <v>0</v>
      </c>
      <c r="H197" s="18">
        <v>0</v>
      </c>
      <c r="I197" s="18">
        <f t="shared" si="26"/>
        <v>77</v>
      </c>
      <c r="J197" s="19">
        <f>(I197/N197)*100</f>
        <v>100</v>
      </c>
      <c r="K197" s="18">
        <f t="shared" si="27"/>
        <v>42</v>
      </c>
      <c r="L197" s="19">
        <f>(K197/N197)*100</f>
        <v>54.54545454545454</v>
      </c>
      <c r="M197" s="19"/>
      <c r="N197" s="18">
        <f>SUM(E197:H197)</f>
        <v>77</v>
      </c>
      <c r="P197" s="18">
        <v>35</v>
      </c>
      <c r="Q197" s="18">
        <v>42</v>
      </c>
      <c r="R197" s="18">
        <v>0</v>
      </c>
      <c r="S197" s="18">
        <v>0</v>
      </c>
    </row>
    <row r="198" spans="3:20" x14ac:dyDescent="0.35">
      <c r="C198" s="18">
        <v>39</v>
      </c>
      <c r="D198" s="18">
        <v>0</v>
      </c>
      <c r="E198" s="18" t="s">
        <v>37</v>
      </c>
      <c r="F198" s="18" t="s">
        <v>37</v>
      </c>
      <c r="G198" s="18" t="s">
        <v>37</v>
      </c>
      <c r="H198" s="18" t="s">
        <v>37</v>
      </c>
      <c r="I198" s="18" t="s">
        <v>37</v>
      </c>
      <c r="J198" s="18" t="s">
        <v>37</v>
      </c>
      <c r="K198" s="18" t="s">
        <v>37</v>
      </c>
      <c r="L198" s="18" t="s">
        <v>37</v>
      </c>
      <c r="N198" s="18" t="s">
        <v>37</v>
      </c>
      <c r="P198" s="18" t="s">
        <v>37</v>
      </c>
      <c r="Q198" s="18" t="s">
        <v>37</v>
      </c>
      <c r="R198" s="18" t="s">
        <v>37</v>
      </c>
      <c r="S198" s="18" t="s">
        <v>37</v>
      </c>
    </row>
    <row r="199" spans="3:20" x14ac:dyDescent="0.35">
      <c r="C199" s="18">
        <v>40</v>
      </c>
      <c r="D199" s="18">
        <v>80</v>
      </c>
      <c r="E199" s="18">
        <v>10</v>
      </c>
      <c r="F199" s="18">
        <v>9</v>
      </c>
      <c r="G199" s="18">
        <v>0</v>
      </c>
      <c r="H199" s="18">
        <v>0</v>
      </c>
      <c r="I199" s="18">
        <f t="shared" si="26"/>
        <v>19</v>
      </c>
      <c r="J199" s="19">
        <f>(I199/N199)*100</f>
        <v>100</v>
      </c>
      <c r="K199" s="18">
        <f t="shared" si="27"/>
        <v>9</v>
      </c>
      <c r="L199" s="19">
        <f>(K199/N199)*100</f>
        <v>47.368421052631575</v>
      </c>
      <c r="M199" s="19"/>
      <c r="N199" s="18">
        <f>SUM(E199:H199)</f>
        <v>19</v>
      </c>
      <c r="P199" s="18">
        <v>10</v>
      </c>
      <c r="Q199" s="18">
        <v>9</v>
      </c>
      <c r="R199" s="18">
        <v>0</v>
      </c>
      <c r="S199" s="18">
        <v>0</v>
      </c>
    </row>
    <row r="200" spans="3:20" x14ac:dyDescent="0.35">
      <c r="C200" s="18">
        <v>41</v>
      </c>
      <c r="D200" s="18">
        <v>61</v>
      </c>
      <c r="E200" s="18">
        <v>15</v>
      </c>
      <c r="F200" s="18">
        <v>9</v>
      </c>
      <c r="G200" s="18">
        <v>0</v>
      </c>
      <c r="H200" s="18">
        <v>0</v>
      </c>
      <c r="I200" s="18">
        <f t="shared" si="26"/>
        <v>24</v>
      </c>
      <c r="J200" s="19">
        <f>(I200/N200)*100</f>
        <v>100</v>
      </c>
      <c r="K200" s="18">
        <f t="shared" si="27"/>
        <v>9</v>
      </c>
      <c r="L200" s="19">
        <f>(K200/N200)*100</f>
        <v>37.5</v>
      </c>
      <c r="M200" s="19"/>
      <c r="N200" s="18">
        <f>SUM(E200:H200)</f>
        <v>24</v>
      </c>
      <c r="P200" s="18">
        <v>15</v>
      </c>
      <c r="Q200" s="18">
        <v>9</v>
      </c>
      <c r="R200" s="18">
        <v>0</v>
      </c>
      <c r="S200" s="18">
        <v>0</v>
      </c>
    </row>
    <row r="201" spans="3:20" x14ac:dyDescent="0.35">
      <c r="C201" s="18">
        <v>42</v>
      </c>
      <c r="D201" s="18">
        <v>137</v>
      </c>
      <c r="E201" s="18">
        <v>40</v>
      </c>
      <c r="F201" s="18">
        <v>39</v>
      </c>
      <c r="G201" s="18">
        <v>0</v>
      </c>
      <c r="H201" s="18">
        <v>0</v>
      </c>
      <c r="I201" s="18">
        <f t="shared" si="26"/>
        <v>79</v>
      </c>
      <c r="J201" s="19">
        <f>(I201/N201)*100</f>
        <v>100</v>
      </c>
      <c r="K201" s="18">
        <f t="shared" si="27"/>
        <v>39</v>
      </c>
      <c r="L201" s="19">
        <f>(K201/N201)*100</f>
        <v>49.367088607594937</v>
      </c>
      <c r="M201" s="19"/>
      <c r="N201" s="18">
        <f>SUM(E201:H201)</f>
        <v>79</v>
      </c>
      <c r="P201" s="18">
        <v>40</v>
      </c>
      <c r="Q201" s="18">
        <v>39</v>
      </c>
      <c r="R201" s="18">
        <v>0</v>
      </c>
      <c r="S201" s="18">
        <v>0</v>
      </c>
    </row>
    <row r="202" spans="3:20" x14ac:dyDescent="0.35">
      <c r="C202" s="18">
        <v>43</v>
      </c>
      <c r="D202" s="18">
        <v>0</v>
      </c>
      <c r="E202" s="18" t="s">
        <v>37</v>
      </c>
      <c r="F202" s="18" t="s">
        <v>37</v>
      </c>
      <c r="G202" s="18" t="s">
        <v>37</v>
      </c>
      <c r="H202" s="18" t="s">
        <v>37</v>
      </c>
      <c r="I202" s="18" t="s">
        <v>37</v>
      </c>
      <c r="J202" s="18" t="s">
        <v>37</v>
      </c>
      <c r="K202" s="18" t="s">
        <v>37</v>
      </c>
      <c r="L202" s="18" t="s">
        <v>37</v>
      </c>
      <c r="N202" s="18" t="s">
        <v>37</v>
      </c>
      <c r="P202" s="18" t="s">
        <v>37</v>
      </c>
      <c r="Q202" s="18" t="s">
        <v>37</v>
      </c>
      <c r="R202" s="18" t="s">
        <v>37</v>
      </c>
      <c r="S202" s="18" t="s">
        <v>37</v>
      </c>
    </row>
    <row r="203" spans="3:20" x14ac:dyDescent="0.35">
      <c r="C203" s="18">
        <v>44</v>
      </c>
      <c r="D203" s="18">
        <v>58</v>
      </c>
      <c r="E203" s="18">
        <v>22</v>
      </c>
      <c r="F203" s="18">
        <v>30</v>
      </c>
      <c r="G203" s="18">
        <v>4</v>
      </c>
      <c r="H203" s="18">
        <v>2</v>
      </c>
      <c r="I203" s="18">
        <f t="shared" si="26"/>
        <v>52</v>
      </c>
      <c r="J203" s="19">
        <f>(I203/N203)*100</f>
        <v>89.65517241379311</v>
      </c>
      <c r="K203" s="18">
        <f t="shared" si="27"/>
        <v>34</v>
      </c>
      <c r="L203" s="19">
        <f>(K203/N203)*100</f>
        <v>58.620689655172406</v>
      </c>
      <c r="M203" s="19"/>
      <c r="N203" s="18">
        <f>SUM(E203:H203)</f>
        <v>58</v>
      </c>
      <c r="P203" s="18">
        <v>22</v>
      </c>
      <c r="Q203" s="18">
        <v>30</v>
      </c>
      <c r="R203" s="18">
        <v>3</v>
      </c>
      <c r="S203" s="18">
        <v>2</v>
      </c>
      <c r="T203" s="38"/>
    </row>
    <row r="204" spans="3:20" x14ac:dyDescent="0.35">
      <c r="C204" s="18">
        <v>45</v>
      </c>
      <c r="D204" s="18">
        <v>0</v>
      </c>
      <c r="E204" s="18" t="s">
        <v>37</v>
      </c>
      <c r="F204" s="18" t="s">
        <v>37</v>
      </c>
      <c r="G204" s="18" t="s">
        <v>37</v>
      </c>
      <c r="H204" s="18" t="s">
        <v>37</v>
      </c>
      <c r="I204" s="18" t="s">
        <v>37</v>
      </c>
      <c r="J204" s="18" t="s">
        <v>37</v>
      </c>
      <c r="K204" s="18" t="s">
        <v>37</v>
      </c>
      <c r="L204" s="18" t="s">
        <v>37</v>
      </c>
      <c r="N204" s="18" t="s">
        <v>37</v>
      </c>
      <c r="P204" s="18" t="s">
        <v>37</v>
      </c>
      <c r="Q204" s="18" t="s">
        <v>37</v>
      </c>
      <c r="R204" s="18" t="s">
        <v>37</v>
      </c>
      <c r="S204" s="18" t="s">
        <v>37</v>
      </c>
    </row>
    <row r="205" spans="3:20" x14ac:dyDescent="0.35">
      <c r="C205" s="18">
        <v>46</v>
      </c>
      <c r="D205" s="18">
        <v>30</v>
      </c>
      <c r="E205" s="18">
        <v>10</v>
      </c>
      <c r="F205" s="18">
        <v>16</v>
      </c>
      <c r="G205" s="18">
        <v>1</v>
      </c>
      <c r="H205" s="18">
        <v>3</v>
      </c>
      <c r="I205" s="18">
        <f t="shared" si="26"/>
        <v>26</v>
      </c>
      <c r="J205" s="19">
        <f>(I205/N205)*100</f>
        <v>86.666666666666671</v>
      </c>
      <c r="K205" s="18">
        <f t="shared" si="27"/>
        <v>17</v>
      </c>
      <c r="L205" s="19">
        <f>(K205/N205)*100</f>
        <v>56.666666666666664</v>
      </c>
      <c r="M205" s="19"/>
      <c r="N205" s="18">
        <f>SUM(E205:H205)</f>
        <v>30</v>
      </c>
      <c r="P205" s="18">
        <v>10</v>
      </c>
      <c r="Q205" s="18">
        <v>16</v>
      </c>
      <c r="R205" s="18">
        <v>1</v>
      </c>
      <c r="S205" s="18">
        <v>0</v>
      </c>
      <c r="T205" s="38"/>
    </row>
    <row r="206" spans="3:20" x14ac:dyDescent="0.35">
      <c r="C206" s="18">
        <v>47</v>
      </c>
      <c r="D206" s="18">
        <v>0</v>
      </c>
      <c r="E206" s="18" t="s">
        <v>37</v>
      </c>
      <c r="F206" s="18" t="s">
        <v>37</v>
      </c>
      <c r="G206" s="18" t="s">
        <v>37</v>
      </c>
      <c r="H206" s="18" t="s">
        <v>37</v>
      </c>
      <c r="I206" s="18" t="s">
        <v>37</v>
      </c>
      <c r="J206" s="18" t="s">
        <v>37</v>
      </c>
      <c r="K206" s="18" t="s">
        <v>37</v>
      </c>
      <c r="L206" s="18" t="s">
        <v>37</v>
      </c>
      <c r="N206" s="18" t="s">
        <v>37</v>
      </c>
      <c r="P206" s="18" t="s">
        <v>37</v>
      </c>
      <c r="Q206" s="18" t="s">
        <v>37</v>
      </c>
      <c r="R206" s="18" t="s">
        <v>37</v>
      </c>
      <c r="S206" s="18" t="s">
        <v>37</v>
      </c>
    </row>
    <row r="207" spans="3:20" x14ac:dyDescent="0.35">
      <c r="C207" s="18">
        <v>48</v>
      </c>
      <c r="D207" s="18">
        <v>0</v>
      </c>
      <c r="E207" s="18" t="s">
        <v>37</v>
      </c>
      <c r="F207" s="18" t="s">
        <v>37</v>
      </c>
      <c r="G207" s="18" t="s">
        <v>37</v>
      </c>
      <c r="H207" s="18" t="s">
        <v>37</v>
      </c>
      <c r="I207" s="18" t="s">
        <v>37</v>
      </c>
      <c r="J207" s="18" t="s">
        <v>37</v>
      </c>
      <c r="K207" s="18" t="s">
        <v>37</v>
      </c>
      <c r="L207" s="18" t="s">
        <v>37</v>
      </c>
      <c r="N207" s="18" t="s">
        <v>37</v>
      </c>
      <c r="P207" s="18" t="s">
        <v>37</v>
      </c>
      <c r="Q207" s="18" t="s">
        <v>37</v>
      </c>
      <c r="R207" s="18" t="s">
        <v>37</v>
      </c>
      <c r="S207" s="18" t="s">
        <v>37</v>
      </c>
    </row>
    <row r="208" spans="3:20" x14ac:dyDescent="0.35">
      <c r="C208" s="18">
        <v>49</v>
      </c>
      <c r="D208" s="18">
        <v>0</v>
      </c>
      <c r="E208" s="18" t="s">
        <v>37</v>
      </c>
      <c r="F208" s="18" t="s">
        <v>37</v>
      </c>
      <c r="G208" s="18" t="s">
        <v>37</v>
      </c>
      <c r="H208" s="18" t="s">
        <v>37</v>
      </c>
      <c r="I208" s="18" t="s">
        <v>37</v>
      </c>
      <c r="J208" s="18" t="s">
        <v>37</v>
      </c>
      <c r="K208" s="18" t="s">
        <v>37</v>
      </c>
      <c r="L208" s="18" t="s">
        <v>37</v>
      </c>
      <c r="N208" s="18" t="s">
        <v>37</v>
      </c>
      <c r="P208" s="18" t="s">
        <v>37</v>
      </c>
      <c r="Q208" s="18" t="s">
        <v>37</v>
      </c>
      <c r="R208" s="18" t="s">
        <v>37</v>
      </c>
      <c r="S208" s="18" t="s">
        <v>37</v>
      </c>
    </row>
    <row r="209" spans="3:19" x14ac:dyDescent="0.35">
      <c r="C209" s="18">
        <v>50</v>
      </c>
      <c r="D209" s="18">
        <v>0</v>
      </c>
      <c r="E209" s="18" t="s">
        <v>37</v>
      </c>
      <c r="F209" s="18" t="s">
        <v>37</v>
      </c>
      <c r="G209" s="18" t="s">
        <v>37</v>
      </c>
      <c r="H209" s="18" t="s">
        <v>37</v>
      </c>
      <c r="I209" s="18" t="s">
        <v>37</v>
      </c>
      <c r="J209" s="18" t="s">
        <v>37</v>
      </c>
      <c r="K209" s="18" t="s">
        <v>37</v>
      </c>
      <c r="L209" s="18" t="s">
        <v>37</v>
      </c>
      <c r="N209" s="18" t="s">
        <v>37</v>
      </c>
      <c r="P209" s="18" t="s">
        <v>37</v>
      </c>
      <c r="Q209" s="18" t="s">
        <v>37</v>
      </c>
      <c r="R209" s="18" t="s">
        <v>37</v>
      </c>
      <c r="S209" s="18" t="s">
        <v>37</v>
      </c>
    </row>
    <row r="210" spans="3:19" x14ac:dyDescent="0.35">
      <c r="C210" s="18">
        <v>51</v>
      </c>
      <c r="D210" s="18">
        <v>0</v>
      </c>
      <c r="E210" s="18" t="s">
        <v>37</v>
      </c>
      <c r="F210" s="18" t="s">
        <v>37</v>
      </c>
      <c r="G210" s="18" t="s">
        <v>37</v>
      </c>
      <c r="H210" s="18" t="s">
        <v>37</v>
      </c>
      <c r="I210" s="18" t="s">
        <v>37</v>
      </c>
      <c r="J210" s="18" t="s">
        <v>37</v>
      </c>
      <c r="K210" s="18" t="s">
        <v>37</v>
      </c>
      <c r="L210" s="18" t="s">
        <v>37</v>
      </c>
      <c r="N210" s="18" t="s">
        <v>37</v>
      </c>
      <c r="P210" s="18" t="s">
        <v>37</v>
      </c>
      <c r="Q210" s="18" t="s">
        <v>37</v>
      </c>
      <c r="R210" s="18" t="s">
        <v>37</v>
      </c>
      <c r="S210" s="18" t="s">
        <v>37</v>
      </c>
    </row>
    <row r="212" spans="3:19" x14ac:dyDescent="0.35">
      <c r="J212" s="19"/>
    </row>
  </sheetData>
  <mergeCells count="2">
    <mergeCell ref="E1:N1"/>
    <mergeCell ref="P1:S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FFF9-323E-413E-AA86-4FDEE0B49552}">
  <dimension ref="C3:F269"/>
  <sheetViews>
    <sheetView topLeftCell="A208" workbookViewId="0">
      <selection activeCell="F225" sqref="F225"/>
    </sheetView>
  </sheetViews>
  <sheetFormatPr defaultRowHeight="14.5" x14ac:dyDescent="0.35"/>
  <cols>
    <col min="4" max="4" width="28.54296875" bestFit="1" customWidth="1"/>
  </cols>
  <sheetData>
    <row r="3" spans="3:6" x14ac:dyDescent="0.35">
      <c r="C3" s="36"/>
      <c r="D3" s="36"/>
      <c r="E3" s="36"/>
      <c r="F3" s="12" t="s">
        <v>57</v>
      </c>
    </row>
    <row r="4" spans="3:6" x14ac:dyDescent="0.35">
      <c r="C4" s="36" t="s">
        <v>13</v>
      </c>
      <c r="D4" s="36" t="s">
        <v>14</v>
      </c>
      <c r="E4" s="36" t="s">
        <v>16</v>
      </c>
      <c r="F4" s="10" t="s">
        <v>17</v>
      </c>
    </row>
    <row r="5" spans="3:6" x14ac:dyDescent="0.35">
      <c r="C5" s="36" t="s">
        <v>53</v>
      </c>
      <c r="D5" s="36" t="s">
        <v>75</v>
      </c>
      <c r="E5" s="36">
        <v>1</v>
      </c>
      <c r="F5" s="10">
        <v>122</v>
      </c>
    </row>
    <row r="6" spans="3:6" x14ac:dyDescent="0.35">
      <c r="C6" s="36"/>
      <c r="D6" s="36" t="s">
        <v>75</v>
      </c>
      <c r="E6" s="36">
        <v>2</v>
      </c>
      <c r="F6" s="10">
        <v>158</v>
      </c>
    </row>
    <row r="7" spans="3:6" x14ac:dyDescent="0.35">
      <c r="C7" s="36"/>
      <c r="D7" s="36" t="s">
        <v>70</v>
      </c>
      <c r="E7" s="36">
        <v>3</v>
      </c>
      <c r="F7" s="10">
        <v>125</v>
      </c>
    </row>
    <row r="8" spans="3:6" x14ac:dyDescent="0.35">
      <c r="C8" s="10" t="s">
        <v>72</v>
      </c>
      <c r="D8" s="36"/>
      <c r="E8" s="36">
        <v>4</v>
      </c>
      <c r="F8" s="10">
        <v>0</v>
      </c>
    </row>
    <row r="9" spans="3:6" x14ac:dyDescent="0.35">
      <c r="C9" s="36"/>
      <c r="D9" s="36" t="s">
        <v>76</v>
      </c>
      <c r="E9" s="36">
        <v>5</v>
      </c>
      <c r="F9" s="10">
        <v>145</v>
      </c>
    </row>
    <row r="10" spans="3:6" x14ac:dyDescent="0.35">
      <c r="C10" s="36"/>
      <c r="D10" s="36" t="s">
        <v>76</v>
      </c>
      <c r="E10" s="36">
        <v>6</v>
      </c>
      <c r="F10" s="10">
        <v>101</v>
      </c>
    </row>
    <row r="11" spans="3:6" x14ac:dyDescent="0.35">
      <c r="C11" s="36"/>
      <c r="D11" s="36" t="s">
        <v>75</v>
      </c>
      <c r="E11" s="36">
        <v>7</v>
      </c>
      <c r="F11" s="10">
        <v>39</v>
      </c>
    </row>
    <row r="12" spans="3:6" x14ac:dyDescent="0.35">
      <c r="C12" s="36"/>
      <c r="D12" s="36" t="s">
        <v>70</v>
      </c>
      <c r="E12" s="36">
        <v>8</v>
      </c>
      <c r="F12" s="10">
        <v>136</v>
      </c>
    </row>
    <row r="13" spans="3:6" x14ac:dyDescent="0.35">
      <c r="C13" s="36"/>
      <c r="D13" s="36" t="s">
        <v>76</v>
      </c>
      <c r="E13" s="36">
        <v>9</v>
      </c>
      <c r="F13" s="10">
        <v>118</v>
      </c>
    </row>
    <row r="14" spans="3:6" x14ac:dyDescent="0.35">
      <c r="C14" s="36"/>
      <c r="D14" s="36" t="s">
        <v>70</v>
      </c>
      <c r="E14" s="36">
        <v>10</v>
      </c>
      <c r="F14" s="10">
        <v>126</v>
      </c>
    </row>
    <row r="15" spans="3:6" x14ac:dyDescent="0.35">
      <c r="C15" s="36"/>
      <c r="D15" s="36" t="s">
        <v>75</v>
      </c>
      <c r="E15" s="36">
        <v>11</v>
      </c>
      <c r="F15" s="10">
        <v>102</v>
      </c>
    </row>
    <row r="16" spans="3:6" x14ac:dyDescent="0.35">
      <c r="C16" s="36"/>
      <c r="D16" s="36" t="s">
        <v>70</v>
      </c>
      <c r="E16" s="36">
        <v>12</v>
      </c>
      <c r="F16" s="10">
        <v>129</v>
      </c>
    </row>
    <row r="17" spans="3:6" x14ac:dyDescent="0.35">
      <c r="C17" s="36"/>
      <c r="D17" s="36" t="s">
        <v>76</v>
      </c>
      <c r="E17" s="36">
        <v>13</v>
      </c>
      <c r="F17" s="10">
        <v>139</v>
      </c>
    </row>
    <row r="18" spans="3:6" x14ac:dyDescent="0.35">
      <c r="C18" s="36"/>
      <c r="D18" s="36" t="s">
        <v>75</v>
      </c>
      <c r="E18" s="36">
        <v>14</v>
      </c>
      <c r="F18" s="10">
        <v>126</v>
      </c>
    </row>
    <row r="19" spans="3:6" x14ac:dyDescent="0.35">
      <c r="C19" s="36"/>
      <c r="D19" s="36" t="s">
        <v>70</v>
      </c>
      <c r="E19" s="36">
        <v>15</v>
      </c>
      <c r="F19" s="10">
        <v>161</v>
      </c>
    </row>
    <row r="20" spans="3:6" x14ac:dyDescent="0.35">
      <c r="C20" s="36"/>
      <c r="D20" s="36" t="s">
        <v>70</v>
      </c>
      <c r="E20" s="36">
        <v>16</v>
      </c>
      <c r="F20" s="10">
        <v>124</v>
      </c>
    </row>
    <row r="21" spans="3:6" x14ac:dyDescent="0.35">
      <c r="C21" s="36"/>
      <c r="D21" s="36" t="s">
        <v>70</v>
      </c>
      <c r="E21" s="36">
        <v>17</v>
      </c>
      <c r="F21" s="10">
        <v>102</v>
      </c>
    </row>
    <row r="22" spans="3:6" x14ac:dyDescent="0.35">
      <c r="C22" s="36"/>
      <c r="D22" s="36" t="s">
        <v>70</v>
      </c>
      <c r="E22" s="36">
        <v>18</v>
      </c>
      <c r="F22" s="10">
        <v>103</v>
      </c>
    </row>
    <row r="23" spans="3:6" x14ac:dyDescent="0.35">
      <c r="C23" s="36"/>
      <c r="D23" s="36" t="s">
        <v>70</v>
      </c>
      <c r="E23" s="36">
        <v>19</v>
      </c>
      <c r="F23" s="10">
        <v>127</v>
      </c>
    </row>
    <row r="24" spans="3:6" x14ac:dyDescent="0.35">
      <c r="C24" s="36"/>
      <c r="D24" s="36" t="s">
        <v>75</v>
      </c>
      <c r="E24" s="36">
        <v>20</v>
      </c>
      <c r="F24" s="10">
        <v>57</v>
      </c>
    </row>
    <row r="25" spans="3:6" x14ac:dyDescent="0.35">
      <c r="C25" s="36"/>
      <c r="D25" s="36"/>
      <c r="E25" s="36">
        <v>21</v>
      </c>
      <c r="F25" s="10">
        <v>0</v>
      </c>
    </row>
    <row r="26" spans="3:6" x14ac:dyDescent="0.35">
      <c r="C26" s="36"/>
      <c r="D26" s="36" t="s">
        <v>74</v>
      </c>
      <c r="E26" s="10">
        <v>22</v>
      </c>
      <c r="F26" s="10">
        <v>107</v>
      </c>
    </row>
    <row r="27" spans="3:6" x14ac:dyDescent="0.35">
      <c r="C27" s="36"/>
      <c r="D27" s="36" t="s">
        <v>74</v>
      </c>
      <c r="E27" s="10">
        <v>23</v>
      </c>
      <c r="F27" s="10">
        <v>126</v>
      </c>
    </row>
    <row r="28" spans="3:6" x14ac:dyDescent="0.35">
      <c r="C28" s="36"/>
      <c r="D28" s="36" t="s">
        <v>76</v>
      </c>
      <c r="E28" s="36">
        <v>24</v>
      </c>
      <c r="F28" s="10">
        <v>77</v>
      </c>
    </row>
    <row r="29" spans="3:6" x14ac:dyDescent="0.35">
      <c r="C29" s="36"/>
      <c r="D29" s="36" t="s">
        <v>75</v>
      </c>
      <c r="E29" s="36">
        <v>25</v>
      </c>
      <c r="F29" s="10">
        <v>85</v>
      </c>
    </row>
    <row r="30" spans="3:6" x14ac:dyDescent="0.35">
      <c r="C30" s="36"/>
      <c r="D30" s="16"/>
      <c r="E30" s="16">
        <v>26</v>
      </c>
      <c r="F30" s="16">
        <v>133</v>
      </c>
    </row>
    <row r="31" spans="3:6" x14ac:dyDescent="0.35">
      <c r="C31" s="36"/>
      <c r="D31" s="36" t="s">
        <v>74</v>
      </c>
      <c r="E31" s="10">
        <v>27</v>
      </c>
      <c r="F31" s="10">
        <v>149</v>
      </c>
    </row>
    <row r="32" spans="3:6" x14ac:dyDescent="0.35">
      <c r="C32" s="36"/>
      <c r="D32" s="36" t="s">
        <v>75</v>
      </c>
      <c r="E32" s="36">
        <v>28</v>
      </c>
      <c r="F32" s="10">
        <v>86</v>
      </c>
    </row>
    <row r="33" spans="3:6" x14ac:dyDescent="0.35">
      <c r="C33" s="36"/>
      <c r="D33" s="36" t="s">
        <v>75</v>
      </c>
      <c r="E33" s="36">
        <v>29</v>
      </c>
      <c r="F33" s="10">
        <v>69</v>
      </c>
    </row>
    <row r="34" spans="3:6" x14ac:dyDescent="0.35">
      <c r="C34" s="14"/>
      <c r="D34" s="15" t="s">
        <v>61</v>
      </c>
      <c r="E34" s="15">
        <v>30</v>
      </c>
      <c r="F34" s="15">
        <v>137</v>
      </c>
    </row>
    <row r="35" spans="3:6" x14ac:dyDescent="0.35">
      <c r="C35" s="36"/>
      <c r="D35" s="36" t="s">
        <v>73</v>
      </c>
      <c r="E35" s="10">
        <v>31</v>
      </c>
      <c r="F35" s="10">
        <v>117</v>
      </c>
    </row>
    <row r="36" spans="3:6" x14ac:dyDescent="0.35">
      <c r="C36" s="36"/>
      <c r="D36" s="36" t="s">
        <v>73</v>
      </c>
      <c r="E36" s="10">
        <v>32</v>
      </c>
      <c r="F36" s="10">
        <v>136</v>
      </c>
    </row>
    <row r="37" spans="3:6" x14ac:dyDescent="0.35">
      <c r="C37" s="36"/>
      <c r="D37" s="36" t="s">
        <v>73</v>
      </c>
      <c r="E37" s="10">
        <v>33</v>
      </c>
      <c r="F37" s="10">
        <v>121</v>
      </c>
    </row>
    <row r="38" spans="3:6" x14ac:dyDescent="0.35">
      <c r="C38" s="36"/>
      <c r="D38" s="36" t="s">
        <v>73</v>
      </c>
      <c r="E38" s="10">
        <v>34</v>
      </c>
      <c r="F38" s="10">
        <v>148</v>
      </c>
    </row>
    <row r="39" spans="3:6" x14ac:dyDescent="0.35">
      <c r="C39" s="36"/>
      <c r="D39" s="36" t="s">
        <v>73</v>
      </c>
      <c r="E39" s="10">
        <v>35</v>
      </c>
      <c r="F39" s="10">
        <v>141</v>
      </c>
    </row>
    <row r="40" spans="3:6" x14ac:dyDescent="0.35">
      <c r="C40" s="36"/>
      <c r="D40" s="36" t="s">
        <v>74</v>
      </c>
      <c r="E40" s="10">
        <v>36</v>
      </c>
      <c r="F40" s="10">
        <v>112</v>
      </c>
    </row>
    <row r="41" spans="3:6" x14ac:dyDescent="0.35">
      <c r="C41" s="10" t="s">
        <v>72</v>
      </c>
      <c r="D41" s="10" t="s">
        <v>61</v>
      </c>
      <c r="E41" s="14">
        <v>37</v>
      </c>
      <c r="F41" s="15">
        <v>111</v>
      </c>
    </row>
    <row r="42" spans="3:6" x14ac:dyDescent="0.35">
      <c r="C42" s="36"/>
      <c r="D42" s="10" t="s">
        <v>56</v>
      </c>
      <c r="E42" s="36">
        <v>38</v>
      </c>
      <c r="F42" s="10">
        <v>0</v>
      </c>
    </row>
    <row r="43" spans="3:6" x14ac:dyDescent="0.35">
      <c r="C43" s="36"/>
      <c r="D43" s="36" t="s">
        <v>74</v>
      </c>
      <c r="E43" s="10">
        <v>39</v>
      </c>
      <c r="F43" s="10">
        <v>119</v>
      </c>
    </row>
    <row r="44" spans="3:6" x14ac:dyDescent="0.35">
      <c r="C44" s="36"/>
      <c r="D44" s="36" t="s">
        <v>73</v>
      </c>
      <c r="E44" s="10">
        <v>40</v>
      </c>
      <c r="F44" s="10">
        <v>101</v>
      </c>
    </row>
    <row r="45" spans="3:6" x14ac:dyDescent="0.35">
      <c r="C45" s="36"/>
      <c r="D45" s="36" t="s">
        <v>73</v>
      </c>
      <c r="E45" s="10">
        <v>41</v>
      </c>
      <c r="F45" s="10">
        <v>90</v>
      </c>
    </row>
    <row r="46" spans="3:6" x14ac:dyDescent="0.35">
      <c r="C46" s="36"/>
      <c r="D46" s="36" t="s">
        <v>73</v>
      </c>
      <c r="E46" s="10">
        <v>42</v>
      </c>
      <c r="F46" s="10">
        <v>0</v>
      </c>
    </row>
    <row r="47" spans="3:6" x14ac:dyDescent="0.35">
      <c r="C47" s="36"/>
      <c r="D47" s="36" t="s">
        <v>73</v>
      </c>
      <c r="E47" s="10">
        <v>43</v>
      </c>
      <c r="F47" s="10">
        <v>92</v>
      </c>
    </row>
    <row r="48" spans="3:6" x14ac:dyDescent="0.35">
      <c r="C48" s="36"/>
      <c r="D48" s="36" t="s">
        <v>74</v>
      </c>
      <c r="E48" s="10">
        <v>44</v>
      </c>
      <c r="F48" s="10">
        <v>130</v>
      </c>
    </row>
    <row r="49" spans="3:6" x14ac:dyDescent="0.35">
      <c r="C49" s="36"/>
      <c r="D49" s="36" t="s">
        <v>73</v>
      </c>
      <c r="E49" s="10">
        <v>45</v>
      </c>
      <c r="F49" s="10">
        <v>75</v>
      </c>
    </row>
    <row r="50" spans="3:6" x14ac:dyDescent="0.35">
      <c r="C50" s="36"/>
      <c r="D50" s="36" t="s">
        <v>74</v>
      </c>
      <c r="E50" s="10">
        <v>46</v>
      </c>
      <c r="F50" s="10">
        <v>91</v>
      </c>
    </row>
    <row r="51" spans="3:6" x14ac:dyDescent="0.35">
      <c r="C51" s="36"/>
      <c r="D51" s="36"/>
      <c r="E51" s="16">
        <v>47</v>
      </c>
      <c r="F51" s="10">
        <v>0</v>
      </c>
    </row>
    <row r="52" spans="3:6" x14ac:dyDescent="0.35">
      <c r="C52" s="36"/>
      <c r="D52" s="36"/>
      <c r="E52" s="36"/>
      <c r="F52" s="36"/>
    </row>
    <row r="53" spans="3:6" x14ac:dyDescent="0.35">
      <c r="C53" s="36"/>
      <c r="D53" s="36"/>
      <c r="E53" s="36"/>
      <c r="F53" s="36"/>
    </row>
    <row r="54" spans="3:6" x14ac:dyDescent="0.35">
      <c r="C54" s="36"/>
      <c r="D54" s="36"/>
      <c r="E54" s="36"/>
      <c r="F54" s="12" t="s">
        <v>58</v>
      </c>
    </row>
    <row r="55" spans="3:6" x14ac:dyDescent="0.35">
      <c r="C55" s="36" t="s">
        <v>54</v>
      </c>
      <c r="D55" s="10" t="s">
        <v>67</v>
      </c>
      <c r="E55" s="14">
        <v>1</v>
      </c>
      <c r="F55" s="15">
        <v>42</v>
      </c>
    </row>
    <row r="56" spans="3:6" x14ac:dyDescent="0.35">
      <c r="C56" s="36"/>
      <c r="D56" s="36"/>
      <c r="E56" s="36">
        <v>2</v>
      </c>
      <c r="F56" s="10">
        <v>0</v>
      </c>
    </row>
    <row r="57" spans="3:6" x14ac:dyDescent="0.35">
      <c r="C57" s="36"/>
      <c r="D57" s="36" t="s">
        <v>68</v>
      </c>
      <c r="E57" s="36">
        <v>3</v>
      </c>
      <c r="F57" s="10">
        <v>46</v>
      </c>
    </row>
    <row r="58" spans="3:6" x14ac:dyDescent="0.35">
      <c r="C58" s="36"/>
      <c r="D58" s="36" t="s">
        <v>64</v>
      </c>
      <c r="E58" s="36">
        <v>4</v>
      </c>
      <c r="F58" s="10">
        <v>1</v>
      </c>
    </row>
    <row r="59" spans="3:6" x14ac:dyDescent="0.35">
      <c r="C59" s="36"/>
      <c r="D59" s="36"/>
      <c r="E59" s="36">
        <v>5</v>
      </c>
      <c r="F59" s="10">
        <v>0</v>
      </c>
    </row>
    <row r="60" spans="3:6" x14ac:dyDescent="0.35">
      <c r="C60" s="36"/>
      <c r="D60" s="36" t="s">
        <v>68</v>
      </c>
      <c r="E60" s="36">
        <v>6</v>
      </c>
      <c r="F60" s="10">
        <v>57</v>
      </c>
    </row>
    <row r="61" spans="3:6" x14ac:dyDescent="0.35">
      <c r="C61" s="36"/>
      <c r="D61" s="36" t="s">
        <v>68</v>
      </c>
      <c r="E61" s="36">
        <v>7</v>
      </c>
      <c r="F61" s="10">
        <v>78</v>
      </c>
    </row>
    <row r="62" spans="3:6" x14ac:dyDescent="0.35">
      <c r="C62" s="36"/>
      <c r="D62" s="36" t="s">
        <v>68</v>
      </c>
      <c r="E62" s="36">
        <v>8</v>
      </c>
      <c r="F62" s="10">
        <v>87</v>
      </c>
    </row>
    <row r="63" spans="3:6" x14ac:dyDescent="0.35">
      <c r="C63" s="36"/>
      <c r="D63" s="36" t="s">
        <v>68</v>
      </c>
      <c r="E63" s="36">
        <v>9</v>
      </c>
      <c r="F63" s="10">
        <v>75</v>
      </c>
    </row>
    <row r="64" spans="3:6" x14ac:dyDescent="0.35">
      <c r="C64" s="36" t="s">
        <v>42</v>
      </c>
      <c r="D64" s="10" t="s">
        <v>61</v>
      </c>
      <c r="E64" s="14">
        <v>10</v>
      </c>
      <c r="F64" s="15">
        <v>104</v>
      </c>
    </row>
    <row r="65" spans="3:6" x14ac:dyDescent="0.35">
      <c r="C65" s="36" t="s">
        <v>42</v>
      </c>
      <c r="D65" s="10" t="s">
        <v>61</v>
      </c>
      <c r="E65" s="14">
        <v>11</v>
      </c>
      <c r="F65" s="15">
        <v>75</v>
      </c>
    </row>
    <row r="66" spans="3:6" x14ac:dyDescent="0.35">
      <c r="C66" s="36"/>
      <c r="D66" s="36" t="s">
        <v>68</v>
      </c>
      <c r="E66" s="36">
        <v>12</v>
      </c>
      <c r="F66" s="10">
        <v>11</v>
      </c>
    </row>
    <row r="67" spans="3:6" x14ac:dyDescent="0.35">
      <c r="C67" s="36"/>
      <c r="D67" s="36" t="s">
        <v>68</v>
      </c>
      <c r="E67" s="36">
        <v>13</v>
      </c>
      <c r="F67" s="10">
        <v>31</v>
      </c>
    </row>
    <row r="68" spans="3:6" x14ac:dyDescent="0.35">
      <c r="C68" s="36"/>
      <c r="D68" s="36" t="s">
        <v>68</v>
      </c>
      <c r="E68" s="36">
        <v>14</v>
      </c>
      <c r="F68" s="10">
        <v>52</v>
      </c>
    </row>
    <row r="69" spans="3:6" x14ac:dyDescent="0.35">
      <c r="C69" s="36"/>
      <c r="D69" s="36" t="s">
        <v>69</v>
      </c>
      <c r="E69" s="36">
        <v>15</v>
      </c>
      <c r="F69" s="10">
        <v>60</v>
      </c>
    </row>
    <row r="70" spans="3:6" x14ac:dyDescent="0.35">
      <c r="C70" s="36"/>
      <c r="D70" s="36" t="s">
        <v>64</v>
      </c>
      <c r="E70" s="36">
        <v>16</v>
      </c>
      <c r="F70" s="10">
        <v>3</v>
      </c>
    </row>
    <row r="71" spans="3:6" x14ac:dyDescent="0.35">
      <c r="C71" s="36"/>
      <c r="D71" s="36" t="s">
        <v>68</v>
      </c>
      <c r="E71" s="36">
        <v>17</v>
      </c>
      <c r="F71" s="10">
        <v>36</v>
      </c>
    </row>
    <row r="72" spans="3:6" x14ac:dyDescent="0.35">
      <c r="C72" s="36"/>
      <c r="D72" s="10" t="s">
        <v>56</v>
      </c>
      <c r="E72" s="36">
        <v>18</v>
      </c>
      <c r="F72" s="10">
        <v>0</v>
      </c>
    </row>
    <row r="73" spans="3:6" x14ac:dyDescent="0.35">
      <c r="C73" s="36"/>
      <c r="D73" s="36" t="s">
        <v>69</v>
      </c>
      <c r="E73" s="36">
        <v>19</v>
      </c>
      <c r="F73" s="10">
        <v>70</v>
      </c>
    </row>
    <row r="74" spans="3:6" x14ac:dyDescent="0.35">
      <c r="C74" s="36"/>
      <c r="D74" s="36" t="s">
        <v>69</v>
      </c>
      <c r="E74" s="36">
        <v>20</v>
      </c>
      <c r="F74" s="10">
        <v>48</v>
      </c>
    </row>
    <row r="75" spans="3:6" x14ac:dyDescent="0.35">
      <c r="C75" s="36"/>
      <c r="D75" s="36"/>
      <c r="E75" s="36">
        <v>21</v>
      </c>
      <c r="F75" s="10">
        <v>10</v>
      </c>
    </row>
    <row r="76" spans="3:6" x14ac:dyDescent="0.35">
      <c r="C76" s="36"/>
      <c r="D76" s="36"/>
      <c r="E76" s="36">
        <v>22</v>
      </c>
      <c r="F76" s="10">
        <v>0</v>
      </c>
    </row>
    <row r="77" spans="3:6" x14ac:dyDescent="0.35">
      <c r="C77" s="36"/>
      <c r="D77" s="36" t="s">
        <v>68</v>
      </c>
      <c r="E77" s="36">
        <v>23</v>
      </c>
      <c r="F77" s="10">
        <v>82</v>
      </c>
    </row>
    <row r="78" spans="3:6" x14ac:dyDescent="0.35">
      <c r="C78" s="36"/>
      <c r="D78" s="36" t="s">
        <v>68</v>
      </c>
      <c r="E78" s="36">
        <v>24</v>
      </c>
      <c r="F78" s="10">
        <v>48</v>
      </c>
    </row>
    <row r="79" spans="3:6" x14ac:dyDescent="0.35">
      <c r="C79" s="36"/>
      <c r="D79" s="36" t="s">
        <v>71</v>
      </c>
      <c r="E79" s="10">
        <v>25</v>
      </c>
      <c r="F79" s="10">
        <v>49</v>
      </c>
    </row>
    <row r="80" spans="3:6" x14ac:dyDescent="0.35">
      <c r="C80" s="36"/>
      <c r="D80" s="36" t="s">
        <v>71</v>
      </c>
      <c r="E80" s="10">
        <v>26</v>
      </c>
      <c r="F80" s="10">
        <v>21</v>
      </c>
    </row>
    <row r="81" spans="3:6" x14ac:dyDescent="0.35">
      <c r="C81" s="36"/>
      <c r="D81" s="36" t="s">
        <v>71</v>
      </c>
      <c r="E81" s="10">
        <v>27</v>
      </c>
      <c r="F81" s="10">
        <v>57</v>
      </c>
    </row>
    <row r="82" spans="3:6" x14ac:dyDescent="0.35">
      <c r="C82" s="36"/>
      <c r="D82" s="36" t="s">
        <v>71</v>
      </c>
      <c r="E82" s="10">
        <v>28</v>
      </c>
      <c r="F82" s="10">
        <v>77</v>
      </c>
    </row>
    <row r="83" spans="3:6" x14ac:dyDescent="0.35">
      <c r="C83" s="36"/>
      <c r="D83" s="10" t="s">
        <v>56</v>
      </c>
      <c r="E83" s="36">
        <v>29</v>
      </c>
      <c r="F83" s="10">
        <v>0</v>
      </c>
    </row>
    <row r="84" spans="3:6" x14ac:dyDescent="0.35">
      <c r="C84" s="36"/>
      <c r="D84" s="10" t="s">
        <v>56</v>
      </c>
      <c r="E84" s="36">
        <v>30</v>
      </c>
      <c r="F84" s="10">
        <v>0</v>
      </c>
    </row>
    <row r="85" spans="3:6" x14ac:dyDescent="0.35">
      <c r="C85" s="36"/>
      <c r="D85" s="36" t="s">
        <v>71</v>
      </c>
      <c r="E85" s="10">
        <v>31</v>
      </c>
      <c r="F85" s="10">
        <v>83</v>
      </c>
    </row>
    <row r="86" spans="3:6" x14ac:dyDescent="0.35">
      <c r="C86" s="36"/>
      <c r="D86" s="36" t="s">
        <v>71</v>
      </c>
      <c r="E86" s="10">
        <v>32</v>
      </c>
      <c r="F86" s="10">
        <v>56</v>
      </c>
    </row>
    <row r="87" spans="3:6" x14ac:dyDescent="0.35">
      <c r="C87" s="36"/>
      <c r="D87" s="36" t="s">
        <v>71</v>
      </c>
      <c r="E87" s="10">
        <v>33</v>
      </c>
      <c r="F87" s="10">
        <v>108</v>
      </c>
    </row>
    <row r="88" spans="3:6" x14ac:dyDescent="0.35">
      <c r="C88" s="36"/>
      <c r="D88" s="36" t="s">
        <v>71</v>
      </c>
      <c r="E88" s="10">
        <v>34</v>
      </c>
      <c r="F88" s="10">
        <v>71</v>
      </c>
    </row>
    <row r="89" spans="3:6" x14ac:dyDescent="0.35">
      <c r="C89" s="36"/>
      <c r="D89" s="36"/>
      <c r="E89" s="36">
        <v>35</v>
      </c>
      <c r="F89" s="10">
        <v>0</v>
      </c>
    </row>
    <row r="90" spans="3:6" x14ac:dyDescent="0.35">
      <c r="C90" s="36"/>
      <c r="D90" s="36"/>
      <c r="E90" s="36">
        <v>36</v>
      </c>
      <c r="F90" s="10">
        <v>0</v>
      </c>
    </row>
    <row r="91" spans="3:6" x14ac:dyDescent="0.35">
      <c r="C91" s="36"/>
      <c r="D91" s="36"/>
      <c r="E91" s="36">
        <v>37</v>
      </c>
      <c r="F91" s="10">
        <v>0</v>
      </c>
    </row>
    <row r="92" spans="3:6" x14ac:dyDescent="0.35">
      <c r="C92" s="36"/>
      <c r="D92" s="36"/>
      <c r="E92" s="36">
        <v>38</v>
      </c>
      <c r="F92" s="10">
        <v>0</v>
      </c>
    </row>
    <row r="93" spans="3:6" x14ac:dyDescent="0.35">
      <c r="C93" s="36"/>
      <c r="D93" s="36"/>
      <c r="E93" s="36">
        <v>39</v>
      </c>
      <c r="F93" s="10">
        <v>0</v>
      </c>
    </row>
    <row r="94" spans="3:6" x14ac:dyDescent="0.35">
      <c r="C94" s="36"/>
      <c r="D94" s="36" t="s">
        <v>71</v>
      </c>
      <c r="E94" s="10">
        <v>40</v>
      </c>
      <c r="F94" s="10">
        <v>66</v>
      </c>
    </row>
    <row r="95" spans="3:6" x14ac:dyDescent="0.35">
      <c r="C95" s="36"/>
      <c r="D95" s="36"/>
      <c r="E95" s="36"/>
      <c r="F95" s="36"/>
    </row>
    <row r="96" spans="3:6" x14ac:dyDescent="0.35">
      <c r="C96" s="36"/>
      <c r="D96" s="36"/>
      <c r="E96" s="36"/>
      <c r="F96" s="36"/>
    </row>
    <row r="97" spans="3:6" x14ac:dyDescent="0.35">
      <c r="C97" s="36"/>
      <c r="D97" s="36"/>
      <c r="E97" s="36"/>
      <c r="F97" s="12" t="s">
        <v>57</v>
      </c>
    </row>
    <row r="98" spans="3:6" x14ac:dyDescent="0.35">
      <c r="C98" s="36" t="s">
        <v>55</v>
      </c>
      <c r="D98" s="36"/>
      <c r="E98" s="36">
        <v>1</v>
      </c>
      <c r="F98" s="10">
        <v>0</v>
      </c>
    </row>
    <row r="99" spans="3:6" x14ac:dyDescent="0.35">
      <c r="C99" s="36"/>
      <c r="D99" s="36" t="s">
        <v>65</v>
      </c>
      <c r="E99" s="36">
        <v>2</v>
      </c>
      <c r="F99" s="10">
        <v>147</v>
      </c>
    </row>
    <row r="100" spans="3:6" x14ac:dyDescent="0.35">
      <c r="C100" s="36"/>
      <c r="D100" s="36" t="s">
        <v>65</v>
      </c>
      <c r="E100" s="36">
        <v>3</v>
      </c>
      <c r="F100" s="10">
        <v>124</v>
      </c>
    </row>
    <row r="101" spans="3:6" x14ac:dyDescent="0.35">
      <c r="C101" s="36" t="s">
        <v>64</v>
      </c>
      <c r="D101" s="10" t="s">
        <v>61</v>
      </c>
      <c r="E101" s="14">
        <v>4</v>
      </c>
      <c r="F101" s="15">
        <v>111</v>
      </c>
    </row>
    <row r="102" spans="3:6" x14ac:dyDescent="0.35">
      <c r="C102" s="36"/>
      <c r="D102" s="36"/>
      <c r="E102" s="36">
        <v>5</v>
      </c>
      <c r="F102" s="10">
        <v>0</v>
      </c>
    </row>
    <row r="103" spans="3:6" x14ac:dyDescent="0.35">
      <c r="C103" s="36"/>
      <c r="D103" s="36"/>
      <c r="E103" s="36">
        <v>6</v>
      </c>
      <c r="F103" s="10">
        <v>0</v>
      </c>
    </row>
    <row r="104" spans="3:6" x14ac:dyDescent="0.35">
      <c r="C104" s="36"/>
      <c r="D104" s="36" t="s">
        <v>65</v>
      </c>
      <c r="E104" s="36">
        <v>7</v>
      </c>
      <c r="F104" s="10">
        <v>132</v>
      </c>
    </row>
    <row r="105" spans="3:6" x14ac:dyDescent="0.35">
      <c r="C105" s="36"/>
      <c r="D105" s="36"/>
      <c r="E105" s="36">
        <v>8</v>
      </c>
      <c r="F105" s="10">
        <v>0</v>
      </c>
    </row>
    <row r="106" spans="3:6" x14ac:dyDescent="0.35">
      <c r="C106" s="36"/>
      <c r="D106" s="36"/>
      <c r="E106" s="36">
        <v>9</v>
      </c>
      <c r="F106" s="10">
        <v>0</v>
      </c>
    </row>
    <row r="107" spans="3:6" x14ac:dyDescent="0.35">
      <c r="C107" s="36"/>
      <c r="D107" s="36"/>
      <c r="E107" s="36">
        <v>10</v>
      </c>
      <c r="F107" s="10">
        <v>0</v>
      </c>
    </row>
    <row r="108" spans="3:6" x14ac:dyDescent="0.35">
      <c r="C108" s="36"/>
      <c r="D108" s="36"/>
      <c r="E108" s="36">
        <v>11</v>
      </c>
      <c r="F108" s="10">
        <v>0</v>
      </c>
    </row>
    <row r="109" spans="3:6" x14ac:dyDescent="0.35">
      <c r="C109" s="36"/>
      <c r="D109" s="36"/>
      <c r="E109" s="36"/>
      <c r="F109" s="36"/>
    </row>
    <row r="110" spans="3:6" x14ac:dyDescent="0.35">
      <c r="C110" s="36"/>
      <c r="D110" s="36"/>
      <c r="E110" s="36"/>
      <c r="F110" s="36"/>
    </row>
    <row r="111" spans="3:6" x14ac:dyDescent="0.35">
      <c r="C111" s="36"/>
      <c r="D111" s="36"/>
      <c r="E111" s="36"/>
      <c r="F111" s="12" t="s">
        <v>58</v>
      </c>
    </row>
    <row r="112" spans="3:6" x14ac:dyDescent="0.35">
      <c r="C112" s="36" t="s">
        <v>62</v>
      </c>
      <c r="D112" s="36" t="s">
        <v>63</v>
      </c>
      <c r="E112" s="36">
        <v>1</v>
      </c>
      <c r="F112" s="10">
        <v>75</v>
      </c>
    </row>
    <row r="113" spans="3:6" x14ac:dyDescent="0.35">
      <c r="C113" s="36"/>
      <c r="D113" s="10" t="s">
        <v>59</v>
      </c>
      <c r="E113" s="36">
        <v>2</v>
      </c>
      <c r="F113" s="10">
        <v>0</v>
      </c>
    </row>
    <row r="114" spans="3:6" x14ac:dyDescent="0.35">
      <c r="C114" s="36" t="s">
        <v>64</v>
      </c>
      <c r="D114" s="10" t="s">
        <v>61</v>
      </c>
      <c r="E114" s="14">
        <v>3</v>
      </c>
      <c r="F114" s="15">
        <v>87</v>
      </c>
    </row>
    <row r="115" spans="3:6" x14ac:dyDescent="0.35">
      <c r="C115" s="36" t="s">
        <v>64</v>
      </c>
      <c r="D115" s="10" t="s">
        <v>61</v>
      </c>
      <c r="E115" s="14">
        <v>4</v>
      </c>
      <c r="F115" s="15">
        <v>63</v>
      </c>
    </row>
    <row r="116" spans="3:6" x14ac:dyDescent="0.35">
      <c r="C116" s="36"/>
      <c r="D116" s="36" t="s">
        <v>63</v>
      </c>
      <c r="E116" s="36">
        <v>5</v>
      </c>
      <c r="F116" s="10">
        <v>107</v>
      </c>
    </row>
    <row r="117" spans="3:6" x14ac:dyDescent="0.35">
      <c r="C117" s="36"/>
      <c r="D117" s="36" t="s">
        <v>63</v>
      </c>
      <c r="E117" s="36">
        <v>6</v>
      </c>
      <c r="F117" s="10">
        <v>62</v>
      </c>
    </row>
    <row r="118" spans="3:6" x14ac:dyDescent="0.35">
      <c r="C118" s="36"/>
      <c r="D118" s="36" t="s">
        <v>63</v>
      </c>
      <c r="E118" s="36">
        <v>7</v>
      </c>
      <c r="F118" s="10">
        <v>62</v>
      </c>
    </row>
    <row r="119" spans="3:6" x14ac:dyDescent="0.35">
      <c r="C119" s="36"/>
      <c r="D119" s="36" t="s">
        <v>63</v>
      </c>
      <c r="E119" s="36">
        <v>8</v>
      </c>
      <c r="F119" s="10">
        <v>26</v>
      </c>
    </row>
    <row r="120" spans="3:6" x14ac:dyDescent="0.35">
      <c r="C120" s="36"/>
      <c r="D120" s="36" t="s">
        <v>63</v>
      </c>
      <c r="E120" s="36">
        <v>9</v>
      </c>
      <c r="F120" s="10">
        <v>9</v>
      </c>
    </row>
    <row r="121" spans="3:6" x14ac:dyDescent="0.35">
      <c r="C121" s="36"/>
      <c r="D121" s="10" t="s">
        <v>56</v>
      </c>
      <c r="E121" s="36">
        <v>10</v>
      </c>
      <c r="F121" s="10">
        <v>0</v>
      </c>
    </row>
    <row r="122" spans="3:6" x14ac:dyDescent="0.35">
      <c r="C122" s="36"/>
      <c r="D122" s="36" t="s">
        <v>63</v>
      </c>
      <c r="E122" s="36">
        <v>11</v>
      </c>
      <c r="F122" s="10">
        <v>45</v>
      </c>
    </row>
    <row r="123" spans="3:6" x14ac:dyDescent="0.35">
      <c r="C123" s="36"/>
      <c r="D123" s="10" t="s">
        <v>56</v>
      </c>
      <c r="E123" s="36">
        <v>12</v>
      </c>
      <c r="F123" s="10">
        <v>0</v>
      </c>
    </row>
    <row r="124" spans="3:6" x14ac:dyDescent="0.35">
      <c r="C124" s="36"/>
      <c r="D124" s="36" t="s">
        <v>63</v>
      </c>
      <c r="E124" s="36">
        <v>13</v>
      </c>
      <c r="F124" s="10">
        <v>24</v>
      </c>
    </row>
    <row r="125" spans="3:6" x14ac:dyDescent="0.35">
      <c r="C125" s="36"/>
      <c r="D125" s="36" t="s">
        <v>63</v>
      </c>
      <c r="E125" s="36">
        <v>14</v>
      </c>
      <c r="F125" s="10">
        <v>5</v>
      </c>
    </row>
    <row r="126" spans="3:6" x14ac:dyDescent="0.35">
      <c r="C126" s="36"/>
      <c r="D126" s="36" t="s">
        <v>63</v>
      </c>
      <c r="E126" s="36">
        <v>15</v>
      </c>
      <c r="F126" s="10">
        <v>29</v>
      </c>
    </row>
    <row r="127" spans="3:6" x14ac:dyDescent="0.35">
      <c r="C127" s="36"/>
      <c r="D127" s="36" t="s">
        <v>63</v>
      </c>
      <c r="E127" s="36">
        <v>16</v>
      </c>
      <c r="F127" s="10">
        <v>144</v>
      </c>
    </row>
    <row r="128" spans="3:6" x14ac:dyDescent="0.35">
      <c r="C128" s="36" t="s">
        <v>64</v>
      </c>
      <c r="D128" s="10" t="s">
        <v>61</v>
      </c>
      <c r="E128" s="14">
        <v>17</v>
      </c>
      <c r="F128" s="15">
        <v>57</v>
      </c>
    </row>
    <row r="129" spans="3:6" x14ac:dyDescent="0.35">
      <c r="C129" s="36"/>
      <c r="D129" s="36" t="s">
        <v>63</v>
      </c>
      <c r="E129" s="36">
        <v>18</v>
      </c>
      <c r="F129" s="10">
        <v>113</v>
      </c>
    </row>
    <row r="130" spans="3:6" x14ac:dyDescent="0.35">
      <c r="C130" s="36"/>
      <c r="D130" s="36" t="s">
        <v>63</v>
      </c>
      <c r="E130" s="36">
        <v>19</v>
      </c>
      <c r="F130" s="10">
        <v>55</v>
      </c>
    </row>
    <row r="131" spans="3:6" x14ac:dyDescent="0.35">
      <c r="C131" s="36" t="s">
        <v>64</v>
      </c>
      <c r="D131" s="10" t="s">
        <v>61</v>
      </c>
      <c r="E131" s="14">
        <v>20</v>
      </c>
      <c r="F131" s="15">
        <v>3</v>
      </c>
    </row>
    <row r="132" spans="3:6" x14ac:dyDescent="0.35">
      <c r="C132" s="36"/>
      <c r="D132" s="36" t="s">
        <v>65</v>
      </c>
      <c r="E132" s="36">
        <v>21</v>
      </c>
      <c r="F132" s="10">
        <v>45</v>
      </c>
    </row>
    <row r="133" spans="3:6" x14ac:dyDescent="0.35">
      <c r="C133" s="36" t="s">
        <v>66</v>
      </c>
      <c r="D133" s="36" t="s">
        <v>65</v>
      </c>
      <c r="E133" s="36">
        <v>22</v>
      </c>
      <c r="F133" s="10">
        <v>0</v>
      </c>
    </row>
    <row r="134" spans="3:6" x14ac:dyDescent="0.35">
      <c r="C134" s="36"/>
      <c r="D134" s="36" t="s">
        <v>65</v>
      </c>
      <c r="E134" s="36">
        <v>23</v>
      </c>
      <c r="F134" s="10">
        <v>77</v>
      </c>
    </row>
    <row r="135" spans="3:6" x14ac:dyDescent="0.35">
      <c r="C135" s="36"/>
      <c r="D135" s="36"/>
      <c r="E135" s="36"/>
      <c r="F135" s="36"/>
    </row>
    <row r="136" spans="3:6" x14ac:dyDescent="0.35">
      <c r="C136" s="36"/>
      <c r="D136" s="36"/>
      <c r="E136" s="36"/>
      <c r="F136" s="36"/>
    </row>
    <row r="137" spans="3:6" x14ac:dyDescent="0.35">
      <c r="C137" s="36"/>
      <c r="D137" s="36"/>
      <c r="E137" s="36"/>
      <c r="F137" s="36"/>
    </row>
    <row r="138" spans="3:6" x14ac:dyDescent="0.35">
      <c r="C138" s="36"/>
      <c r="D138" s="36"/>
      <c r="E138" s="36"/>
      <c r="F138" s="36"/>
    </row>
    <row r="139" spans="3:6" x14ac:dyDescent="0.35">
      <c r="C139" s="36"/>
      <c r="D139" s="36"/>
      <c r="E139" s="36"/>
      <c r="F139" s="36"/>
    </row>
    <row r="140" spans="3:6" x14ac:dyDescent="0.35">
      <c r="C140" s="36"/>
      <c r="D140" s="36"/>
      <c r="E140" s="36"/>
      <c r="F140" s="36"/>
    </row>
    <row r="141" spans="3:6" x14ac:dyDescent="0.35">
      <c r="C141" s="36"/>
      <c r="D141" s="36"/>
      <c r="E141" s="36"/>
      <c r="F141" s="36"/>
    </row>
    <row r="142" spans="3:6" x14ac:dyDescent="0.35">
      <c r="C142" s="36"/>
      <c r="D142" s="36"/>
      <c r="E142" s="36"/>
      <c r="F142" s="36"/>
    </row>
    <row r="143" spans="3:6" x14ac:dyDescent="0.35">
      <c r="C143" s="36"/>
      <c r="D143" s="36"/>
      <c r="E143" s="36"/>
      <c r="F143" s="36"/>
    </row>
    <row r="144" spans="3:6" x14ac:dyDescent="0.35">
      <c r="C144" s="36"/>
      <c r="D144" s="36"/>
      <c r="E144" s="36"/>
      <c r="F144" s="36"/>
    </row>
    <row r="145" spans="3:6" x14ac:dyDescent="0.35">
      <c r="C145" s="36"/>
      <c r="D145" s="36"/>
      <c r="E145" s="36"/>
      <c r="F145" s="36"/>
    </row>
    <row r="146" spans="3:6" x14ac:dyDescent="0.35">
      <c r="C146" s="36"/>
      <c r="D146" s="36"/>
      <c r="E146" s="36"/>
      <c r="F146" s="36"/>
    </row>
    <row r="147" spans="3:6" x14ac:dyDescent="0.35">
      <c r="C147" s="36"/>
      <c r="D147" s="36"/>
      <c r="E147" s="36"/>
      <c r="F147" s="36"/>
    </row>
    <row r="148" spans="3:6" x14ac:dyDescent="0.35">
      <c r="C148" s="36"/>
      <c r="D148" s="36"/>
      <c r="E148" s="36"/>
      <c r="F148" s="36"/>
    </row>
    <row r="149" spans="3:6" x14ac:dyDescent="0.35">
      <c r="C149" s="36"/>
      <c r="D149" s="36"/>
      <c r="E149" s="36"/>
      <c r="F149" s="36"/>
    </row>
    <row r="150" spans="3:6" x14ac:dyDescent="0.35">
      <c r="C150" s="36"/>
      <c r="D150" s="36"/>
      <c r="E150" s="36"/>
      <c r="F150" s="36"/>
    </row>
    <row r="151" spans="3:6" x14ac:dyDescent="0.35">
      <c r="C151" s="36"/>
      <c r="D151" s="36"/>
      <c r="E151" s="36"/>
      <c r="F151" s="36"/>
    </row>
    <row r="152" spans="3:6" x14ac:dyDescent="0.35">
      <c r="C152" s="36"/>
      <c r="D152" s="36"/>
      <c r="E152" s="36"/>
      <c r="F152" s="36"/>
    </row>
    <row r="153" spans="3:6" x14ac:dyDescent="0.35">
      <c r="C153" s="36"/>
      <c r="D153" s="36"/>
      <c r="E153" s="36"/>
      <c r="F153" s="36"/>
    </row>
    <row r="154" spans="3:6" x14ac:dyDescent="0.35">
      <c r="C154" s="36"/>
      <c r="D154" s="36"/>
      <c r="E154" s="36"/>
      <c r="F154" s="36"/>
    </row>
    <row r="155" spans="3:6" x14ac:dyDescent="0.35">
      <c r="C155" s="36"/>
      <c r="D155" s="36"/>
      <c r="E155" s="36"/>
      <c r="F155" s="36"/>
    </row>
    <row r="156" spans="3:6" x14ac:dyDescent="0.35">
      <c r="C156" s="36"/>
      <c r="D156" s="36"/>
      <c r="E156" s="36"/>
      <c r="F156" s="36"/>
    </row>
    <row r="157" spans="3:6" x14ac:dyDescent="0.35">
      <c r="C157" s="36"/>
      <c r="D157" s="36"/>
      <c r="E157" s="36"/>
      <c r="F157" s="36"/>
    </row>
    <row r="158" spans="3:6" x14ac:dyDescent="0.35">
      <c r="C158" s="36"/>
      <c r="D158" s="36"/>
      <c r="E158" s="36"/>
      <c r="F158" s="36"/>
    </row>
    <row r="159" spans="3:6" x14ac:dyDescent="0.35">
      <c r="C159" s="36"/>
      <c r="D159" s="36"/>
      <c r="E159" s="36"/>
      <c r="F159" s="36"/>
    </row>
    <row r="160" spans="3:6" x14ac:dyDescent="0.35">
      <c r="C160" s="36"/>
      <c r="D160" s="36"/>
      <c r="E160" s="36"/>
      <c r="F160" s="36"/>
    </row>
    <row r="161" spans="3:6" x14ac:dyDescent="0.35">
      <c r="C161" s="36"/>
      <c r="D161" s="36"/>
      <c r="E161" s="36"/>
      <c r="F161" s="36"/>
    </row>
    <row r="162" spans="3:6" x14ac:dyDescent="0.35">
      <c r="C162" s="36"/>
      <c r="D162" s="36"/>
      <c r="E162" s="36"/>
      <c r="F162" s="36"/>
    </row>
    <row r="163" spans="3:6" x14ac:dyDescent="0.35">
      <c r="C163" s="36"/>
      <c r="D163" s="36" t="s">
        <v>14</v>
      </c>
      <c r="E163" s="36" t="s">
        <v>16</v>
      </c>
      <c r="F163" s="36" t="s">
        <v>17</v>
      </c>
    </row>
    <row r="164" spans="3:6" x14ac:dyDescent="0.35">
      <c r="C164" s="36"/>
      <c r="D164" s="36"/>
      <c r="E164" s="36"/>
      <c r="F164" s="12" t="s">
        <v>30</v>
      </c>
    </row>
    <row r="165" spans="3:6" x14ac:dyDescent="0.35">
      <c r="C165" s="36" t="s">
        <v>24</v>
      </c>
      <c r="D165" s="36" t="s">
        <v>35</v>
      </c>
      <c r="E165" s="36">
        <v>1</v>
      </c>
      <c r="F165" s="10">
        <v>85</v>
      </c>
    </row>
    <row r="166" spans="3:6" x14ac:dyDescent="0.35">
      <c r="C166" s="36"/>
      <c r="D166" s="36" t="s">
        <v>35</v>
      </c>
      <c r="E166" s="36">
        <v>2</v>
      </c>
      <c r="F166" s="10">
        <v>0</v>
      </c>
    </row>
    <row r="167" spans="3:6" x14ac:dyDescent="0.35">
      <c r="C167" s="36"/>
      <c r="D167" s="36" t="s">
        <v>35</v>
      </c>
      <c r="E167" s="36">
        <v>3</v>
      </c>
      <c r="F167" s="10">
        <v>107</v>
      </c>
    </row>
    <row r="168" spans="3:6" x14ac:dyDescent="0.35">
      <c r="C168" s="36"/>
      <c r="D168" s="36" t="s">
        <v>35</v>
      </c>
      <c r="E168" s="36">
        <v>4</v>
      </c>
      <c r="F168" s="10">
        <v>0</v>
      </c>
    </row>
    <row r="169" spans="3:6" x14ac:dyDescent="0.35">
      <c r="C169" s="36"/>
      <c r="D169" s="36" t="s">
        <v>35</v>
      </c>
      <c r="E169" s="36">
        <v>5</v>
      </c>
      <c r="F169" s="10">
        <v>97</v>
      </c>
    </row>
    <row r="170" spans="3:6" x14ac:dyDescent="0.35">
      <c r="C170" s="36"/>
      <c r="D170" s="36" t="s">
        <v>35</v>
      </c>
      <c r="E170" s="36">
        <v>6</v>
      </c>
      <c r="F170" s="10">
        <v>0</v>
      </c>
    </row>
    <row r="171" spans="3:6" x14ac:dyDescent="0.35">
      <c r="C171" s="36"/>
      <c r="D171" s="36" t="s">
        <v>35</v>
      </c>
      <c r="E171" s="36">
        <v>7</v>
      </c>
      <c r="F171" s="10">
        <v>118</v>
      </c>
    </row>
    <row r="172" spans="3:6" x14ac:dyDescent="0.35">
      <c r="C172" s="36"/>
      <c r="D172" s="36" t="s">
        <v>35</v>
      </c>
      <c r="E172" s="36">
        <v>8</v>
      </c>
      <c r="F172" s="10">
        <v>0</v>
      </c>
    </row>
    <row r="173" spans="3:6" x14ac:dyDescent="0.35">
      <c r="C173" s="36"/>
      <c r="D173" s="36" t="s">
        <v>35</v>
      </c>
      <c r="E173" s="36">
        <v>9</v>
      </c>
      <c r="F173" s="10">
        <v>88</v>
      </c>
    </row>
    <row r="174" spans="3:6" x14ac:dyDescent="0.35">
      <c r="C174" s="14" t="s">
        <v>34</v>
      </c>
      <c r="D174" s="14" t="s">
        <v>35</v>
      </c>
      <c r="E174" s="14">
        <v>10</v>
      </c>
      <c r="F174" s="15">
        <v>71</v>
      </c>
    </row>
    <row r="175" spans="3:6" x14ac:dyDescent="0.35">
      <c r="C175" s="36"/>
      <c r="D175" s="36" t="s">
        <v>36</v>
      </c>
      <c r="E175" s="36">
        <v>11</v>
      </c>
      <c r="F175" s="10">
        <v>115</v>
      </c>
    </row>
    <row r="176" spans="3:6" x14ac:dyDescent="0.35">
      <c r="C176" s="36"/>
      <c r="D176" s="36" t="s">
        <v>35</v>
      </c>
      <c r="E176" s="36">
        <v>12</v>
      </c>
      <c r="F176" s="10">
        <v>147</v>
      </c>
    </row>
    <row r="177" spans="3:6" x14ac:dyDescent="0.35">
      <c r="C177" s="36"/>
      <c r="D177" s="36" t="s">
        <v>35</v>
      </c>
      <c r="E177" s="36">
        <v>13</v>
      </c>
      <c r="F177" s="10">
        <v>111</v>
      </c>
    </row>
    <row r="178" spans="3:6" x14ac:dyDescent="0.35">
      <c r="C178" s="36"/>
      <c r="D178" s="36" t="s">
        <v>39</v>
      </c>
      <c r="E178" s="36">
        <v>14</v>
      </c>
      <c r="F178" s="10">
        <v>0</v>
      </c>
    </row>
    <row r="179" spans="3:6" x14ac:dyDescent="0.35">
      <c r="C179" s="36"/>
      <c r="D179" s="36" t="s">
        <v>36</v>
      </c>
      <c r="E179" s="36">
        <v>15</v>
      </c>
      <c r="F179" s="10">
        <v>97</v>
      </c>
    </row>
    <row r="180" spans="3:6" x14ac:dyDescent="0.35">
      <c r="C180" s="36"/>
      <c r="D180" s="36" t="s">
        <v>39</v>
      </c>
      <c r="E180" s="36">
        <v>16</v>
      </c>
      <c r="F180" s="10">
        <v>112</v>
      </c>
    </row>
    <row r="181" spans="3:6" x14ac:dyDescent="0.35">
      <c r="C181" s="36"/>
      <c r="D181" s="36" t="s">
        <v>39</v>
      </c>
      <c r="E181" s="36">
        <v>17</v>
      </c>
      <c r="F181" s="10">
        <v>0</v>
      </c>
    </row>
    <row r="182" spans="3:6" x14ac:dyDescent="0.35">
      <c r="C182" s="36"/>
      <c r="D182" s="36" t="s">
        <v>39</v>
      </c>
      <c r="E182" s="36">
        <v>18</v>
      </c>
      <c r="F182" s="10">
        <v>107</v>
      </c>
    </row>
    <row r="183" spans="3:6" x14ac:dyDescent="0.35">
      <c r="C183" s="36"/>
      <c r="D183" s="36" t="s">
        <v>39</v>
      </c>
      <c r="E183" s="36">
        <v>19</v>
      </c>
      <c r="F183" s="10">
        <v>0</v>
      </c>
    </row>
    <row r="184" spans="3:6" x14ac:dyDescent="0.35">
      <c r="C184" s="36"/>
      <c r="D184" s="36" t="s">
        <v>39</v>
      </c>
      <c r="E184" s="36">
        <v>20</v>
      </c>
      <c r="F184" s="10">
        <v>71</v>
      </c>
    </row>
    <row r="185" spans="3:6" x14ac:dyDescent="0.35">
      <c r="C185" s="36"/>
      <c r="D185" s="36" t="s">
        <v>39</v>
      </c>
      <c r="E185" s="36">
        <v>21</v>
      </c>
      <c r="F185" s="10">
        <v>0</v>
      </c>
    </row>
    <row r="186" spans="3:6" x14ac:dyDescent="0.35">
      <c r="C186" s="36"/>
      <c r="D186" s="36" t="s">
        <v>39</v>
      </c>
      <c r="E186" s="36">
        <v>22</v>
      </c>
      <c r="F186" s="10">
        <v>0</v>
      </c>
    </row>
    <row r="187" spans="3:6" x14ac:dyDescent="0.35">
      <c r="C187" s="36"/>
      <c r="D187" s="36" t="s">
        <v>39</v>
      </c>
      <c r="E187" s="36">
        <v>23</v>
      </c>
      <c r="F187" s="10">
        <v>0</v>
      </c>
    </row>
    <row r="188" spans="3:6" x14ac:dyDescent="0.35">
      <c r="C188" s="36"/>
      <c r="D188" s="36" t="s">
        <v>39</v>
      </c>
      <c r="E188" s="36">
        <v>24</v>
      </c>
      <c r="F188" s="10">
        <v>0</v>
      </c>
    </row>
    <row r="189" spans="3:6" x14ac:dyDescent="0.35">
      <c r="C189" s="36"/>
      <c r="D189" s="36" t="s">
        <v>39</v>
      </c>
      <c r="E189" s="36">
        <v>25</v>
      </c>
      <c r="F189" s="10">
        <v>0</v>
      </c>
    </row>
    <row r="190" spans="3:6" x14ac:dyDescent="0.35">
      <c r="C190" s="36"/>
      <c r="D190" s="36" t="s">
        <v>39</v>
      </c>
      <c r="E190" s="36">
        <v>26</v>
      </c>
      <c r="F190" s="10">
        <v>0</v>
      </c>
    </row>
    <row r="191" spans="3:6" x14ac:dyDescent="0.35">
      <c r="C191" s="36"/>
      <c r="D191" s="36" t="s">
        <v>36</v>
      </c>
      <c r="E191" s="36">
        <v>27</v>
      </c>
      <c r="F191" s="10">
        <v>142</v>
      </c>
    </row>
    <row r="192" spans="3:6" x14ac:dyDescent="0.35">
      <c r="C192" s="36"/>
      <c r="D192" s="36" t="s">
        <v>36</v>
      </c>
      <c r="E192" s="36">
        <v>28</v>
      </c>
      <c r="F192" s="10">
        <v>99</v>
      </c>
    </row>
    <row r="193" spans="3:6" x14ac:dyDescent="0.35">
      <c r="C193" s="36"/>
      <c r="D193" s="36" t="s">
        <v>39</v>
      </c>
      <c r="E193" s="36">
        <v>29</v>
      </c>
      <c r="F193" s="10">
        <v>127</v>
      </c>
    </row>
    <row r="194" spans="3:6" x14ac:dyDescent="0.35">
      <c r="C194" s="36"/>
      <c r="D194" s="36" t="s">
        <v>39</v>
      </c>
      <c r="E194" s="36">
        <v>30</v>
      </c>
      <c r="F194" s="10">
        <v>91</v>
      </c>
    </row>
    <row r="195" spans="3:6" x14ac:dyDescent="0.35">
      <c r="C195" s="14" t="s">
        <v>34</v>
      </c>
      <c r="D195" s="35" t="s">
        <v>32</v>
      </c>
      <c r="E195" s="14">
        <v>31</v>
      </c>
      <c r="F195" s="15">
        <v>92</v>
      </c>
    </row>
    <row r="196" spans="3:6" x14ac:dyDescent="0.35">
      <c r="C196" s="36"/>
      <c r="D196" s="13" t="s">
        <v>32</v>
      </c>
      <c r="E196" s="36">
        <v>32</v>
      </c>
      <c r="F196" s="10">
        <v>92</v>
      </c>
    </row>
    <row r="197" spans="3:6" x14ac:dyDescent="0.35">
      <c r="C197" s="36"/>
      <c r="D197" s="13" t="s">
        <v>32</v>
      </c>
      <c r="E197" s="36">
        <v>33</v>
      </c>
      <c r="F197" s="10">
        <v>0</v>
      </c>
    </row>
    <row r="198" spans="3:6" x14ac:dyDescent="0.35">
      <c r="C198" s="36"/>
      <c r="D198" s="13" t="s">
        <v>32</v>
      </c>
      <c r="E198" s="36">
        <v>34</v>
      </c>
      <c r="F198" s="10">
        <v>96</v>
      </c>
    </row>
    <row r="199" spans="3:6" x14ac:dyDescent="0.35">
      <c r="C199" s="36"/>
      <c r="D199" s="13" t="s">
        <v>33</v>
      </c>
      <c r="E199" s="36">
        <v>35</v>
      </c>
      <c r="F199" s="10">
        <v>41</v>
      </c>
    </row>
    <row r="200" spans="3:6" x14ac:dyDescent="0.35">
      <c r="C200" s="36"/>
      <c r="D200" s="13" t="s">
        <v>33</v>
      </c>
      <c r="E200" s="36">
        <v>36</v>
      </c>
      <c r="F200" s="10">
        <v>0</v>
      </c>
    </row>
    <row r="201" spans="3:6" x14ac:dyDescent="0.35">
      <c r="C201" s="36"/>
      <c r="D201" s="13" t="s">
        <v>33</v>
      </c>
      <c r="E201" s="36">
        <v>37</v>
      </c>
      <c r="F201" s="10">
        <v>89</v>
      </c>
    </row>
    <row r="202" spans="3:6" x14ac:dyDescent="0.35">
      <c r="C202" s="36"/>
      <c r="D202" s="13" t="s">
        <v>33</v>
      </c>
      <c r="E202" s="36">
        <v>38</v>
      </c>
      <c r="F202" s="10">
        <v>0</v>
      </c>
    </row>
    <row r="203" spans="3:6" x14ac:dyDescent="0.35">
      <c r="C203" s="36"/>
      <c r="D203" s="13" t="s">
        <v>33</v>
      </c>
      <c r="E203" s="36">
        <v>39</v>
      </c>
      <c r="F203" s="10">
        <v>0</v>
      </c>
    </row>
    <row r="204" spans="3:6" x14ac:dyDescent="0.35">
      <c r="C204" s="36"/>
      <c r="D204" s="13" t="s">
        <v>33</v>
      </c>
      <c r="E204" s="36">
        <v>40</v>
      </c>
      <c r="F204" s="10">
        <v>86</v>
      </c>
    </row>
    <row r="205" spans="3:6" x14ac:dyDescent="0.35">
      <c r="C205" s="36"/>
      <c r="D205" s="13" t="s">
        <v>33</v>
      </c>
      <c r="E205" s="36">
        <v>41</v>
      </c>
      <c r="F205" s="10">
        <v>121</v>
      </c>
    </row>
    <row r="206" spans="3:6" x14ac:dyDescent="0.35">
      <c r="C206" s="36"/>
      <c r="D206" s="13" t="s">
        <v>33</v>
      </c>
      <c r="E206" s="36">
        <v>42</v>
      </c>
      <c r="F206" s="10">
        <v>72</v>
      </c>
    </row>
    <row r="207" spans="3:6" x14ac:dyDescent="0.35">
      <c r="C207" s="36"/>
      <c r="D207" s="13" t="s">
        <v>33</v>
      </c>
      <c r="E207" s="36">
        <v>43</v>
      </c>
      <c r="F207" s="10">
        <v>0</v>
      </c>
    </row>
    <row r="208" spans="3:6" x14ac:dyDescent="0.35">
      <c r="C208" s="36"/>
      <c r="D208" s="13" t="s">
        <v>33</v>
      </c>
      <c r="E208" s="36">
        <v>44</v>
      </c>
      <c r="F208" s="10">
        <v>71</v>
      </c>
    </row>
    <row r="209" spans="3:6" x14ac:dyDescent="0.35">
      <c r="C209" s="36"/>
      <c r="D209" s="13" t="s">
        <v>33</v>
      </c>
      <c r="E209" s="36">
        <v>45</v>
      </c>
      <c r="F209" s="10">
        <v>0</v>
      </c>
    </row>
    <row r="210" spans="3:6" x14ac:dyDescent="0.35">
      <c r="C210" s="36"/>
      <c r="D210" s="13" t="s">
        <v>33</v>
      </c>
      <c r="E210" s="36">
        <v>46</v>
      </c>
      <c r="F210" s="10">
        <v>0</v>
      </c>
    </row>
    <row r="211" spans="3:6" x14ac:dyDescent="0.35">
      <c r="C211" s="36"/>
      <c r="D211" s="13" t="s">
        <v>33</v>
      </c>
      <c r="E211" s="36">
        <v>47</v>
      </c>
      <c r="F211" s="10">
        <v>57</v>
      </c>
    </row>
    <row r="212" spans="3:6" x14ac:dyDescent="0.35">
      <c r="C212" s="36"/>
      <c r="D212" s="13" t="s">
        <v>33</v>
      </c>
      <c r="E212" s="36">
        <v>48</v>
      </c>
      <c r="F212" s="11">
        <v>109</v>
      </c>
    </row>
    <row r="213" spans="3:6" x14ac:dyDescent="0.35">
      <c r="C213" s="16"/>
      <c r="D213" s="17"/>
      <c r="E213" s="16"/>
      <c r="F213" s="18"/>
    </row>
    <row r="214" spans="3:6" x14ac:dyDescent="0.35">
      <c r="C214" s="16"/>
      <c r="D214" s="17"/>
      <c r="E214" s="16"/>
      <c r="F214" s="18"/>
    </row>
    <row r="215" spans="3:6" x14ac:dyDescent="0.35">
      <c r="C215" s="16"/>
      <c r="D215" s="17"/>
      <c r="E215" s="16"/>
      <c r="F215" s="18"/>
    </row>
    <row r="216" spans="3:6" x14ac:dyDescent="0.35">
      <c r="C216" s="36"/>
      <c r="D216" s="36"/>
      <c r="E216" s="36"/>
      <c r="F216" s="36"/>
    </row>
    <row r="217" spans="3:6" x14ac:dyDescent="0.35">
      <c r="C217" s="36"/>
      <c r="D217" s="36"/>
      <c r="E217" s="36"/>
      <c r="F217" s="12" t="s">
        <v>30</v>
      </c>
    </row>
    <row r="218" spans="3:6" x14ac:dyDescent="0.35">
      <c r="C218" s="36" t="s">
        <v>25</v>
      </c>
      <c r="D218" s="36" t="s">
        <v>41</v>
      </c>
      <c r="E218" s="10">
        <v>1</v>
      </c>
      <c r="F218" s="10">
        <v>37</v>
      </c>
    </row>
    <row r="219" spans="3:6" x14ac:dyDescent="0.35">
      <c r="C219" s="36"/>
      <c r="D219" s="36" t="s">
        <v>41</v>
      </c>
      <c r="E219" s="10">
        <v>2</v>
      </c>
      <c r="F219" s="10">
        <v>0</v>
      </c>
    </row>
    <row r="220" spans="3:6" x14ac:dyDescent="0.35">
      <c r="C220" s="36"/>
      <c r="D220" s="36" t="s">
        <v>41</v>
      </c>
      <c r="E220" s="10">
        <v>3</v>
      </c>
      <c r="F220" s="10">
        <v>0</v>
      </c>
    </row>
    <row r="221" spans="3:6" x14ac:dyDescent="0.35">
      <c r="C221" s="36"/>
      <c r="D221" s="36" t="s">
        <v>41</v>
      </c>
      <c r="E221" s="10">
        <v>4</v>
      </c>
      <c r="F221" s="10">
        <v>94</v>
      </c>
    </row>
    <row r="222" spans="3:6" x14ac:dyDescent="0.35">
      <c r="C222" s="36"/>
      <c r="D222" s="36" t="s">
        <v>41</v>
      </c>
      <c r="E222" s="10">
        <v>5</v>
      </c>
      <c r="F222" s="10">
        <v>0</v>
      </c>
    </row>
    <row r="223" spans="3:6" x14ac:dyDescent="0.35">
      <c r="C223" s="36"/>
      <c r="D223" s="36" t="s">
        <v>41</v>
      </c>
      <c r="E223" s="10">
        <v>6</v>
      </c>
      <c r="F223" s="10">
        <v>16</v>
      </c>
    </row>
    <row r="224" spans="3:6" x14ac:dyDescent="0.35">
      <c r="C224" s="36"/>
      <c r="D224" s="36" t="s">
        <v>41</v>
      </c>
      <c r="E224" s="10">
        <v>7</v>
      </c>
      <c r="F224" s="10">
        <v>69</v>
      </c>
    </row>
    <row r="225" spans="3:6" x14ac:dyDescent="0.35">
      <c r="C225" s="36"/>
      <c r="D225" s="36" t="s">
        <v>41</v>
      </c>
      <c r="E225" s="10">
        <v>8</v>
      </c>
      <c r="F225" s="10">
        <v>65</v>
      </c>
    </row>
    <row r="226" spans="3:6" x14ac:dyDescent="0.35">
      <c r="C226" s="36"/>
      <c r="D226" s="36" t="s">
        <v>41</v>
      </c>
      <c r="E226" s="10">
        <v>9</v>
      </c>
      <c r="F226" s="10">
        <v>7</v>
      </c>
    </row>
    <row r="227" spans="3:6" x14ac:dyDescent="0.35">
      <c r="C227" s="36"/>
      <c r="D227" s="36" t="s">
        <v>41</v>
      </c>
      <c r="E227" s="10">
        <v>10</v>
      </c>
      <c r="F227" s="10">
        <v>39</v>
      </c>
    </row>
    <row r="228" spans="3:6" x14ac:dyDescent="0.35">
      <c r="C228" s="36"/>
      <c r="D228" s="36" t="s">
        <v>41</v>
      </c>
      <c r="E228" s="10">
        <v>11</v>
      </c>
      <c r="F228" s="10">
        <v>100</v>
      </c>
    </row>
    <row r="229" spans="3:6" x14ac:dyDescent="0.35">
      <c r="C229" s="36"/>
      <c r="D229" s="36" t="s">
        <v>41</v>
      </c>
      <c r="E229" s="10">
        <v>12</v>
      </c>
      <c r="F229" s="10">
        <v>61</v>
      </c>
    </row>
    <row r="230" spans="3:6" x14ac:dyDescent="0.35">
      <c r="C230" s="36"/>
      <c r="D230" s="36"/>
      <c r="E230" s="36">
        <v>13</v>
      </c>
      <c r="F230" s="10">
        <v>0</v>
      </c>
    </row>
    <row r="231" spans="3:6" x14ac:dyDescent="0.35">
      <c r="C231" s="36"/>
      <c r="D231" s="36" t="s">
        <v>40</v>
      </c>
      <c r="E231" s="36">
        <v>14</v>
      </c>
      <c r="F231" s="10">
        <v>83</v>
      </c>
    </row>
    <row r="232" spans="3:6" x14ac:dyDescent="0.35">
      <c r="C232" s="36"/>
      <c r="D232" s="36" t="s">
        <v>40</v>
      </c>
      <c r="E232" s="36">
        <v>15</v>
      </c>
      <c r="F232" s="10">
        <v>71</v>
      </c>
    </row>
    <row r="233" spans="3:6" x14ac:dyDescent="0.35">
      <c r="C233" s="36"/>
      <c r="D233" s="36" t="s">
        <v>40</v>
      </c>
      <c r="E233" s="36">
        <v>16</v>
      </c>
      <c r="F233" s="10">
        <v>25</v>
      </c>
    </row>
    <row r="234" spans="3:6" x14ac:dyDescent="0.35">
      <c r="C234" s="36"/>
      <c r="D234" s="36" t="s">
        <v>40</v>
      </c>
      <c r="E234" s="36">
        <v>17</v>
      </c>
      <c r="F234" s="10">
        <v>66</v>
      </c>
    </row>
    <row r="235" spans="3:6" x14ac:dyDescent="0.35">
      <c r="C235" s="36"/>
      <c r="D235" s="36"/>
      <c r="E235" s="36">
        <v>18</v>
      </c>
      <c r="F235" s="10">
        <v>0</v>
      </c>
    </row>
    <row r="236" spans="3:6" x14ac:dyDescent="0.35">
      <c r="C236" s="36"/>
      <c r="D236" s="36"/>
      <c r="E236" s="36">
        <v>19</v>
      </c>
      <c r="F236" s="10">
        <v>0</v>
      </c>
    </row>
    <row r="237" spans="3:6" x14ac:dyDescent="0.35">
      <c r="C237" s="36"/>
      <c r="D237" s="36"/>
      <c r="E237" s="36">
        <v>20</v>
      </c>
      <c r="F237" s="10">
        <v>0</v>
      </c>
    </row>
    <row r="238" spans="3:6" x14ac:dyDescent="0.35">
      <c r="C238" s="36"/>
      <c r="D238" s="36" t="s">
        <v>40</v>
      </c>
      <c r="E238" s="36">
        <v>21</v>
      </c>
      <c r="F238" s="10">
        <v>80</v>
      </c>
    </row>
    <row r="239" spans="3:6" x14ac:dyDescent="0.35">
      <c r="C239" s="36"/>
      <c r="D239" s="36"/>
      <c r="E239" s="36">
        <v>22</v>
      </c>
      <c r="F239" s="10">
        <v>0</v>
      </c>
    </row>
    <row r="240" spans="3:6" x14ac:dyDescent="0.35">
      <c r="C240" s="36"/>
      <c r="D240" s="36" t="s">
        <v>40</v>
      </c>
      <c r="E240" s="36">
        <v>23</v>
      </c>
      <c r="F240" s="10">
        <v>74</v>
      </c>
    </row>
    <row r="241" spans="3:6" x14ac:dyDescent="0.35">
      <c r="C241" s="36"/>
      <c r="D241" s="36"/>
      <c r="E241" s="36">
        <v>24</v>
      </c>
      <c r="F241" s="10">
        <v>0</v>
      </c>
    </row>
    <row r="242" spans="3:6" x14ac:dyDescent="0.35">
      <c r="C242" s="36"/>
      <c r="D242" s="36" t="s">
        <v>40</v>
      </c>
      <c r="E242" s="36">
        <v>25</v>
      </c>
      <c r="F242" s="10">
        <v>32</v>
      </c>
    </row>
    <row r="243" spans="3:6" x14ac:dyDescent="0.35">
      <c r="C243" s="36"/>
      <c r="D243" s="36" t="s">
        <v>39</v>
      </c>
      <c r="E243" s="36">
        <v>26</v>
      </c>
      <c r="F243" s="10">
        <v>37</v>
      </c>
    </row>
    <row r="244" spans="3:6" x14ac:dyDescent="0.35">
      <c r="C244" s="36"/>
      <c r="D244" s="36" t="s">
        <v>39</v>
      </c>
      <c r="E244" s="36">
        <v>27</v>
      </c>
      <c r="F244" s="10">
        <v>70</v>
      </c>
    </row>
    <row r="245" spans="3:6" x14ac:dyDescent="0.35">
      <c r="C245" s="36"/>
      <c r="D245" s="36" t="s">
        <v>39</v>
      </c>
      <c r="E245" s="36">
        <v>28</v>
      </c>
      <c r="F245" s="10">
        <v>27</v>
      </c>
    </row>
    <row r="246" spans="3:6" x14ac:dyDescent="0.35">
      <c r="C246" s="36"/>
      <c r="D246" s="36"/>
      <c r="E246" s="36">
        <v>29</v>
      </c>
      <c r="F246" s="10">
        <v>0</v>
      </c>
    </row>
    <row r="247" spans="3:6" x14ac:dyDescent="0.35">
      <c r="C247" s="36"/>
      <c r="D247" s="36" t="s">
        <v>39</v>
      </c>
      <c r="E247" s="36">
        <v>30</v>
      </c>
      <c r="F247" s="10">
        <v>94</v>
      </c>
    </row>
    <row r="248" spans="3:6" x14ac:dyDescent="0.35">
      <c r="C248" s="36"/>
      <c r="D248" s="36"/>
      <c r="E248" s="36">
        <v>31</v>
      </c>
      <c r="F248" s="10">
        <v>0</v>
      </c>
    </row>
    <row r="249" spans="3:6" x14ac:dyDescent="0.35">
      <c r="C249" s="36" t="s">
        <v>38</v>
      </c>
      <c r="D249" s="36"/>
      <c r="E249" s="36">
        <v>32</v>
      </c>
      <c r="F249" s="10">
        <v>88</v>
      </c>
    </row>
    <row r="250" spans="3:6" x14ac:dyDescent="0.35">
      <c r="C250" s="36"/>
      <c r="D250" s="36"/>
      <c r="E250" s="36">
        <v>33</v>
      </c>
      <c r="F250" s="10">
        <v>0</v>
      </c>
    </row>
    <row r="251" spans="3:6" x14ac:dyDescent="0.35">
      <c r="C251" s="36"/>
      <c r="D251" s="36" t="s">
        <v>41</v>
      </c>
      <c r="E251" s="10">
        <v>34</v>
      </c>
      <c r="F251" s="10">
        <v>24</v>
      </c>
    </row>
    <row r="252" spans="3:6" x14ac:dyDescent="0.35">
      <c r="C252" s="36"/>
      <c r="D252" s="36" t="s">
        <v>41</v>
      </c>
      <c r="E252" s="10">
        <v>35</v>
      </c>
      <c r="F252" s="10">
        <v>159</v>
      </c>
    </row>
    <row r="253" spans="3:6" x14ac:dyDescent="0.35">
      <c r="C253" s="36"/>
      <c r="D253" s="36"/>
      <c r="E253" s="36">
        <v>36</v>
      </c>
      <c r="F253" s="10">
        <v>0</v>
      </c>
    </row>
    <row r="254" spans="3:6" x14ac:dyDescent="0.35">
      <c r="C254" s="36"/>
      <c r="D254" s="36" t="s">
        <v>41</v>
      </c>
      <c r="E254" s="10">
        <v>37</v>
      </c>
      <c r="F254" s="10">
        <v>66</v>
      </c>
    </row>
    <row r="255" spans="3:6" x14ac:dyDescent="0.35">
      <c r="C255" s="36"/>
      <c r="D255" s="36" t="s">
        <v>41</v>
      </c>
      <c r="E255" s="10">
        <v>38</v>
      </c>
      <c r="F255" s="10">
        <v>87</v>
      </c>
    </row>
    <row r="256" spans="3:6" x14ac:dyDescent="0.35">
      <c r="C256" s="36"/>
      <c r="D256" s="36"/>
      <c r="E256" s="36">
        <v>39</v>
      </c>
      <c r="F256" s="10">
        <v>0</v>
      </c>
    </row>
    <row r="257" spans="3:6" x14ac:dyDescent="0.35">
      <c r="C257" s="36"/>
      <c r="D257" s="36" t="s">
        <v>40</v>
      </c>
      <c r="E257" s="36">
        <v>40</v>
      </c>
      <c r="F257" s="10">
        <v>80</v>
      </c>
    </row>
    <row r="258" spans="3:6" x14ac:dyDescent="0.35">
      <c r="C258" s="36"/>
      <c r="D258" s="36" t="s">
        <v>40</v>
      </c>
      <c r="E258" s="36">
        <v>41</v>
      </c>
      <c r="F258" s="10">
        <v>61</v>
      </c>
    </row>
    <row r="259" spans="3:6" x14ac:dyDescent="0.35">
      <c r="C259" s="36"/>
      <c r="D259" s="36" t="s">
        <v>40</v>
      </c>
      <c r="E259" s="36">
        <v>42</v>
      </c>
      <c r="F259" s="10">
        <v>137</v>
      </c>
    </row>
    <row r="260" spans="3:6" x14ac:dyDescent="0.35">
      <c r="C260" s="36"/>
      <c r="D260" s="36"/>
      <c r="E260" s="36">
        <v>43</v>
      </c>
      <c r="F260" s="10">
        <v>0</v>
      </c>
    </row>
    <row r="261" spans="3:6" x14ac:dyDescent="0.35">
      <c r="C261" s="36"/>
      <c r="D261" s="36" t="s">
        <v>40</v>
      </c>
      <c r="E261" s="36">
        <v>44</v>
      </c>
      <c r="F261" s="10">
        <v>58</v>
      </c>
    </row>
    <row r="262" spans="3:6" x14ac:dyDescent="0.35">
      <c r="C262" s="36"/>
      <c r="D262" s="36"/>
      <c r="E262" s="36">
        <v>45</v>
      </c>
      <c r="F262" s="10">
        <v>0</v>
      </c>
    </row>
    <row r="263" spans="3:6" x14ac:dyDescent="0.35">
      <c r="C263" s="36"/>
      <c r="D263" s="36" t="s">
        <v>40</v>
      </c>
      <c r="E263" s="36">
        <v>46</v>
      </c>
      <c r="F263" s="10">
        <v>30</v>
      </c>
    </row>
    <row r="264" spans="3:6" x14ac:dyDescent="0.35">
      <c r="C264" s="36"/>
      <c r="D264" s="36"/>
      <c r="E264" s="36">
        <v>47</v>
      </c>
      <c r="F264" s="10">
        <v>0</v>
      </c>
    </row>
    <row r="265" spans="3:6" x14ac:dyDescent="0.35">
      <c r="C265" s="36"/>
      <c r="D265" s="36"/>
      <c r="E265" s="36">
        <v>48</v>
      </c>
      <c r="F265" s="10">
        <v>0</v>
      </c>
    </row>
    <row r="266" spans="3:6" x14ac:dyDescent="0.35">
      <c r="C266" s="36"/>
      <c r="D266" s="36"/>
      <c r="E266" s="36">
        <v>49</v>
      </c>
      <c r="F266" s="10">
        <v>0</v>
      </c>
    </row>
    <row r="267" spans="3:6" x14ac:dyDescent="0.35">
      <c r="C267" s="36"/>
      <c r="D267" s="36"/>
      <c r="E267" s="36">
        <v>50</v>
      </c>
      <c r="F267" s="10">
        <v>0</v>
      </c>
    </row>
    <row r="268" spans="3:6" x14ac:dyDescent="0.35">
      <c r="C268" s="36"/>
      <c r="D268" s="36"/>
      <c r="E268" s="36">
        <v>51</v>
      </c>
      <c r="F268" s="10">
        <v>0</v>
      </c>
    </row>
    <row r="269" spans="3:6" x14ac:dyDescent="0.35">
      <c r="C269" s="36"/>
      <c r="D269" s="36"/>
      <c r="E269" s="36"/>
      <c r="F269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T205"/>
  <sheetViews>
    <sheetView topLeftCell="H1" zoomScale="70" zoomScaleNormal="70" workbookViewId="0">
      <selection activeCell="B209" sqref="B209"/>
    </sheetView>
  </sheetViews>
  <sheetFormatPr defaultColWidth="8.81640625" defaultRowHeight="14.5" x14ac:dyDescent="0.35"/>
  <cols>
    <col min="1" max="1" width="8.81640625" style="1"/>
    <col min="2" max="2" width="28.453125" style="1" customWidth="1"/>
    <col min="3" max="3" width="10.81640625" style="1" bestFit="1" customWidth="1"/>
    <col min="4" max="4" width="14.7265625" style="1" bestFit="1" customWidth="1"/>
    <col min="5" max="12" width="8.81640625" style="1"/>
    <col min="13" max="13" width="8.81640625" style="27"/>
    <col min="14" max="16384" width="8.81640625" style="1"/>
  </cols>
  <sheetData>
    <row r="1" spans="2:20" x14ac:dyDescent="0.35">
      <c r="B1" s="6"/>
      <c r="C1" s="6"/>
      <c r="E1" s="51" t="s">
        <v>10</v>
      </c>
      <c r="F1" s="51"/>
      <c r="G1" s="51"/>
      <c r="H1" s="51"/>
      <c r="I1" s="51"/>
      <c r="J1" s="51"/>
      <c r="K1" s="51"/>
      <c r="L1" s="51"/>
      <c r="M1" s="51"/>
      <c r="N1" s="51"/>
      <c r="O1" s="6"/>
      <c r="P1" s="51" t="s">
        <v>11</v>
      </c>
      <c r="Q1" s="51"/>
      <c r="R1" s="51"/>
      <c r="S1" s="51"/>
      <c r="T1" s="3"/>
    </row>
    <row r="2" spans="2:20" x14ac:dyDescent="0.35">
      <c r="B2" s="6" t="s">
        <v>13</v>
      </c>
      <c r="C2" s="6" t="s">
        <v>16</v>
      </c>
      <c r="D2" s="1" t="s">
        <v>17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27" t="s">
        <v>51</v>
      </c>
      <c r="N2" s="6" t="s">
        <v>9</v>
      </c>
      <c r="O2" s="6"/>
      <c r="P2" s="6" t="s">
        <v>1</v>
      </c>
      <c r="Q2" s="6" t="s">
        <v>2</v>
      </c>
      <c r="R2" s="6" t="s">
        <v>3</v>
      </c>
      <c r="S2" s="6" t="s">
        <v>4</v>
      </c>
      <c r="T2" s="33"/>
    </row>
    <row r="3" spans="2:20" x14ac:dyDescent="0.35">
      <c r="B3" s="6" t="s">
        <v>89</v>
      </c>
      <c r="C3" s="6">
        <v>1</v>
      </c>
      <c r="E3" s="1">
        <v>36</v>
      </c>
      <c r="F3" s="1">
        <v>32</v>
      </c>
      <c r="G3" s="1">
        <v>0</v>
      </c>
      <c r="H3" s="1">
        <v>0</v>
      </c>
      <c r="I3" s="4">
        <f>SUM(E3:F3)</f>
        <v>68</v>
      </c>
      <c r="J3" s="4">
        <f>I3/N3*100</f>
        <v>100</v>
      </c>
      <c r="K3" s="4">
        <f>SUM(F3:G3)</f>
        <v>32</v>
      </c>
      <c r="L3" s="4">
        <f>K3/N3*100</f>
        <v>47.058823529411761</v>
      </c>
      <c r="M3" s="27">
        <f>G3+H3</f>
        <v>0</v>
      </c>
      <c r="N3" s="6">
        <f>SUM(E3:H3)</f>
        <v>68</v>
      </c>
      <c r="O3" s="6"/>
      <c r="P3" s="6">
        <f t="shared" ref="P3:Q5" si="0">E3</f>
        <v>36</v>
      </c>
      <c r="Q3" s="32">
        <f t="shared" si="0"/>
        <v>32</v>
      </c>
      <c r="R3" s="6">
        <v>0</v>
      </c>
      <c r="S3" s="4">
        <v>0</v>
      </c>
    </row>
    <row r="4" spans="2:20" x14ac:dyDescent="0.35">
      <c r="B4" s="6"/>
      <c r="C4" s="6">
        <v>2</v>
      </c>
      <c r="E4" s="1">
        <v>51</v>
      </c>
      <c r="F4" s="1">
        <v>54</v>
      </c>
      <c r="G4" s="1">
        <v>0</v>
      </c>
      <c r="H4" s="1">
        <v>0</v>
      </c>
      <c r="I4" s="4">
        <f t="shared" ref="I4:I27" si="1">SUM(E4:F4)</f>
        <v>105</v>
      </c>
      <c r="J4" s="4">
        <f t="shared" ref="J4:J27" si="2">I4/N4*100</f>
        <v>100</v>
      </c>
      <c r="K4" s="4">
        <f t="shared" ref="K4:K27" si="3">SUM(F4:G4)</f>
        <v>54</v>
      </c>
      <c r="L4" s="4">
        <f t="shared" ref="L4:L27" si="4">K4/N4*100</f>
        <v>51.428571428571423</v>
      </c>
      <c r="M4" s="33">
        <f t="shared" ref="M4:M27" si="5">G4+H4</f>
        <v>0</v>
      </c>
      <c r="N4" s="32">
        <f t="shared" ref="N4:N27" si="6">SUM(E4:H4)</f>
        <v>105</v>
      </c>
      <c r="O4" s="6"/>
      <c r="P4" s="32">
        <f t="shared" si="0"/>
        <v>51</v>
      </c>
      <c r="Q4" s="32">
        <f t="shared" si="0"/>
        <v>54</v>
      </c>
      <c r="R4" s="32">
        <v>0</v>
      </c>
      <c r="S4" s="4">
        <v>0</v>
      </c>
    </row>
    <row r="5" spans="2:20" x14ac:dyDescent="0.35">
      <c r="B5" s="6"/>
      <c r="C5" s="6">
        <v>3</v>
      </c>
      <c r="D5" s="6"/>
      <c r="E5" s="6">
        <v>62</v>
      </c>
      <c r="F5" s="6">
        <v>59</v>
      </c>
      <c r="G5" s="6">
        <v>0</v>
      </c>
      <c r="H5" s="6">
        <v>0</v>
      </c>
      <c r="I5" s="4">
        <f t="shared" si="1"/>
        <v>121</v>
      </c>
      <c r="J5" s="4">
        <f t="shared" si="2"/>
        <v>100</v>
      </c>
      <c r="K5" s="4">
        <f t="shared" si="3"/>
        <v>59</v>
      </c>
      <c r="L5" s="4">
        <f t="shared" si="4"/>
        <v>48.760330578512395</v>
      </c>
      <c r="M5" s="33">
        <f t="shared" si="5"/>
        <v>0</v>
      </c>
      <c r="N5" s="32">
        <f t="shared" si="6"/>
        <v>121</v>
      </c>
      <c r="O5" s="6"/>
      <c r="P5" s="32">
        <f t="shared" si="0"/>
        <v>62</v>
      </c>
      <c r="Q5" s="32">
        <f t="shared" si="0"/>
        <v>59</v>
      </c>
      <c r="R5" s="32">
        <v>0</v>
      </c>
      <c r="S5" s="4">
        <v>0</v>
      </c>
    </row>
    <row r="6" spans="2:20" x14ac:dyDescent="0.35">
      <c r="B6" s="6"/>
      <c r="C6" s="30">
        <v>4</v>
      </c>
      <c r="D6" s="6">
        <v>0</v>
      </c>
      <c r="E6" s="6"/>
      <c r="F6" s="6"/>
      <c r="G6" s="6"/>
      <c r="H6" s="6"/>
      <c r="I6" s="32"/>
      <c r="J6" s="4"/>
      <c r="K6" s="32"/>
      <c r="L6" s="4"/>
      <c r="M6" s="33"/>
      <c r="N6" s="32"/>
      <c r="O6" s="6"/>
      <c r="P6" s="32"/>
      <c r="Q6" s="32"/>
      <c r="R6" s="32"/>
      <c r="S6" s="4"/>
    </row>
    <row r="7" spans="2:20" x14ac:dyDescent="0.35">
      <c r="B7" s="6"/>
      <c r="C7" s="30">
        <v>5</v>
      </c>
      <c r="D7" s="6"/>
      <c r="E7" s="6">
        <v>61</v>
      </c>
      <c r="F7" s="6">
        <v>66</v>
      </c>
      <c r="G7" s="6">
        <v>0</v>
      </c>
      <c r="H7" s="6">
        <v>0</v>
      </c>
      <c r="I7" s="4">
        <f t="shared" si="1"/>
        <v>127</v>
      </c>
      <c r="J7" s="4">
        <f t="shared" si="2"/>
        <v>100</v>
      </c>
      <c r="K7" s="4">
        <f t="shared" si="3"/>
        <v>66</v>
      </c>
      <c r="L7" s="4">
        <f t="shared" si="4"/>
        <v>51.968503937007867</v>
      </c>
      <c r="M7" s="33">
        <f t="shared" si="5"/>
        <v>0</v>
      </c>
      <c r="N7" s="32">
        <f t="shared" si="6"/>
        <v>127</v>
      </c>
      <c r="O7" s="6"/>
      <c r="P7" s="32">
        <f t="shared" ref="P7:Q10" si="7">E7</f>
        <v>61</v>
      </c>
      <c r="Q7" s="32">
        <f t="shared" si="7"/>
        <v>66</v>
      </c>
      <c r="R7" s="32">
        <v>0</v>
      </c>
      <c r="S7" s="4">
        <v>0</v>
      </c>
    </row>
    <row r="8" spans="2:20" x14ac:dyDescent="0.35">
      <c r="B8" s="6"/>
      <c r="C8" s="30">
        <v>6</v>
      </c>
      <c r="D8" s="6"/>
      <c r="E8" s="6">
        <v>8</v>
      </c>
      <c r="F8" s="6">
        <v>10</v>
      </c>
      <c r="G8" s="6">
        <v>0</v>
      </c>
      <c r="H8" s="6">
        <v>0</v>
      </c>
      <c r="I8" s="4">
        <f t="shared" si="1"/>
        <v>18</v>
      </c>
      <c r="J8" s="4">
        <f t="shared" si="2"/>
        <v>100</v>
      </c>
      <c r="K8" s="4">
        <f t="shared" si="3"/>
        <v>10</v>
      </c>
      <c r="L8" s="4">
        <f t="shared" si="4"/>
        <v>55.555555555555557</v>
      </c>
      <c r="M8" s="33">
        <f t="shared" si="5"/>
        <v>0</v>
      </c>
      <c r="N8" s="32">
        <f t="shared" si="6"/>
        <v>18</v>
      </c>
      <c r="O8" s="6"/>
      <c r="P8" s="32">
        <f t="shared" si="7"/>
        <v>8</v>
      </c>
      <c r="Q8" s="32">
        <f t="shared" si="7"/>
        <v>10</v>
      </c>
      <c r="R8" s="32">
        <v>0</v>
      </c>
      <c r="S8" s="4">
        <v>0</v>
      </c>
    </row>
    <row r="9" spans="2:20" x14ac:dyDescent="0.35">
      <c r="B9" s="6"/>
      <c r="C9" s="30">
        <v>7</v>
      </c>
      <c r="D9" s="6"/>
      <c r="E9" s="6">
        <v>61</v>
      </c>
      <c r="F9" s="6">
        <v>55</v>
      </c>
      <c r="G9" s="6">
        <v>0</v>
      </c>
      <c r="H9" s="4">
        <v>0</v>
      </c>
      <c r="I9" s="4">
        <f t="shared" si="1"/>
        <v>116</v>
      </c>
      <c r="J9" s="4">
        <f t="shared" si="2"/>
        <v>100</v>
      </c>
      <c r="K9" s="4">
        <f t="shared" si="3"/>
        <v>55</v>
      </c>
      <c r="L9" s="4">
        <f t="shared" si="4"/>
        <v>47.413793103448278</v>
      </c>
      <c r="M9" s="33">
        <f t="shared" si="5"/>
        <v>0</v>
      </c>
      <c r="N9" s="32">
        <f t="shared" si="6"/>
        <v>116</v>
      </c>
      <c r="O9" s="6"/>
      <c r="P9" s="32">
        <f t="shared" si="7"/>
        <v>61</v>
      </c>
      <c r="Q9" s="32">
        <f t="shared" si="7"/>
        <v>55</v>
      </c>
      <c r="R9" s="32">
        <v>0</v>
      </c>
      <c r="S9" s="4">
        <v>0</v>
      </c>
    </row>
    <row r="10" spans="2:20" x14ac:dyDescent="0.35">
      <c r="B10" s="6"/>
      <c r="C10" s="30">
        <v>8</v>
      </c>
      <c r="D10" s="6"/>
      <c r="E10" s="6">
        <v>66</v>
      </c>
      <c r="F10" s="6">
        <v>74</v>
      </c>
      <c r="G10" s="6">
        <v>0</v>
      </c>
      <c r="H10" s="4">
        <v>0</v>
      </c>
      <c r="I10" s="4">
        <f t="shared" si="1"/>
        <v>140</v>
      </c>
      <c r="J10" s="4">
        <f t="shared" si="2"/>
        <v>100</v>
      </c>
      <c r="K10" s="4">
        <f t="shared" si="3"/>
        <v>74</v>
      </c>
      <c r="L10" s="4">
        <f t="shared" si="4"/>
        <v>52.857142857142861</v>
      </c>
      <c r="M10" s="33">
        <f t="shared" si="5"/>
        <v>0</v>
      </c>
      <c r="N10" s="32">
        <f t="shared" si="6"/>
        <v>140</v>
      </c>
      <c r="O10" s="6"/>
      <c r="P10" s="32">
        <f t="shared" si="7"/>
        <v>66</v>
      </c>
      <c r="Q10" s="32">
        <f t="shared" si="7"/>
        <v>74</v>
      </c>
      <c r="R10" s="32">
        <v>0</v>
      </c>
      <c r="S10" s="4">
        <v>0</v>
      </c>
    </row>
    <row r="11" spans="2:20" x14ac:dyDescent="0.35">
      <c r="B11" s="6"/>
      <c r="C11" s="30">
        <v>9</v>
      </c>
      <c r="D11" s="6">
        <v>0</v>
      </c>
      <c r="E11" s="6"/>
      <c r="F11" s="6"/>
      <c r="G11" s="6"/>
      <c r="H11" s="4"/>
      <c r="I11" s="32"/>
      <c r="J11" s="4"/>
      <c r="K11" s="32"/>
      <c r="L11" s="4"/>
      <c r="M11" s="33"/>
      <c r="N11" s="32"/>
      <c r="O11" s="6"/>
      <c r="P11" s="32"/>
      <c r="Q11" s="32"/>
      <c r="R11" s="32"/>
      <c r="S11" s="4"/>
    </row>
    <row r="12" spans="2:20" x14ac:dyDescent="0.35">
      <c r="B12" s="6"/>
      <c r="C12" s="30">
        <v>10</v>
      </c>
      <c r="D12" s="6"/>
      <c r="E12" s="6">
        <v>55</v>
      </c>
      <c r="F12" s="6">
        <v>47</v>
      </c>
      <c r="G12" s="6">
        <v>0</v>
      </c>
      <c r="H12" s="4">
        <v>0</v>
      </c>
      <c r="I12" s="4">
        <f t="shared" si="1"/>
        <v>102</v>
      </c>
      <c r="J12" s="4">
        <f t="shared" si="2"/>
        <v>100</v>
      </c>
      <c r="K12" s="4">
        <f t="shared" si="3"/>
        <v>47</v>
      </c>
      <c r="L12" s="4">
        <f t="shared" si="4"/>
        <v>46.078431372549019</v>
      </c>
      <c r="M12" s="33">
        <f t="shared" si="5"/>
        <v>0</v>
      </c>
      <c r="N12" s="32">
        <f t="shared" si="6"/>
        <v>102</v>
      </c>
      <c r="O12" s="6"/>
      <c r="P12" s="32">
        <f t="shared" ref="P12:Q16" si="8">E12</f>
        <v>55</v>
      </c>
      <c r="Q12" s="32">
        <f t="shared" si="8"/>
        <v>47</v>
      </c>
      <c r="R12" s="32">
        <v>0</v>
      </c>
      <c r="S12" s="4">
        <v>0</v>
      </c>
    </row>
    <row r="13" spans="2:20" x14ac:dyDescent="0.35">
      <c r="B13" s="6"/>
      <c r="C13" s="30">
        <v>11</v>
      </c>
      <c r="D13" s="6"/>
      <c r="E13" s="6">
        <v>58</v>
      </c>
      <c r="F13" s="6">
        <v>68</v>
      </c>
      <c r="G13" s="6">
        <v>3</v>
      </c>
      <c r="H13" s="4">
        <v>0</v>
      </c>
      <c r="I13" s="4">
        <f t="shared" si="1"/>
        <v>126</v>
      </c>
      <c r="J13" s="4">
        <f t="shared" si="2"/>
        <v>97.674418604651152</v>
      </c>
      <c r="K13" s="4">
        <f t="shared" si="3"/>
        <v>71</v>
      </c>
      <c r="L13" s="4">
        <f t="shared" si="4"/>
        <v>55.038759689922479</v>
      </c>
      <c r="M13" s="33">
        <f t="shared" si="5"/>
        <v>3</v>
      </c>
      <c r="N13" s="32">
        <f t="shared" si="6"/>
        <v>129</v>
      </c>
      <c r="O13" s="6"/>
      <c r="P13" s="32">
        <f t="shared" si="8"/>
        <v>58</v>
      </c>
      <c r="Q13" s="32">
        <f t="shared" si="8"/>
        <v>68</v>
      </c>
      <c r="R13" s="4">
        <v>0</v>
      </c>
      <c r="S13" s="4">
        <v>0</v>
      </c>
    </row>
    <row r="14" spans="2:20" x14ac:dyDescent="0.35">
      <c r="B14" s="6"/>
      <c r="C14" s="30">
        <v>12</v>
      </c>
      <c r="D14" s="6"/>
      <c r="E14" s="6">
        <v>75</v>
      </c>
      <c r="F14" s="6">
        <v>81</v>
      </c>
      <c r="G14" s="6">
        <v>0</v>
      </c>
      <c r="H14" s="4">
        <v>0</v>
      </c>
      <c r="I14" s="4">
        <f t="shared" si="1"/>
        <v>156</v>
      </c>
      <c r="J14" s="4">
        <f t="shared" si="2"/>
        <v>100</v>
      </c>
      <c r="K14" s="4">
        <f t="shared" si="3"/>
        <v>81</v>
      </c>
      <c r="L14" s="4">
        <f t="shared" si="4"/>
        <v>51.923076923076927</v>
      </c>
      <c r="M14" s="33">
        <f t="shared" si="5"/>
        <v>0</v>
      </c>
      <c r="N14" s="32">
        <f t="shared" si="6"/>
        <v>156</v>
      </c>
      <c r="O14" s="6"/>
      <c r="P14" s="32">
        <f t="shared" si="8"/>
        <v>75</v>
      </c>
      <c r="Q14" s="32">
        <f t="shared" si="8"/>
        <v>81</v>
      </c>
      <c r="R14" s="32">
        <v>0</v>
      </c>
      <c r="S14" s="4">
        <v>0</v>
      </c>
    </row>
    <row r="15" spans="2:20" x14ac:dyDescent="0.35">
      <c r="B15" s="6"/>
      <c r="C15" s="30">
        <v>13</v>
      </c>
      <c r="D15" s="6"/>
      <c r="E15" s="6">
        <v>50</v>
      </c>
      <c r="F15" s="6">
        <v>67</v>
      </c>
      <c r="G15" s="6">
        <v>0</v>
      </c>
      <c r="H15" s="4">
        <v>0</v>
      </c>
      <c r="I15" s="4">
        <f t="shared" si="1"/>
        <v>117</v>
      </c>
      <c r="J15" s="4">
        <f t="shared" si="2"/>
        <v>100</v>
      </c>
      <c r="K15" s="4">
        <f t="shared" si="3"/>
        <v>67</v>
      </c>
      <c r="L15" s="4">
        <f t="shared" si="4"/>
        <v>57.26495726495726</v>
      </c>
      <c r="M15" s="33">
        <f t="shared" si="5"/>
        <v>0</v>
      </c>
      <c r="N15" s="32">
        <f t="shared" si="6"/>
        <v>117</v>
      </c>
      <c r="O15" s="6"/>
      <c r="P15" s="32">
        <f t="shared" si="8"/>
        <v>50</v>
      </c>
      <c r="Q15" s="32">
        <f t="shared" si="8"/>
        <v>67</v>
      </c>
      <c r="R15" s="32">
        <v>0</v>
      </c>
      <c r="S15" s="4">
        <v>0</v>
      </c>
    </row>
    <row r="16" spans="2:20" x14ac:dyDescent="0.35">
      <c r="B16" s="6"/>
      <c r="C16" s="30">
        <v>14</v>
      </c>
      <c r="D16" s="6"/>
      <c r="E16" s="6">
        <v>66</v>
      </c>
      <c r="F16" s="6">
        <v>49</v>
      </c>
      <c r="G16" s="6">
        <v>0</v>
      </c>
      <c r="H16" s="4">
        <v>0</v>
      </c>
      <c r="I16" s="4">
        <f t="shared" si="1"/>
        <v>115</v>
      </c>
      <c r="J16" s="4">
        <f t="shared" si="2"/>
        <v>100</v>
      </c>
      <c r="K16" s="4">
        <f t="shared" si="3"/>
        <v>49</v>
      </c>
      <c r="L16" s="4">
        <f t="shared" si="4"/>
        <v>42.608695652173914</v>
      </c>
      <c r="M16" s="33">
        <f t="shared" si="5"/>
        <v>0</v>
      </c>
      <c r="N16" s="32">
        <f t="shared" si="6"/>
        <v>115</v>
      </c>
      <c r="O16" s="6"/>
      <c r="P16" s="32">
        <f t="shared" si="8"/>
        <v>66</v>
      </c>
      <c r="Q16" s="32">
        <f t="shared" si="8"/>
        <v>49</v>
      </c>
      <c r="R16" s="32">
        <v>0</v>
      </c>
      <c r="S16" s="4">
        <v>0</v>
      </c>
    </row>
    <row r="17" spans="2:19" x14ac:dyDescent="0.35">
      <c r="B17" s="6"/>
      <c r="C17" s="30">
        <v>15</v>
      </c>
      <c r="D17" s="6">
        <v>0</v>
      </c>
      <c r="E17" s="6"/>
      <c r="F17" s="6"/>
      <c r="G17" s="6"/>
      <c r="H17" s="6"/>
      <c r="I17" s="32"/>
      <c r="J17" s="4"/>
      <c r="K17" s="32"/>
      <c r="L17" s="4"/>
      <c r="M17" s="33"/>
      <c r="N17" s="32"/>
      <c r="O17" s="6"/>
      <c r="P17" s="32"/>
      <c r="Q17" s="32"/>
      <c r="R17" s="32"/>
      <c r="S17" s="4"/>
    </row>
    <row r="18" spans="2:19" x14ac:dyDescent="0.35">
      <c r="B18" s="6"/>
      <c r="C18" s="30">
        <v>16</v>
      </c>
      <c r="D18" s="6"/>
      <c r="E18" s="6">
        <v>63</v>
      </c>
      <c r="F18" s="6">
        <v>51</v>
      </c>
      <c r="G18" s="6">
        <v>2</v>
      </c>
      <c r="H18" s="6">
        <v>0</v>
      </c>
      <c r="I18" s="4">
        <f t="shared" si="1"/>
        <v>114</v>
      </c>
      <c r="J18" s="4">
        <f t="shared" si="2"/>
        <v>98.275862068965509</v>
      </c>
      <c r="K18" s="4">
        <f t="shared" si="3"/>
        <v>53</v>
      </c>
      <c r="L18" s="4">
        <f t="shared" si="4"/>
        <v>45.689655172413794</v>
      </c>
      <c r="M18" s="33">
        <f t="shared" si="5"/>
        <v>2</v>
      </c>
      <c r="N18" s="32">
        <f t="shared" si="6"/>
        <v>116</v>
      </c>
      <c r="O18" s="6"/>
      <c r="P18" s="32">
        <f t="shared" ref="P18:Q20" si="9">E18</f>
        <v>63</v>
      </c>
      <c r="Q18" s="32">
        <f t="shared" si="9"/>
        <v>51</v>
      </c>
      <c r="R18" s="6">
        <v>0</v>
      </c>
      <c r="S18" s="4">
        <v>0</v>
      </c>
    </row>
    <row r="19" spans="2:19" x14ac:dyDescent="0.35">
      <c r="B19" s="6"/>
      <c r="C19" s="30">
        <v>17</v>
      </c>
      <c r="D19" s="6"/>
      <c r="E19" s="6">
        <v>67</v>
      </c>
      <c r="F19" s="6">
        <v>70</v>
      </c>
      <c r="G19" s="6">
        <v>0</v>
      </c>
      <c r="H19" s="6">
        <v>0</v>
      </c>
      <c r="I19" s="4">
        <f t="shared" si="1"/>
        <v>137</v>
      </c>
      <c r="J19" s="4">
        <f t="shared" si="2"/>
        <v>100</v>
      </c>
      <c r="K19" s="4">
        <f t="shared" si="3"/>
        <v>70</v>
      </c>
      <c r="L19" s="4">
        <f t="shared" si="4"/>
        <v>51.094890510948908</v>
      </c>
      <c r="M19" s="33">
        <f t="shared" si="5"/>
        <v>0</v>
      </c>
      <c r="N19" s="32">
        <f t="shared" si="6"/>
        <v>137</v>
      </c>
      <c r="O19" s="6"/>
      <c r="P19" s="32">
        <f t="shared" si="9"/>
        <v>67</v>
      </c>
      <c r="Q19" s="32">
        <f t="shared" si="9"/>
        <v>70</v>
      </c>
      <c r="R19" s="4">
        <v>0</v>
      </c>
      <c r="S19" s="4">
        <v>0</v>
      </c>
    </row>
    <row r="20" spans="2:19" x14ac:dyDescent="0.35">
      <c r="B20" s="6"/>
      <c r="C20" s="30">
        <v>18</v>
      </c>
      <c r="D20" s="6"/>
      <c r="E20" s="6">
        <v>64</v>
      </c>
      <c r="F20" s="6">
        <v>58</v>
      </c>
      <c r="G20" s="6">
        <v>1</v>
      </c>
      <c r="H20" s="6">
        <v>0</v>
      </c>
      <c r="I20" s="4">
        <f t="shared" si="1"/>
        <v>122</v>
      </c>
      <c r="J20" s="4">
        <f t="shared" si="2"/>
        <v>99.1869918699187</v>
      </c>
      <c r="K20" s="4">
        <f t="shared" si="3"/>
        <v>59</v>
      </c>
      <c r="L20" s="4">
        <f t="shared" si="4"/>
        <v>47.967479674796749</v>
      </c>
      <c r="M20" s="33">
        <f t="shared" si="5"/>
        <v>1</v>
      </c>
      <c r="N20" s="32">
        <f t="shared" si="6"/>
        <v>123</v>
      </c>
      <c r="O20" s="6"/>
      <c r="P20" s="32">
        <f t="shared" si="9"/>
        <v>64</v>
      </c>
      <c r="Q20" s="32">
        <f t="shared" si="9"/>
        <v>58</v>
      </c>
      <c r="R20" s="6">
        <v>1</v>
      </c>
      <c r="S20" s="6">
        <v>0</v>
      </c>
    </row>
    <row r="21" spans="2:19" x14ac:dyDescent="0.35">
      <c r="B21" s="6"/>
      <c r="C21" s="30">
        <v>19</v>
      </c>
      <c r="D21" s="6">
        <v>0</v>
      </c>
      <c r="E21" s="6"/>
      <c r="F21" s="6"/>
      <c r="G21" s="6"/>
      <c r="H21" s="6"/>
      <c r="I21" s="32"/>
      <c r="J21" s="4"/>
      <c r="K21" s="32"/>
      <c r="L21" s="4"/>
      <c r="M21" s="33"/>
      <c r="N21" s="32"/>
      <c r="O21" s="6"/>
      <c r="P21" s="32"/>
      <c r="Q21" s="32"/>
      <c r="R21" s="4"/>
      <c r="S21" s="4"/>
    </row>
    <row r="22" spans="2:19" x14ac:dyDescent="0.35">
      <c r="B22" s="6"/>
      <c r="C22" s="30">
        <v>20</v>
      </c>
      <c r="D22" s="6"/>
      <c r="E22" s="6">
        <v>76</v>
      </c>
      <c r="F22" s="6">
        <v>81</v>
      </c>
      <c r="G22" s="6">
        <v>0</v>
      </c>
      <c r="H22" s="6">
        <v>0</v>
      </c>
      <c r="I22" s="4">
        <f t="shared" si="1"/>
        <v>157</v>
      </c>
      <c r="J22" s="4">
        <f t="shared" si="2"/>
        <v>100</v>
      </c>
      <c r="K22" s="4">
        <f t="shared" si="3"/>
        <v>81</v>
      </c>
      <c r="L22" s="4">
        <f t="shared" si="4"/>
        <v>51.592356687898089</v>
      </c>
      <c r="M22" s="33">
        <f t="shared" si="5"/>
        <v>0</v>
      </c>
      <c r="N22" s="32">
        <f t="shared" si="6"/>
        <v>157</v>
      </c>
      <c r="O22" s="6"/>
      <c r="P22" s="32">
        <f>E22</f>
        <v>76</v>
      </c>
      <c r="Q22" s="32">
        <f>F22</f>
        <v>81</v>
      </c>
      <c r="R22" s="4">
        <v>0</v>
      </c>
      <c r="S22" s="4">
        <v>0</v>
      </c>
    </row>
    <row r="23" spans="2:19" x14ac:dyDescent="0.35">
      <c r="B23" s="6"/>
      <c r="C23" s="30">
        <v>21</v>
      </c>
      <c r="D23" s="6"/>
      <c r="E23" s="6">
        <v>9</v>
      </c>
      <c r="F23" s="6">
        <v>9</v>
      </c>
      <c r="G23" s="6">
        <v>0</v>
      </c>
      <c r="H23" s="6">
        <v>0</v>
      </c>
      <c r="I23" s="4">
        <f t="shared" si="1"/>
        <v>18</v>
      </c>
      <c r="J23" s="4">
        <f t="shared" si="2"/>
        <v>100</v>
      </c>
      <c r="K23" s="4">
        <f t="shared" si="3"/>
        <v>9</v>
      </c>
      <c r="L23" s="4">
        <f t="shared" si="4"/>
        <v>50</v>
      </c>
      <c r="M23" s="33">
        <f t="shared" si="5"/>
        <v>0</v>
      </c>
      <c r="N23" s="32">
        <f t="shared" si="6"/>
        <v>18</v>
      </c>
      <c r="O23" s="6"/>
      <c r="P23" s="32">
        <f>E23</f>
        <v>9</v>
      </c>
      <c r="Q23" s="32">
        <f>F23</f>
        <v>9</v>
      </c>
      <c r="R23" s="4">
        <v>0</v>
      </c>
      <c r="S23" s="4">
        <v>0</v>
      </c>
    </row>
    <row r="24" spans="2:19" x14ac:dyDescent="0.35">
      <c r="B24" s="6"/>
      <c r="C24" s="30">
        <v>22</v>
      </c>
      <c r="D24" s="6">
        <v>0</v>
      </c>
      <c r="E24" s="32"/>
      <c r="F24" s="32"/>
      <c r="G24" s="32"/>
      <c r="H24" s="32"/>
      <c r="I24" s="32"/>
      <c r="J24" s="4"/>
      <c r="K24" s="32"/>
      <c r="L24" s="4"/>
      <c r="M24" s="33"/>
      <c r="N24" s="32"/>
      <c r="O24" s="6"/>
      <c r="P24" s="32"/>
      <c r="Q24" s="32"/>
      <c r="R24" s="4"/>
      <c r="S24" s="4"/>
    </row>
    <row r="25" spans="2:19" x14ac:dyDescent="0.35">
      <c r="B25" s="6"/>
      <c r="C25" s="30">
        <v>23</v>
      </c>
      <c r="D25" s="6">
        <v>0</v>
      </c>
      <c r="E25" s="32"/>
      <c r="F25" s="32"/>
      <c r="G25" s="32"/>
      <c r="H25" s="32"/>
      <c r="I25" s="32"/>
      <c r="J25" s="4"/>
      <c r="K25" s="32"/>
      <c r="L25" s="4"/>
      <c r="M25" s="33"/>
      <c r="N25" s="32"/>
      <c r="O25" s="6"/>
      <c r="P25" s="32"/>
      <c r="Q25" s="32"/>
      <c r="R25" s="4"/>
      <c r="S25" s="4"/>
    </row>
    <row r="26" spans="2:19" x14ac:dyDescent="0.35">
      <c r="B26" s="6"/>
      <c r="C26" s="30">
        <v>24</v>
      </c>
      <c r="D26" s="6">
        <v>0</v>
      </c>
      <c r="E26" s="32"/>
      <c r="F26" s="32"/>
      <c r="G26" s="32"/>
      <c r="H26" s="32"/>
      <c r="I26" s="32"/>
      <c r="J26" s="4"/>
      <c r="K26" s="32"/>
      <c r="L26" s="4"/>
      <c r="M26" s="33"/>
      <c r="N26" s="32"/>
      <c r="O26" s="6"/>
      <c r="P26" s="32"/>
      <c r="Q26" s="32"/>
      <c r="R26" s="4"/>
      <c r="S26" s="4"/>
    </row>
    <row r="27" spans="2:19" x14ac:dyDescent="0.35">
      <c r="B27" s="6"/>
      <c r="C27" s="30">
        <v>25</v>
      </c>
      <c r="D27" s="6"/>
      <c r="E27" s="6">
        <v>46</v>
      </c>
      <c r="F27" s="6">
        <v>64</v>
      </c>
      <c r="G27" s="6">
        <f>-H27</f>
        <v>0</v>
      </c>
      <c r="H27" s="6">
        <v>0</v>
      </c>
      <c r="I27" s="4">
        <f t="shared" si="1"/>
        <v>110</v>
      </c>
      <c r="J27" s="4">
        <f t="shared" si="2"/>
        <v>100</v>
      </c>
      <c r="K27" s="4">
        <f t="shared" si="3"/>
        <v>64</v>
      </c>
      <c r="L27" s="4">
        <f t="shared" si="4"/>
        <v>58.18181818181818</v>
      </c>
      <c r="M27" s="33">
        <f t="shared" si="5"/>
        <v>0</v>
      </c>
      <c r="N27" s="32">
        <f t="shared" si="6"/>
        <v>110</v>
      </c>
      <c r="O27" s="6"/>
      <c r="P27" s="32">
        <f>E27</f>
        <v>46</v>
      </c>
      <c r="Q27" s="32">
        <f>F27</f>
        <v>64</v>
      </c>
      <c r="R27" s="4">
        <v>0</v>
      </c>
      <c r="S27" s="4">
        <v>0</v>
      </c>
    </row>
    <row r="28" spans="2:19" x14ac:dyDescent="0.3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2:19" x14ac:dyDescent="0.35">
      <c r="B29" s="30" t="s">
        <v>89</v>
      </c>
      <c r="C29" s="30">
        <v>2</v>
      </c>
      <c r="D29" s="6"/>
      <c r="E29" s="6">
        <v>52</v>
      </c>
      <c r="F29" s="6">
        <v>34</v>
      </c>
      <c r="G29" s="6">
        <v>0</v>
      </c>
      <c r="H29" s="6">
        <v>0</v>
      </c>
      <c r="I29" s="4">
        <f>E29+F29</f>
        <v>86</v>
      </c>
      <c r="J29" s="4">
        <f>(I29/N29)*100</f>
        <v>100</v>
      </c>
      <c r="K29" s="4">
        <f>F29+G29</f>
        <v>34</v>
      </c>
      <c r="L29" s="4">
        <f>(K29/N29)*100</f>
        <v>39.534883720930232</v>
      </c>
      <c r="M29" s="30">
        <f>G29+H29</f>
        <v>0</v>
      </c>
      <c r="N29" s="30">
        <f>SUM(E29:H29)</f>
        <v>86</v>
      </c>
      <c r="O29" s="30"/>
      <c r="P29" s="30">
        <v>52</v>
      </c>
      <c r="Q29" s="30">
        <v>34</v>
      </c>
      <c r="R29" s="30">
        <v>0</v>
      </c>
      <c r="S29" s="30">
        <v>0</v>
      </c>
    </row>
    <row r="30" spans="2:19" x14ac:dyDescent="0.35">
      <c r="B30" s="30"/>
      <c r="C30" s="30">
        <v>3</v>
      </c>
      <c r="D30" s="30"/>
      <c r="E30" s="30">
        <v>67</v>
      </c>
      <c r="F30" s="30">
        <v>59</v>
      </c>
      <c r="G30" s="30">
        <v>0</v>
      </c>
      <c r="H30" s="30">
        <v>0</v>
      </c>
      <c r="I30" s="4">
        <f t="shared" ref="I30:I65" si="10">E30+F30</f>
        <v>126</v>
      </c>
      <c r="J30" s="4">
        <f t="shared" ref="J30:J65" si="11">(I30/N30)*100</f>
        <v>100</v>
      </c>
      <c r="K30" s="4">
        <f t="shared" ref="K30:K65" si="12">F30+G30</f>
        <v>59</v>
      </c>
      <c r="L30" s="4">
        <f t="shared" ref="L30:L65" si="13">(K30/N30)*100</f>
        <v>46.825396825396822</v>
      </c>
      <c r="M30" s="30">
        <f t="shared" ref="M30:M65" si="14">G30+H30</f>
        <v>0</v>
      </c>
      <c r="N30" s="30">
        <f t="shared" ref="N30:N65" si="15">SUM(E30:H30)</f>
        <v>126</v>
      </c>
      <c r="O30" s="30"/>
      <c r="P30" s="30">
        <v>67</v>
      </c>
      <c r="Q30" s="30">
        <v>59</v>
      </c>
      <c r="R30" s="30">
        <v>0</v>
      </c>
      <c r="S30" s="30">
        <v>0</v>
      </c>
    </row>
    <row r="31" spans="2:19" x14ac:dyDescent="0.35">
      <c r="B31" s="30"/>
      <c r="C31" s="30">
        <v>4</v>
      </c>
      <c r="D31" s="30"/>
      <c r="E31" s="30">
        <v>34</v>
      </c>
      <c r="F31" s="30">
        <v>31</v>
      </c>
      <c r="G31" s="30">
        <v>0</v>
      </c>
      <c r="H31" s="30">
        <v>3</v>
      </c>
      <c r="I31" s="4">
        <f t="shared" si="10"/>
        <v>65</v>
      </c>
      <c r="J31" s="4">
        <f t="shared" si="11"/>
        <v>95.588235294117652</v>
      </c>
      <c r="K31" s="4">
        <f t="shared" si="12"/>
        <v>31</v>
      </c>
      <c r="L31" s="4">
        <f t="shared" si="13"/>
        <v>45.588235294117645</v>
      </c>
      <c r="M31" s="30">
        <f t="shared" si="14"/>
        <v>3</v>
      </c>
      <c r="N31" s="30">
        <f t="shared" si="15"/>
        <v>68</v>
      </c>
      <c r="O31" s="30"/>
      <c r="P31" s="30">
        <v>34</v>
      </c>
      <c r="Q31" s="30">
        <v>31</v>
      </c>
      <c r="R31" s="30">
        <v>0</v>
      </c>
      <c r="S31" s="30">
        <v>0</v>
      </c>
    </row>
    <row r="32" spans="2:19" x14ac:dyDescent="0.35">
      <c r="B32" s="30"/>
      <c r="C32" s="30">
        <v>5</v>
      </c>
      <c r="D32" s="30"/>
      <c r="E32" s="30">
        <v>48</v>
      </c>
      <c r="F32" s="30">
        <v>55</v>
      </c>
      <c r="G32" s="30">
        <v>0</v>
      </c>
      <c r="H32" s="30">
        <v>0</v>
      </c>
      <c r="I32" s="4">
        <f t="shared" si="10"/>
        <v>103</v>
      </c>
      <c r="J32" s="4">
        <f t="shared" si="11"/>
        <v>100</v>
      </c>
      <c r="K32" s="4">
        <f t="shared" si="12"/>
        <v>55</v>
      </c>
      <c r="L32" s="4">
        <f t="shared" si="13"/>
        <v>53.398058252427184</v>
      </c>
      <c r="M32" s="30">
        <f t="shared" si="14"/>
        <v>0</v>
      </c>
      <c r="N32" s="30">
        <f t="shared" si="15"/>
        <v>103</v>
      </c>
      <c r="O32" s="30"/>
      <c r="P32" s="30">
        <v>48</v>
      </c>
      <c r="Q32" s="30">
        <v>55</v>
      </c>
      <c r="R32" s="30">
        <v>0</v>
      </c>
      <c r="S32" s="30">
        <v>0</v>
      </c>
    </row>
    <row r="33" spans="2:19" x14ac:dyDescent="0.35">
      <c r="B33" s="30"/>
      <c r="C33" s="30">
        <v>6</v>
      </c>
      <c r="D33" s="30"/>
      <c r="E33" s="30">
        <v>54</v>
      </c>
      <c r="F33" s="30">
        <v>55</v>
      </c>
      <c r="G33" s="30">
        <v>0</v>
      </c>
      <c r="H33" s="30">
        <v>0</v>
      </c>
      <c r="I33" s="4">
        <f t="shared" si="10"/>
        <v>109</v>
      </c>
      <c r="J33" s="4">
        <f t="shared" si="11"/>
        <v>100</v>
      </c>
      <c r="K33" s="4">
        <f t="shared" si="12"/>
        <v>55</v>
      </c>
      <c r="L33" s="4">
        <f t="shared" si="13"/>
        <v>50.458715596330272</v>
      </c>
      <c r="M33" s="30">
        <f t="shared" si="14"/>
        <v>0</v>
      </c>
      <c r="N33" s="30">
        <f t="shared" si="15"/>
        <v>109</v>
      </c>
      <c r="O33" s="30"/>
      <c r="P33" s="30">
        <v>54</v>
      </c>
      <c r="Q33" s="30">
        <v>55</v>
      </c>
      <c r="R33" s="30">
        <v>0</v>
      </c>
      <c r="S33" s="30">
        <v>0</v>
      </c>
    </row>
    <row r="34" spans="2:19" x14ac:dyDescent="0.35">
      <c r="B34" s="30"/>
      <c r="C34" s="30">
        <v>7</v>
      </c>
      <c r="D34" s="30"/>
      <c r="E34" s="30">
        <v>46</v>
      </c>
      <c r="F34" s="30">
        <v>68</v>
      </c>
      <c r="G34" s="30">
        <v>0</v>
      </c>
      <c r="H34" s="23">
        <v>0</v>
      </c>
      <c r="I34" s="4">
        <f t="shared" si="10"/>
        <v>114</v>
      </c>
      <c r="J34" s="4">
        <f t="shared" si="11"/>
        <v>100</v>
      </c>
      <c r="K34" s="4">
        <f t="shared" si="12"/>
        <v>68</v>
      </c>
      <c r="L34" s="4">
        <f t="shared" si="13"/>
        <v>59.649122807017541</v>
      </c>
      <c r="M34" s="30">
        <f t="shared" si="14"/>
        <v>0</v>
      </c>
      <c r="N34" s="30">
        <f t="shared" si="15"/>
        <v>114</v>
      </c>
      <c r="O34" s="30"/>
      <c r="P34" s="30">
        <v>46</v>
      </c>
      <c r="Q34" s="30">
        <v>68</v>
      </c>
      <c r="R34" s="30">
        <v>0</v>
      </c>
      <c r="S34" s="30">
        <v>0</v>
      </c>
    </row>
    <row r="35" spans="2:19" x14ac:dyDescent="0.35">
      <c r="B35" s="30"/>
      <c r="C35" s="30">
        <v>8</v>
      </c>
      <c r="D35" s="30"/>
      <c r="E35" s="30">
        <v>52</v>
      </c>
      <c r="F35" s="30">
        <v>62</v>
      </c>
      <c r="G35" s="30">
        <v>0</v>
      </c>
      <c r="H35" s="23">
        <v>0</v>
      </c>
      <c r="I35" s="4">
        <f t="shared" si="10"/>
        <v>114</v>
      </c>
      <c r="J35" s="4">
        <f t="shared" si="11"/>
        <v>100</v>
      </c>
      <c r="K35" s="4">
        <f t="shared" si="12"/>
        <v>62</v>
      </c>
      <c r="L35" s="4">
        <f t="shared" si="13"/>
        <v>54.385964912280706</v>
      </c>
      <c r="M35" s="30">
        <f t="shared" si="14"/>
        <v>0</v>
      </c>
      <c r="N35" s="30">
        <f t="shared" si="15"/>
        <v>114</v>
      </c>
      <c r="O35" s="30"/>
      <c r="P35" s="30">
        <v>52</v>
      </c>
      <c r="Q35" s="30">
        <v>62</v>
      </c>
      <c r="R35" s="30">
        <v>0</v>
      </c>
      <c r="S35" s="30">
        <v>0</v>
      </c>
    </row>
    <row r="36" spans="2:19" x14ac:dyDescent="0.35">
      <c r="B36" s="30"/>
      <c r="C36" s="30">
        <v>9</v>
      </c>
      <c r="D36" s="30"/>
      <c r="E36" s="30">
        <v>55</v>
      </c>
      <c r="F36" s="30">
        <v>61</v>
      </c>
      <c r="G36" s="30">
        <v>0</v>
      </c>
      <c r="H36" s="23">
        <v>0</v>
      </c>
      <c r="I36" s="4">
        <f t="shared" si="10"/>
        <v>116</v>
      </c>
      <c r="J36" s="4">
        <f t="shared" si="11"/>
        <v>100</v>
      </c>
      <c r="K36" s="4">
        <f t="shared" si="12"/>
        <v>61</v>
      </c>
      <c r="L36" s="4">
        <f t="shared" si="13"/>
        <v>52.586206896551722</v>
      </c>
      <c r="M36" s="30">
        <f t="shared" si="14"/>
        <v>0</v>
      </c>
      <c r="N36" s="30">
        <f t="shared" si="15"/>
        <v>116</v>
      </c>
      <c r="O36" s="30"/>
      <c r="P36" s="30">
        <v>55</v>
      </c>
      <c r="Q36" s="30">
        <v>61</v>
      </c>
      <c r="R36" s="30">
        <v>0</v>
      </c>
      <c r="S36" s="30">
        <v>0</v>
      </c>
    </row>
    <row r="37" spans="2:19" x14ac:dyDescent="0.35">
      <c r="B37" s="30"/>
      <c r="C37" s="30">
        <v>10</v>
      </c>
      <c r="D37" s="30"/>
      <c r="E37" s="30">
        <v>42</v>
      </c>
      <c r="F37" s="30">
        <v>42</v>
      </c>
      <c r="G37" s="30">
        <v>1</v>
      </c>
      <c r="H37" s="23">
        <v>0</v>
      </c>
      <c r="I37" s="4">
        <f t="shared" si="10"/>
        <v>84</v>
      </c>
      <c r="J37" s="4">
        <f t="shared" si="11"/>
        <v>98.82352941176471</v>
      </c>
      <c r="K37" s="4">
        <f t="shared" si="12"/>
        <v>43</v>
      </c>
      <c r="L37" s="4">
        <f t="shared" si="13"/>
        <v>50.588235294117645</v>
      </c>
      <c r="M37" s="30">
        <f t="shared" si="14"/>
        <v>1</v>
      </c>
      <c r="N37" s="30">
        <f t="shared" si="15"/>
        <v>85</v>
      </c>
      <c r="O37" s="30"/>
      <c r="P37" s="30">
        <v>42</v>
      </c>
      <c r="Q37" s="30">
        <v>42</v>
      </c>
      <c r="R37" s="30">
        <v>0</v>
      </c>
      <c r="S37" s="30">
        <v>0</v>
      </c>
    </row>
    <row r="38" spans="2:19" x14ac:dyDescent="0.35">
      <c r="B38" s="30"/>
      <c r="C38" s="30">
        <v>11</v>
      </c>
      <c r="D38" s="30"/>
      <c r="E38" s="30">
        <v>48</v>
      </c>
      <c r="F38" s="30">
        <v>54</v>
      </c>
      <c r="G38" s="30">
        <v>0</v>
      </c>
      <c r="H38" s="23">
        <v>0</v>
      </c>
      <c r="I38" s="4">
        <f t="shared" si="10"/>
        <v>102</v>
      </c>
      <c r="J38" s="4">
        <f t="shared" si="11"/>
        <v>100</v>
      </c>
      <c r="K38" s="4">
        <f t="shared" si="12"/>
        <v>54</v>
      </c>
      <c r="L38" s="4">
        <f t="shared" si="13"/>
        <v>52.941176470588239</v>
      </c>
      <c r="M38" s="30">
        <f t="shared" si="14"/>
        <v>0</v>
      </c>
      <c r="N38" s="30">
        <f t="shared" si="15"/>
        <v>102</v>
      </c>
      <c r="O38" s="30"/>
      <c r="P38" s="30">
        <v>48</v>
      </c>
      <c r="Q38" s="30">
        <v>54</v>
      </c>
      <c r="R38" s="30">
        <v>0</v>
      </c>
      <c r="S38" s="30">
        <v>0</v>
      </c>
    </row>
    <row r="39" spans="2:19" x14ac:dyDescent="0.35">
      <c r="B39" s="30"/>
      <c r="C39" s="30">
        <v>12</v>
      </c>
      <c r="D39" s="30"/>
      <c r="E39" s="30">
        <v>79</v>
      </c>
      <c r="F39" s="30">
        <v>86</v>
      </c>
      <c r="G39" s="30">
        <v>0</v>
      </c>
      <c r="H39" s="23">
        <v>0</v>
      </c>
      <c r="I39" s="4">
        <f t="shared" si="10"/>
        <v>165</v>
      </c>
      <c r="J39" s="4">
        <f t="shared" si="11"/>
        <v>100</v>
      </c>
      <c r="K39" s="4">
        <f t="shared" si="12"/>
        <v>86</v>
      </c>
      <c r="L39" s="4">
        <f t="shared" si="13"/>
        <v>52.121212121212125</v>
      </c>
      <c r="M39" s="30">
        <f t="shared" si="14"/>
        <v>0</v>
      </c>
      <c r="N39" s="30">
        <f t="shared" si="15"/>
        <v>165</v>
      </c>
      <c r="O39" s="30"/>
      <c r="P39" s="30">
        <v>79</v>
      </c>
      <c r="Q39" s="30">
        <v>86</v>
      </c>
      <c r="R39" s="30">
        <v>0</v>
      </c>
      <c r="S39" s="30">
        <v>0</v>
      </c>
    </row>
    <row r="40" spans="2:19" x14ac:dyDescent="0.35">
      <c r="B40" s="30"/>
      <c r="C40" s="30">
        <v>13</v>
      </c>
      <c r="D40" s="30">
        <v>0</v>
      </c>
      <c r="E40" s="30"/>
      <c r="F40" s="30"/>
      <c r="G40" s="30"/>
      <c r="H40" s="30"/>
      <c r="I40" s="30"/>
      <c r="J40" s="4"/>
      <c r="K40" s="30"/>
      <c r="L40" s="4"/>
      <c r="M40" s="30"/>
      <c r="N40" s="30"/>
      <c r="O40" s="30"/>
      <c r="P40" s="30"/>
      <c r="Q40" s="30"/>
      <c r="R40" s="30"/>
      <c r="S40" s="30"/>
    </row>
    <row r="41" spans="2:19" x14ac:dyDescent="0.35">
      <c r="B41" s="30"/>
      <c r="C41" s="30">
        <v>14</v>
      </c>
      <c r="D41" s="30">
        <v>0</v>
      </c>
      <c r="E41" s="30"/>
      <c r="F41" s="30"/>
      <c r="G41" s="30"/>
      <c r="H41" s="30"/>
      <c r="I41" s="30"/>
      <c r="J41" s="4"/>
      <c r="K41" s="30"/>
      <c r="L41" s="4"/>
      <c r="M41" s="30"/>
      <c r="N41" s="30"/>
      <c r="O41" s="30"/>
      <c r="P41" s="30"/>
      <c r="Q41" s="30"/>
      <c r="R41" s="30"/>
      <c r="S41" s="30"/>
    </row>
    <row r="42" spans="2:19" x14ac:dyDescent="0.35">
      <c r="B42" s="30"/>
      <c r="C42" s="30">
        <v>15</v>
      </c>
      <c r="D42" s="30"/>
      <c r="E42" s="30">
        <v>71</v>
      </c>
      <c r="F42" s="30">
        <v>63</v>
      </c>
      <c r="G42" s="30">
        <v>0</v>
      </c>
      <c r="H42" s="30">
        <v>0</v>
      </c>
      <c r="I42" s="4">
        <f t="shared" si="10"/>
        <v>134</v>
      </c>
      <c r="J42" s="4">
        <f t="shared" si="11"/>
        <v>100</v>
      </c>
      <c r="K42" s="4">
        <f t="shared" si="12"/>
        <v>63</v>
      </c>
      <c r="L42" s="4">
        <f t="shared" si="13"/>
        <v>47.014925373134332</v>
      </c>
      <c r="M42" s="30">
        <f t="shared" si="14"/>
        <v>0</v>
      </c>
      <c r="N42" s="30">
        <f t="shared" si="15"/>
        <v>134</v>
      </c>
      <c r="O42" s="30"/>
      <c r="P42" s="30">
        <v>71</v>
      </c>
      <c r="Q42" s="30">
        <v>63</v>
      </c>
      <c r="R42" s="30">
        <v>0</v>
      </c>
      <c r="S42" s="30">
        <v>0</v>
      </c>
    </row>
    <row r="43" spans="2:19" x14ac:dyDescent="0.35">
      <c r="B43" s="30"/>
      <c r="C43" s="30">
        <v>16</v>
      </c>
      <c r="D43" s="30"/>
      <c r="E43" s="30">
        <v>71</v>
      </c>
      <c r="F43" s="30">
        <v>63</v>
      </c>
      <c r="G43" s="30">
        <v>0</v>
      </c>
      <c r="H43" s="30">
        <v>0</v>
      </c>
      <c r="I43" s="4">
        <f t="shared" si="10"/>
        <v>134</v>
      </c>
      <c r="J43" s="4">
        <f t="shared" si="11"/>
        <v>100</v>
      </c>
      <c r="K43" s="4">
        <f t="shared" si="12"/>
        <v>63</v>
      </c>
      <c r="L43" s="4">
        <f t="shared" si="13"/>
        <v>47.014925373134332</v>
      </c>
      <c r="M43" s="30">
        <f t="shared" si="14"/>
        <v>0</v>
      </c>
      <c r="N43" s="30">
        <f t="shared" si="15"/>
        <v>134</v>
      </c>
      <c r="O43" s="30"/>
      <c r="P43" s="30">
        <v>71</v>
      </c>
      <c r="Q43" s="30">
        <v>63</v>
      </c>
      <c r="R43" s="30">
        <v>0</v>
      </c>
      <c r="S43" s="30">
        <v>0</v>
      </c>
    </row>
    <row r="44" spans="2:19" x14ac:dyDescent="0.35">
      <c r="B44" s="30"/>
      <c r="C44" s="30">
        <v>17</v>
      </c>
      <c r="D44" s="30"/>
      <c r="E44" s="30">
        <v>61</v>
      </c>
      <c r="F44" s="30">
        <v>60</v>
      </c>
      <c r="G44" s="30">
        <v>0</v>
      </c>
      <c r="H44" s="30">
        <v>0</v>
      </c>
      <c r="I44" s="4">
        <f t="shared" si="10"/>
        <v>121</v>
      </c>
      <c r="J44" s="4">
        <f t="shared" si="11"/>
        <v>100</v>
      </c>
      <c r="K44" s="4">
        <f t="shared" si="12"/>
        <v>60</v>
      </c>
      <c r="L44" s="4">
        <f t="shared" si="13"/>
        <v>49.586776859504134</v>
      </c>
      <c r="M44" s="30">
        <f t="shared" si="14"/>
        <v>0</v>
      </c>
      <c r="N44" s="30">
        <f t="shared" si="15"/>
        <v>121</v>
      </c>
      <c r="O44" s="30"/>
      <c r="P44" s="30">
        <v>61</v>
      </c>
      <c r="Q44" s="30">
        <v>60</v>
      </c>
      <c r="R44" s="30">
        <v>0</v>
      </c>
      <c r="S44" s="30">
        <v>0</v>
      </c>
    </row>
    <row r="45" spans="2:19" x14ac:dyDescent="0.35">
      <c r="B45" s="30"/>
      <c r="C45" s="30">
        <v>18</v>
      </c>
      <c r="D45" s="30"/>
      <c r="E45" s="30"/>
      <c r="F45" s="30"/>
      <c r="G45" s="30"/>
      <c r="H45" s="30"/>
      <c r="I45" s="30"/>
      <c r="J45" s="4"/>
      <c r="K45" s="30"/>
      <c r="L45" s="4"/>
      <c r="M45" s="30"/>
      <c r="N45" s="30"/>
      <c r="O45" s="30"/>
      <c r="P45" s="30"/>
      <c r="Q45" s="30"/>
      <c r="R45" s="30"/>
      <c r="S45" s="30"/>
    </row>
    <row r="46" spans="2:19" x14ac:dyDescent="0.35">
      <c r="B46" s="30"/>
      <c r="C46" s="30">
        <v>19</v>
      </c>
      <c r="D46" s="30"/>
      <c r="E46" s="30">
        <v>55</v>
      </c>
      <c r="F46" s="30">
        <v>34</v>
      </c>
      <c r="G46" s="30">
        <v>0</v>
      </c>
      <c r="H46" s="30">
        <v>0</v>
      </c>
      <c r="I46" s="4">
        <f t="shared" si="10"/>
        <v>89</v>
      </c>
      <c r="J46" s="4">
        <f t="shared" si="11"/>
        <v>100</v>
      </c>
      <c r="K46" s="4">
        <f t="shared" si="12"/>
        <v>34</v>
      </c>
      <c r="L46" s="4">
        <f t="shared" si="13"/>
        <v>38.202247191011232</v>
      </c>
      <c r="M46" s="30">
        <f t="shared" si="14"/>
        <v>0</v>
      </c>
      <c r="N46" s="30">
        <f t="shared" si="15"/>
        <v>89</v>
      </c>
      <c r="O46" s="30"/>
      <c r="P46" s="30">
        <v>55</v>
      </c>
      <c r="Q46" s="30">
        <v>34</v>
      </c>
      <c r="R46" s="30">
        <v>0</v>
      </c>
      <c r="S46" s="30">
        <v>0</v>
      </c>
    </row>
    <row r="47" spans="2:19" x14ac:dyDescent="0.35">
      <c r="B47" s="30"/>
      <c r="C47" s="30">
        <v>20</v>
      </c>
      <c r="D47" s="30">
        <v>0</v>
      </c>
      <c r="E47" s="30"/>
      <c r="F47" s="30"/>
      <c r="G47" s="30"/>
      <c r="H47" s="30"/>
      <c r="I47" s="30"/>
      <c r="J47" s="4"/>
      <c r="K47" s="30"/>
      <c r="L47" s="4"/>
      <c r="M47" s="30"/>
      <c r="N47" s="30"/>
      <c r="O47" s="30"/>
      <c r="P47" s="30"/>
      <c r="Q47" s="30"/>
      <c r="R47" s="30"/>
      <c r="S47" s="30"/>
    </row>
    <row r="48" spans="2:19" x14ac:dyDescent="0.35">
      <c r="B48" s="30"/>
      <c r="C48" s="30">
        <v>21</v>
      </c>
      <c r="D48" s="30">
        <v>0</v>
      </c>
      <c r="E48" s="30"/>
      <c r="F48" s="30"/>
      <c r="G48" s="30"/>
      <c r="H48" s="30"/>
      <c r="I48" s="30"/>
      <c r="J48" s="4"/>
      <c r="K48" s="30"/>
      <c r="L48" s="4"/>
      <c r="M48" s="30"/>
      <c r="N48" s="30"/>
      <c r="O48" s="30"/>
      <c r="P48" s="30"/>
      <c r="Q48" s="30"/>
      <c r="R48" s="30"/>
      <c r="S48" s="30"/>
    </row>
    <row r="49" spans="2:19" x14ac:dyDescent="0.35">
      <c r="B49" s="30"/>
      <c r="C49" s="30">
        <v>22</v>
      </c>
      <c r="D49" s="30"/>
      <c r="E49" s="30">
        <v>63</v>
      </c>
      <c r="F49" s="30">
        <v>50</v>
      </c>
      <c r="G49" s="30">
        <v>1</v>
      </c>
      <c r="H49" s="30">
        <v>3</v>
      </c>
      <c r="I49" s="4">
        <f t="shared" si="10"/>
        <v>113</v>
      </c>
      <c r="J49" s="4">
        <f t="shared" si="11"/>
        <v>96.581196581196579</v>
      </c>
      <c r="K49" s="4">
        <f t="shared" si="12"/>
        <v>51</v>
      </c>
      <c r="L49" s="4">
        <f t="shared" si="13"/>
        <v>43.589743589743591</v>
      </c>
      <c r="M49" s="30">
        <f t="shared" si="14"/>
        <v>4</v>
      </c>
      <c r="N49" s="30">
        <f t="shared" si="15"/>
        <v>117</v>
      </c>
      <c r="O49" s="30"/>
      <c r="P49" s="30">
        <v>63</v>
      </c>
      <c r="Q49" s="30">
        <v>50</v>
      </c>
      <c r="R49" s="30">
        <v>0</v>
      </c>
      <c r="S49" s="30">
        <v>0</v>
      </c>
    </row>
    <row r="50" spans="2:19" x14ac:dyDescent="0.35">
      <c r="B50" s="30"/>
      <c r="C50" s="30">
        <v>23</v>
      </c>
      <c r="D50" s="30"/>
      <c r="E50" s="30">
        <v>62</v>
      </c>
      <c r="F50" s="30">
        <v>75</v>
      </c>
      <c r="G50" s="30">
        <v>0</v>
      </c>
      <c r="H50" s="30">
        <v>0</v>
      </c>
      <c r="I50" s="4">
        <f t="shared" si="10"/>
        <v>137</v>
      </c>
      <c r="J50" s="4">
        <f t="shared" si="11"/>
        <v>100</v>
      </c>
      <c r="K50" s="4">
        <f t="shared" si="12"/>
        <v>75</v>
      </c>
      <c r="L50" s="4">
        <f t="shared" si="13"/>
        <v>54.744525547445257</v>
      </c>
      <c r="M50" s="30">
        <f t="shared" si="14"/>
        <v>0</v>
      </c>
      <c r="N50" s="30">
        <f t="shared" si="15"/>
        <v>137</v>
      </c>
      <c r="O50" s="30"/>
      <c r="P50" s="30">
        <v>62</v>
      </c>
      <c r="Q50" s="30">
        <v>75</v>
      </c>
      <c r="R50" s="30">
        <v>0</v>
      </c>
      <c r="S50" s="30">
        <v>0</v>
      </c>
    </row>
    <row r="51" spans="2:19" x14ac:dyDescent="0.35">
      <c r="B51" s="30"/>
      <c r="C51" s="30">
        <v>24</v>
      </c>
      <c r="D51" s="30"/>
      <c r="E51" s="30">
        <v>71</v>
      </c>
      <c r="F51" s="30">
        <v>71</v>
      </c>
      <c r="G51" s="30">
        <v>7</v>
      </c>
      <c r="H51" s="30">
        <v>5</v>
      </c>
      <c r="I51" s="4">
        <f t="shared" si="10"/>
        <v>142</v>
      </c>
      <c r="J51" s="4">
        <f t="shared" si="11"/>
        <v>92.20779220779221</v>
      </c>
      <c r="K51" s="4">
        <f t="shared" si="12"/>
        <v>78</v>
      </c>
      <c r="L51" s="4">
        <f t="shared" si="13"/>
        <v>50.649350649350644</v>
      </c>
      <c r="M51" s="30">
        <f t="shared" si="14"/>
        <v>12</v>
      </c>
      <c r="N51" s="30">
        <f t="shared" si="15"/>
        <v>154</v>
      </c>
      <c r="O51" s="30"/>
      <c r="P51" s="30">
        <v>71</v>
      </c>
      <c r="Q51" s="30">
        <v>71</v>
      </c>
      <c r="R51" s="30">
        <v>0</v>
      </c>
      <c r="S51" s="30">
        <v>0</v>
      </c>
    </row>
    <row r="52" spans="2:19" x14ac:dyDescent="0.35">
      <c r="B52" s="30"/>
      <c r="C52" s="30">
        <v>25</v>
      </c>
      <c r="D52" s="30"/>
      <c r="E52" s="30">
        <v>51</v>
      </c>
      <c r="F52" s="30">
        <v>58</v>
      </c>
      <c r="G52" s="30">
        <v>0</v>
      </c>
      <c r="H52" s="30">
        <v>1</v>
      </c>
      <c r="I52" s="4">
        <f t="shared" si="10"/>
        <v>109</v>
      </c>
      <c r="J52" s="4">
        <f t="shared" si="11"/>
        <v>99.090909090909093</v>
      </c>
      <c r="K52" s="4">
        <f t="shared" si="12"/>
        <v>58</v>
      </c>
      <c r="L52" s="4">
        <f t="shared" si="13"/>
        <v>52.72727272727272</v>
      </c>
      <c r="M52" s="30">
        <f t="shared" si="14"/>
        <v>1</v>
      </c>
      <c r="N52" s="30">
        <f t="shared" si="15"/>
        <v>110</v>
      </c>
      <c r="O52" s="30"/>
      <c r="P52" s="30">
        <v>51</v>
      </c>
      <c r="Q52" s="30">
        <v>58</v>
      </c>
      <c r="R52" s="30">
        <v>0</v>
      </c>
      <c r="S52" s="30">
        <v>1</v>
      </c>
    </row>
    <row r="53" spans="2:19" x14ac:dyDescent="0.35">
      <c r="B53" s="30"/>
      <c r="C53" s="30">
        <v>26</v>
      </c>
      <c r="D53" s="30"/>
      <c r="E53" s="30">
        <v>38</v>
      </c>
      <c r="F53" s="30">
        <v>39</v>
      </c>
      <c r="G53" s="30">
        <v>0</v>
      </c>
      <c r="H53" s="30">
        <v>0</v>
      </c>
      <c r="I53" s="4">
        <f t="shared" si="10"/>
        <v>77</v>
      </c>
      <c r="J53" s="4">
        <f t="shared" si="11"/>
        <v>100</v>
      </c>
      <c r="K53" s="4">
        <f t="shared" si="12"/>
        <v>39</v>
      </c>
      <c r="L53" s="4">
        <f t="shared" si="13"/>
        <v>50.649350649350644</v>
      </c>
      <c r="M53" s="30">
        <f t="shared" si="14"/>
        <v>0</v>
      </c>
      <c r="N53" s="30">
        <f t="shared" si="15"/>
        <v>77</v>
      </c>
      <c r="O53" s="30"/>
      <c r="P53" s="30">
        <v>38</v>
      </c>
      <c r="Q53" s="30">
        <v>39</v>
      </c>
      <c r="R53" s="30">
        <v>0</v>
      </c>
      <c r="S53" s="30">
        <v>0</v>
      </c>
    </row>
    <row r="54" spans="2:19" x14ac:dyDescent="0.35">
      <c r="B54" s="30"/>
      <c r="C54" s="30">
        <v>27</v>
      </c>
      <c r="D54" s="30"/>
      <c r="E54" s="30">
        <v>87</v>
      </c>
      <c r="F54" s="30">
        <v>79</v>
      </c>
      <c r="G54" s="30">
        <v>1</v>
      </c>
      <c r="H54" s="30">
        <v>0</v>
      </c>
      <c r="I54" s="4">
        <f t="shared" si="10"/>
        <v>166</v>
      </c>
      <c r="J54" s="4">
        <f t="shared" si="11"/>
        <v>99.401197604790411</v>
      </c>
      <c r="K54" s="4">
        <f t="shared" si="12"/>
        <v>80</v>
      </c>
      <c r="L54" s="4">
        <f t="shared" si="13"/>
        <v>47.904191616766468</v>
      </c>
      <c r="M54" s="30">
        <f t="shared" si="14"/>
        <v>1</v>
      </c>
      <c r="N54" s="30">
        <f t="shared" si="15"/>
        <v>167</v>
      </c>
      <c r="O54" s="30"/>
      <c r="P54" s="30">
        <v>87</v>
      </c>
      <c r="Q54" s="30">
        <v>79</v>
      </c>
      <c r="R54" s="30">
        <v>0</v>
      </c>
      <c r="S54" s="30">
        <v>0</v>
      </c>
    </row>
    <row r="55" spans="2:19" x14ac:dyDescent="0.35">
      <c r="B55" s="30"/>
      <c r="C55" s="30">
        <v>28</v>
      </c>
      <c r="D55" s="30"/>
      <c r="E55" s="1">
        <v>46</v>
      </c>
      <c r="F55" s="1">
        <v>46</v>
      </c>
      <c r="G55" s="1">
        <v>0</v>
      </c>
      <c r="H55" s="1">
        <v>0</v>
      </c>
      <c r="I55" s="1">
        <f t="shared" si="10"/>
        <v>92</v>
      </c>
      <c r="J55" s="4">
        <f t="shared" si="11"/>
        <v>100</v>
      </c>
      <c r="K55" s="1">
        <f t="shared" si="12"/>
        <v>46</v>
      </c>
      <c r="L55" s="4">
        <f t="shared" si="13"/>
        <v>50</v>
      </c>
      <c r="M55" s="27">
        <f t="shared" si="14"/>
        <v>0</v>
      </c>
      <c r="N55" s="1">
        <f t="shared" si="15"/>
        <v>92</v>
      </c>
      <c r="O55" s="30"/>
      <c r="P55" s="30">
        <v>46</v>
      </c>
      <c r="Q55" s="30">
        <v>46</v>
      </c>
      <c r="R55" s="31">
        <v>0</v>
      </c>
      <c r="S55" s="31">
        <v>0</v>
      </c>
    </row>
    <row r="56" spans="2:19" x14ac:dyDescent="0.35">
      <c r="B56" s="30"/>
      <c r="C56" s="31">
        <v>29</v>
      </c>
      <c r="D56" s="30"/>
      <c r="E56" s="30">
        <v>62</v>
      </c>
      <c r="F56" s="30">
        <v>41</v>
      </c>
      <c r="G56" s="30">
        <v>0</v>
      </c>
      <c r="H56" s="30">
        <v>0</v>
      </c>
      <c r="I56" s="30">
        <f t="shared" si="10"/>
        <v>103</v>
      </c>
      <c r="J56" s="4">
        <f t="shared" si="11"/>
        <v>100</v>
      </c>
      <c r="K56" s="30">
        <f t="shared" si="12"/>
        <v>41</v>
      </c>
      <c r="L56" s="4">
        <f t="shared" si="13"/>
        <v>39.805825242718448</v>
      </c>
      <c r="M56" s="30">
        <f t="shared" si="14"/>
        <v>0</v>
      </c>
      <c r="N56" s="30">
        <f t="shared" si="15"/>
        <v>103</v>
      </c>
      <c r="O56" s="30"/>
      <c r="P56" s="30">
        <v>62</v>
      </c>
      <c r="Q56" s="30">
        <v>41</v>
      </c>
      <c r="R56" s="31">
        <v>0</v>
      </c>
      <c r="S56" s="31">
        <v>0</v>
      </c>
    </row>
    <row r="57" spans="2:19" x14ac:dyDescent="0.35">
      <c r="B57" s="30"/>
      <c r="C57" s="31">
        <v>30</v>
      </c>
      <c r="D57" s="30"/>
      <c r="E57" s="30">
        <v>47</v>
      </c>
      <c r="F57" s="30">
        <v>36</v>
      </c>
      <c r="G57" s="30">
        <v>0</v>
      </c>
      <c r="H57" s="30">
        <v>0</v>
      </c>
      <c r="I57" s="30">
        <f t="shared" si="10"/>
        <v>83</v>
      </c>
      <c r="J57" s="4">
        <f t="shared" si="11"/>
        <v>100</v>
      </c>
      <c r="K57" s="30">
        <f t="shared" si="12"/>
        <v>36</v>
      </c>
      <c r="L57" s="4">
        <f t="shared" si="13"/>
        <v>43.373493975903614</v>
      </c>
      <c r="M57" s="30">
        <f t="shared" si="14"/>
        <v>0</v>
      </c>
      <c r="N57" s="30">
        <f t="shared" si="15"/>
        <v>83</v>
      </c>
      <c r="O57" s="30"/>
      <c r="P57" s="31">
        <v>47</v>
      </c>
      <c r="Q57" s="31">
        <v>36</v>
      </c>
      <c r="R57" s="31">
        <v>0</v>
      </c>
      <c r="S57" s="31">
        <v>0</v>
      </c>
    </row>
    <row r="58" spans="2:19" x14ac:dyDescent="0.35">
      <c r="B58" s="30"/>
      <c r="C58" s="31">
        <v>31</v>
      </c>
      <c r="D58" s="30">
        <v>0</v>
      </c>
      <c r="E58" s="34"/>
      <c r="F58" s="34"/>
      <c r="G58" s="34"/>
      <c r="H58" s="34"/>
      <c r="I58" s="34"/>
      <c r="J58" s="4"/>
      <c r="K58" s="34"/>
      <c r="L58" s="4"/>
      <c r="M58" s="34"/>
      <c r="N58" s="34"/>
      <c r="O58" s="30"/>
      <c r="P58" s="31"/>
      <c r="Q58" s="31"/>
      <c r="R58" s="31"/>
      <c r="S58" s="31"/>
    </row>
    <row r="59" spans="2:19" x14ac:dyDescent="0.35">
      <c r="B59" s="30"/>
      <c r="C59" s="31">
        <v>32</v>
      </c>
      <c r="D59" s="30"/>
      <c r="E59" s="30">
        <v>27</v>
      </c>
      <c r="F59" s="30">
        <v>34</v>
      </c>
      <c r="G59" s="30">
        <v>0</v>
      </c>
      <c r="H59" s="30">
        <v>0</v>
      </c>
      <c r="I59" s="30">
        <f t="shared" si="10"/>
        <v>61</v>
      </c>
      <c r="J59" s="4">
        <f t="shared" si="11"/>
        <v>100</v>
      </c>
      <c r="K59" s="30">
        <f t="shared" si="12"/>
        <v>34</v>
      </c>
      <c r="L59" s="4">
        <f t="shared" si="13"/>
        <v>55.737704918032783</v>
      </c>
      <c r="M59" s="30">
        <f t="shared" si="14"/>
        <v>0</v>
      </c>
      <c r="N59" s="30">
        <f t="shared" si="15"/>
        <v>61</v>
      </c>
      <c r="O59" s="30"/>
      <c r="P59" s="31">
        <v>27</v>
      </c>
      <c r="Q59" s="31">
        <v>34</v>
      </c>
      <c r="R59" s="31">
        <v>0</v>
      </c>
      <c r="S59" s="31">
        <v>0</v>
      </c>
    </row>
    <row r="60" spans="2:19" x14ac:dyDescent="0.35">
      <c r="B60" s="30"/>
      <c r="C60" s="31">
        <v>33</v>
      </c>
      <c r="D60" s="30"/>
      <c r="E60" s="34"/>
      <c r="F60" s="34"/>
      <c r="G60" s="34"/>
      <c r="H60" s="34"/>
      <c r="I60" s="34"/>
      <c r="J60" s="4"/>
      <c r="K60" s="34"/>
      <c r="L60" s="4"/>
      <c r="M60" s="34"/>
      <c r="N60" s="34"/>
      <c r="O60" s="30"/>
      <c r="P60" s="31"/>
      <c r="Q60" s="31"/>
      <c r="R60" s="31"/>
      <c r="S60" s="31"/>
    </row>
    <row r="61" spans="2:19" x14ac:dyDescent="0.35">
      <c r="B61" s="30"/>
      <c r="C61" s="31">
        <v>34</v>
      </c>
      <c r="D61" s="30"/>
      <c r="E61" s="30">
        <v>35</v>
      </c>
      <c r="F61" s="30">
        <v>29</v>
      </c>
      <c r="G61" s="30">
        <v>0</v>
      </c>
      <c r="H61" s="30">
        <v>0</v>
      </c>
      <c r="I61" s="30">
        <f t="shared" si="10"/>
        <v>64</v>
      </c>
      <c r="J61" s="4">
        <f t="shared" si="11"/>
        <v>100</v>
      </c>
      <c r="K61" s="30">
        <f t="shared" si="12"/>
        <v>29</v>
      </c>
      <c r="L61" s="4">
        <f t="shared" si="13"/>
        <v>45.3125</v>
      </c>
      <c r="M61" s="30">
        <f t="shared" si="14"/>
        <v>0</v>
      </c>
      <c r="N61" s="30">
        <f t="shared" si="15"/>
        <v>64</v>
      </c>
      <c r="O61" s="30"/>
      <c r="P61" s="31">
        <v>35</v>
      </c>
      <c r="Q61" s="31">
        <v>29</v>
      </c>
      <c r="R61" s="31">
        <v>0</v>
      </c>
      <c r="S61" s="31">
        <v>0</v>
      </c>
    </row>
    <row r="62" spans="2:19" x14ac:dyDescent="0.35">
      <c r="B62" s="30"/>
      <c r="C62" s="31">
        <v>35</v>
      </c>
      <c r="D62" s="30">
        <v>0</v>
      </c>
      <c r="E62" s="34"/>
      <c r="F62" s="34"/>
      <c r="G62" s="34"/>
      <c r="H62" s="34"/>
      <c r="I62" s="34"/>
      <c r="J62" s="4"/>
      <c r="K62" s="34"/>
      <c r="L62" s="4"/>
      <c r="M62" s="34"/>
      <c r="N62" s="34"/>
      <c r="O62" s="30"/>
      <c r="P62" s="31"/>
      <c r="Q62" s="31"/>
      <c r="R62" s="31"/>
      <c r="S62" s="31"/>
    </row>
    <row r="63" spans="2:19" x14ac:dyDescent="0.35">
      <c r="B63" s="30"/>
      <c r="C63" s="31">
        <v>36</v>
      </c>
      <c r="D63" s="30">
        <v>0</v>
      </c>
      <c r="E63" s="34"/>
      <c r="F63" s="34"/>
      <c r="G63" s="34"/>
      <c r="H63" s="34"/>
      <c r="I63" s="34"/>
      <c r="J63" s="4"/>
      <c r="K63" s="34"/>
      <c r="L63" s="4"/>
      <c r="M63" s="34"/>
      <c r="N63" s="34"/>
      <c r="O63" s="30"/>
      <c r="P63" s="31"/>
      <c r="Q63" s="31"/>
      <c r="R63" s="31"/>
      <c r="S63" s="31"/>
    </row>
    <row r="64" spans="2:19" x14ac:dyDescent="0.35">
      <c r="B64" s="30"/>
      <c r="C64" s="31">
        <v>37</v>
      </c>
      <c r="D64" s="30">
        <v>0</v>
      </c>
      <c r="E64" s="34"/>
      <c r="F64" s="34"/>
      <c r="G64" s="34"/>
      <c r="H64" s="34"/>
      <c r="I64" s="34"/>
      <c r="J64" s="4"/>
      <c r="K64" s="34"/>
      <c r="L64" s="4"/>
      <c r="M64" s="34"/>
      <c r="N64" s="34"/>
      <c r="O64" s="30"/>
      <c r="P64" s="31"/>
      <c r="Q64" s="31"/>
      <c r="R64" s="31"/>
      <c r="S64" s="31"/>
    </row>
    <row r="65" spans="2:19" x14ac:dyDescent="0.35">
      <c r="B65" s="30"/>
      <c r="C65" s="31">
        <v>38</v>
      </c>
      <c r="D65" s="30"/>
      <c r="E65" s="30">
        <v>41</v>
      </c>
      <c r="F65" s="30">
        <v>48</v>
      </c>
      <c r="G65" s="30">
        <v>0</v>
      </c>
      <c r="H65" s="30">
        <v>0</v>
      </c>
      <c r="I65" s="30">
        <f t="shared" si="10"/>
        <v>89</v>
      </c>
      <c r="J65" s="4">
        <f t="shared" si="11"/>
        <v>100</v>
      </c>
      <c r="K65" s="30">
        <f t="shared" si="12"/>
        <v>48</v>
      </c>
      <c r="L65" s="4">
        <f t="shared" si="13"/>
        <v>53.932584269662918</v>
      </c>
      <c r="M65" s="30">
        <f t="shared" si="14"/>
        <v>0</v>
      </c>
      <c r="N65" s="30">
        <f t="shared" si="15"/>
        <v>89</v>
      </c>
      <c r="O65" s="30"/>
      <c r="P65" s="31">
        <v>41</v>
      </c>
      <c r="Q65" s="31">
        <v>48</v>
      </c>
      <c r="R65" s="31">
        <v>0</v>
      </c>
      <c r="S65" s="31">
        <v>0</v>
      </c>
    </row>
    <row r="66" spans="2:19" x14ac:dyDescent="0.35">
      <c r="B66" s="30"/>
      <c r="C66" s="30"/>
      <c r="D66" s="30"/>
      <c r="E66" s="30"/>
      <c r="F66" s="30"/>
      <c r="G66" s="30"/>
      <c r="H66" s="30"/>
      <c r="I66" s="30"/>
      <c r="J66" s="4"/>
      <c r="K66" s="30"/>
      <c r="L66" s="4"/>
      <c r="M66" s="30"/>
      <c r="N66" s="30"/>
      <c r="O66" s="30"/>
      <c r="P66" s="30"/>
      <c r="Q66" s="30"/>
      <c r="R66" s="30"/>
      <c r="S66" s="30"/>
    </row>
    <row r="67" spans="2:19" x14ac:dyDescent="0.35">
      <c r="B67" s="6" t="s">
        <v>90</v>
      </c>
      <c r="C67" s="1">
        <v>1</v>
      </c>
      <c r="D67" s="1">
        <v>0</v>
      </c>
      <c r="F67" s="30"/>
      <c r="G67" s="30"/>
      <c r="H67" s="30"/>
      <c r="I67" s="30"/>
      <c r="J67" s="30"/>
      <c r="K67" s="30"/>
      <c r="L67" s="30"/>
      <c r="M67" s="30"/>
      <c r="N67" s="30"/>
    </row>
    <row r="68" spans="2:19" x14ac:dyDescent="0.35">
      <c r="B68" s="6"/>
      <c r="C68" s="1">
        <v>2</v>
      </c>
      <c r="E68" s="1">
        <v>47</v>
      </c>
      <c r="F68" s="1">
        <v>41</v>
      </c>
      <c r="G68" s="1">
        <v>1</v>
      </c>
      <c r="H68" s="1">
        <v>0</v>
      </c>
      <c r="I68" s="1">
        <f>E68+F68</f>
        <v>88</v>
      </c>
      <c r="J68" s="4">
        <f>(I68/N68)*100</f>
        <v>98.876404494382015</v>
      </c>
      <c r="K68" s="1">
        <f>F68+G68</f>
        <v>42</v>
      </c>
      <c r="L68" s="4">
        <f>(K68/N68)*100</f>
        <v>47.191011235955052</v>
      </c>
      <c r="M68" s="27">
        <f>G68+H68</f>
        <v>1</v>
      </c>
      <c r="N68" s="1">
        <f>SUM(E68:H68)</f>
        <v>89</v>
      </c>
      <c r="P68" s="30">
        <v>47</v>
      </c>
      <c r="Q68" s="30">
        <v>41</v>
      </c>
      <c r="R68" s="30">
        <v>1</v>
      </c>
      <c r="S68" s="30">
        <v>0</v>
      </c>
    </row>
    <row r="69" spans="2:19" x14ac:dyDescent="0.35">
      <c r="B69" s="6"/>
      <c r="C69" s="1">
        <v>3</v>
      </c>
      <c r="E69" s="1">
        <v>32</v>
      </c>
      <c r="F69" s="1">
        <v>46</v>
      </c>
      <c r="G69" s="1">
        <v>1</v>
      </c>
      <c r="H69" s="1">
        <v>2</v>
      </c>
      <c r="I69" s="30">
        <f t="shared" ref="I69:I90" si="16">E69+F69</f>
        <v>78</v>
      </c>
      <c r="J69" s="4">
        <f t="shared" ref="J69:J90" si="17">(I69/N69)*100</f>
        <v>96.296296296296291</v>
      </c>
      <c r="K69" s="30">
        <f t="shared" ref="K69:K90" si="18">F69+G69</f>
        <v>47</v>
      </c>
      <c r="L69" s="4">
        <f t="shared" ref="L69:L90" si="19">(K69/N69)*100</f>
        <v>58.024691358024697</v>
      </c>
      <c r="M69" s="30">
        <f t="shared" ref="M69:M90" si="20">G69+H69</f>
        <v>3</v>
      </c>
      <c r="N69" s="30">
        <f t="shared" ref="N69:N90" si="21">SUM(E69:H69)</f>
        <v>81</v>
      </c>
      <c r="P69" s="30">
        <v>32</v>
      </c>
      <c r="Q69" s="30">
        <v>46</v>
      </c>
      <c r="R69" s="30">
        <v>1</v>
      </c>
      <c r="S69" s="30">
        <v>2</v>
      </c>
    </row>
    <row r="70" spans="2:19" x14ac:dyDescent="0.35">
      <c r="B70" s="6"/>
      <c r="C70" s="30">
        <v>4</v>
      </c>
      <c r="E70" s="1">
        <v>26</v>
      </c>
      <c r="F70" s="1">
        <v>28</v>
      </c>
      <c r="G70" s="1">
        <v>0</v>
      </c>
      <c r="H70" s="1">
        <v>0</v>
      </c>
      <c r="I70" s="30">
        <f t="shared" si="16"/>
        <v>54</v>
      </c>
      <c r="J70" s="4">
        <f t="shared" si="17"/>
        <v>100</v>
      </c>
      <c r="K70" s="30">
        <f t="shared" si="18"/>
        <v>28</v>
      </c>
      <c r="L70" s="4">
        <f t="shared" si="19"/>
        <v>51.851851851851848</v>
      </c>
      <c r="M70" s="30">
        <f t="shared" si="20"/>
        <v>0</v>
      </c>
      <c r="N70" s="30">
        <f t="shared" si="21"/>
        <v>54</v>
      </c>
      <c r="P70" s="30">
        <v>26</v>
      </c>
      <c r="Q70" s="30">
        <v>28</v>
      </c>
      <c r="R70" s="30">
        <v>0</v>
      </c>
      <c r="S70" s="30">
        <v>0</v>
      </c>
    </row>
    <row r="71" spans="2:19" x14ac:dyDescent="0.35">
      <c r="B71" s="6"/>
      <c r="C71" s="30">
        <v>5</v>
      </c>
      <c r="E71" s="1">
        <v>64</v>
      </c>
      <c r="F71" s="1">
        <v>61</v>
      </c>
      <c r="G71" s="1">
        <v>0</v>
      </c>
      <c r="H71" s="1">
        <v>0</v>
      </c>
      <c r="I71" s="30">
        <f t="shared" si="16"/>
        <v>125</v>
      </c>
      <c r="J71" s="4">
        <f t="shared" si="17"/>
        <v>100</v>
      </c>
      <c r="K71" s="30">
        <f t="shared" si="18"/>
        <v>61</v>
      </c>
      <c r="L71" s="4">
        <f t="shared" si="19"/>
        <v>48.8</v>
      </c>
      <c r="M71" s="30">
        <f t="shared" si="20"/>
        <v>0</v>
      </c>
      <c r="N71" s="30">
        <f t="shared" si="21"/>
        <v>125</v>
      </c>
      <c r="P71" s="30">
        <v>64</v>
      </c>
      <c r="Q71" s="30">
        <v>61</v>
      </c>
      <c r="R71" s="30">
        <v>0</v>
      </c>
      <c r="S71" s="30">
        <v>0</v>
      </c>
    </row>
    <row r="72" spans="2:19" x14ac:dyDescent="0.35">
      <c r="B72" s="6"/>
      <c r="C72" s="30">
        <v>6</v>
      </c>
      <c r="E72" s="1">
        <v>21</v>
      </c>
      <c r="F72" s="1">
        <v>14</v>
      </c>
      <c r="G72" s="1">
        <v>0</v>
      </c>
      <c r="H72" s="1">
        <v>1</v>
      </c>
      <c r="I72" s="30">
        <f t="shared" si="16"/>
        <v>35</v>
      </c>
      <c r="J72" s="4">
        <f t="shared" si="17"/>
        <v>97.222222222222214</v>
      </c>
      <c r="K72" s="30">
        <f t="shared" si="18"/>
        <v>14</v>
      </c>
      <c r="L72" s="4">
        <f t="shared" si="19"/>
        <v>38.888888888888893</v>
      </c>
      <c r="M72" s="30">
        <f t="shared" si="20"/>
        <v>1</v>
      </c>
      <c r="N72" s="30">
        <f t="shared" si="21"/>
        <v>36</v>
      </c>
      <c r="P72" s="30">
        <v>21</v>
      </c>
      <c r="Q72" s="30">
        <v>14</v>
      </c>
      <c r="R72" s="30">
        <v>0</v>
      </c>
      <c r="S72" s="30">
        <v>1</v>
      </c>
    </row>
    <row r="73" spans="2:19" x14ac:dyDescent="0.35">
      <c r="B73" s="6"/>
      <c r="C73" s="30">
        <v>7</v>
      </c>
      <c r="E73" s="1">
        <v>65</v>
      </c>
      <c r="F73" s="1">
        <v>61</v>
      </c>
      <c r="G73" s="1">
        <v>1</v>
      </c>
      <c r="H73" s="1">
        <v>2</v>
      </c>
      <c r="I73" s="30">
        <f t="shared" si="16"/>
        <v>126</v>
      </c>
      <c r="J73" s="4">
        <f t="shared" si="17"/>
        <v>97.674418604651152</v>
      </c>
      <c r="K73" s="30">
        <f t="shared" si="18"/>
        <v>62</v>
      </c>
      <c r="L73" s="4">
        <f t="shared" si="19"/>
        <v>48.062015503875969</v>
      </c>
      <c r="M73" s="30">
        <f t="shared" si="20"/>
        <v>3</v>
      </c>
      <c r="N73" s="30">
        <f t="shared" si="21"/>
        <v>129</v>
      </c>
      <c r="P73" s="30">
        <v>65</v>
      </c>
      <c r="Q73" s="30">
        <v>61</v>
      </c>
      <c r="R73" s="30">
        <v>1</v>
      </c>
      <c r="S73" s="30">
        <v>2</v>
      </c>
    </row>
    <row r="74" spans="2:19" x14ac:dyDescent="0.35">
      <c r="B74" s="6"/>
      <c r="C74" s="30">
        <v>8</v>
      </c>
      <c r="E74" s="1">
        <v>7</v>
      </c>
      <c r="F74" s="1">
        <v>9</v>
      </c>
      <c r="G74" s="1">
        <v>0</v>
      </c>
      <c r="H74" s="1">
        <v>0</v>
      </c>
      <c r="I74" s="30">
        <f t="shared" si="16"/>
        <v>16</v>
      </c>
      <c r="J74" s="4">
        <f t="shared" si="17"/>
        <v>100</v>
      </c>
      <c r="K74" s="30">
        <f t="shared" si="18"/>
        <v>9</v>
      </c>
      <c r="L74" s="4">
        <f t="shared" si="19"/>
        <v>56.25</v>
      </c>
      <c r="M74" s="30">
        <f t="shared" si="20"/>
        <v>0</v>
      </c>
      <c r="N74" s="30">
        <f t="shared" si="21"/>
        <v>16</v>
      </c>
      <c r="P74" s="30">
        <v>7</v>
      </c>
      <c r="Q74" s="30">
        <v>9</v>
      </c>
      <c r="R74" s="30">
        <v>0</v>
      </c>
      <c r="S74" s="30">
        <v>0</v>
      </c>
    </row>
    <row r="75" spans="2:19" x14ac:dyDescent="0.35">
      <c r="B75" s="6"/>
      <c r="C75" s="30">
        <v>9</v>
      </c>
      <c r="D75" s="1">
        <v>0</v>
      </c>
      <c r="F75" s="30"/>
      <c r="G75" s="30"/>
      <c r="H75" s="30"/>
      <c r="I75" s="30"/>
      <c r="J75" s="4"/>
      <c r="K75" s="30"/>
      <c r="L75" s="4"/>
      <c r="M75" s="30"/>
      <c r="N75" s="30"/>
      <c r="P75" s="30"/>
      <c r="Q75" s="33"/>
      <c r="R75" s="33"/>
      <c r="S75" s="33"/>
    </row>
    <row r="76" spans="2:19" x14ac:dyDescent="0.35">
      <c r="B76" s="6"/>
      <c r="C76" s="30">
        <v>10</v>
      </c>
      <c r="E76" s="1">
        <v>42</v>
      </c>
      <c r="F76" s="1">
        <v>35</v>
      </c>
      <c r="G76" s="1">
        <v>0</v>
      </c>
      <c r="H76" s="1">
        <v>0</v>
      </c>
      <c r="I76" s="30">
        <f t="shared" si="16"/>
        <v>77</v>
      </c>
      <c r="J76" s="4">
        <f t="shared" si="17"/>
        <v>100</v>
      </c>
      <c r="K76" s="30">
        <f t="shared" si="18"/>
        <v>35</v>
      </c>
      <c r="L76" s="4">
        <f t="shared" si="19"/>
        <v>45.454545454545453</v>
      </c>
      <c r="M76" s="30">
        <f t="shared" si="20"/>
        <v>0</v>
      </c>
      <c r="N76" s="30">
        <f t="shared" si="21"/>
        <v>77</v>
      </c>
      <c r="P76" s="30">
        <v>42</v>
      </c>
      <c r="Q76" s="30">
        <v>35</v>
      </c>
      <c r="R76" s="30">
        <v>0</v>
      </c>
      <c r="S76" s="30">
        <v>0</v>
      </c>
    </row>
    <row r="77" spans="2:19" x14ac:dyDescent="0.35">
      <c r="B77" s="6"/>
      <c r="C77" s="30">
        <v>11</v>
      </c>
      <c r="E77" s="1">
        <v>53</v>
      </c>
      <c r="F77" s="1">
        <v>42</v>
      </c>
      <c r="G77" s="1">
        <v>0</v>
      </c>
      <c r="H77" s="1">
        <v>0</v>
      </c>
      <c r="I77" s="30">
        <f t="shared" si="16"/>
        <v>95</v>
      </c>
      <c r="J77" s="4">
        <f t="shared" si="17"/>
        <v>100</v>
      </c>
      <c r="K77" s="30">
        <f t="shared" si="18"/>
        <v>42</v>
      </c>
      <c r="L77" s="4">
        <f t="shared" si="19"/>
        <v>44.210526315789473</v>
      </c>
      <c r="M77" s="30">
        <f t="shared" si="20"/>
        <v>0</v>
      </c>
      <c r="N77" s="30">
        <f t="shared" si="21"/>
        <v>95</v>
      </c>
      <c r="P77" s="30">
        <v>53</v>
      </c>
      <c r="Q77" s="30">
        <v>42</v>
      </c>
      <c r="R77" s="30">
        <v>0</v>
      </c>
      <c r="S77" s="30">
        <v>0</v>
      </c>
    </row>
    <row r="78" spans="2:19" x14ac:dyDescent="0.35">
      <c r="B78" s="6"/>
      <c r="C78" s="30">
        <v>12</v>
      </c>
      <c r="E78" s="1">
        <v>36</v>
      </c>
      <c r="F78" s="1">
        <v>39</v>
      </c>
      <c r="G78" s="1">
        <v>0</v>
      </c>
      <c r="H78" s="1">
        <v>0</v>
      </c>
      <c r="I78" s="30">
        <f t="shared" si="16"/>
        <v>75</v>
      </c>
      <c r="J78" s="4">
        <f t="shared" si="17"/>
        <v>100</v>
      </c>
      <c r="K78" s="30">
        <f t="shared" si="18"/>
        <v>39</v>
      </c>
      <c r="L78" s="4">
        <f t="shared" si="19"/>
        <v>52</v>
      </c>
      <c r="M78" s="30">
        <f t="shared" si="20"/>
        <v>0</v>
      </c>
      <c r="N78" s="30">
        <f t="shared" si="21"/>
        <v>75</v>
      </c>
      <c r="P78" s="30">
        <v>36</v>
      </c>
      <c r="Q78" s="30">
        <v>39</v>
      </c>
      <c r="R78" s="30">
        <v>0</v>
      </c>
      <c r="S78" s="30">
        <v>0</v>
      </c>
    </row>
    <row r="79" spans="2:19" x14ac:dyDescent="0.35">
      <c r="B79" s="6"/>
      <c r="C79" s="30">
        <v>13</v>
      </c>
      <c r="E79" s="1">
        <v>48</v>
      </c>
      <c r="F79" s="1">
        <v>53</v>
      </c>
      <c r="G79" s="1">
        <v>0</v>
      </c>
      <c r="H79" s="1">
        <v>0</v>
      </c>
      <c r="I79" s="30">
        <f t="shared" si="16"/>
        <v>101</v>
      </c>
      <c r="J79" s="4">
        <f t="shared" si="17"/>
        <v>100</v>
      </c>
      <c r="K79" s="30">
        <f t="shared" si="18"/>
        <v>53</v>
      </c>
      <c r="L79" s="4">
        <f t="shared" si="19"/>
        <v>52.475247524752476</v>
      </c>
      <c r="M79" s="30">
        <f t="shared" si="20"/>
        <v>0</v>
      </c>
      <c r="N79" s="30">
        <f t="shared" si="21"/>
        <v>101</v>
      </c>
      <c r="P79" s="30">
        <v>48</v>
      </c>
      <c r="Q79" s="30">
        <v>53</v>
      </c>
      <c r="R79" s="30">
        <v>0</v>
      </c>
      <c r="S79" s="30">
        <v>0</v>
      </c>
    </row>
    <row r="80" spans="2:19" x14ac:dyDescent="0.35">
      <c r="B80" s="6"/>
      <c r="C80" s="30">
        <v>14</v>
      </c>
      <c r="E80" s="1">
        <v>43</v>
      </c>
      <c r="F80" s="1">
        <v>42</v>
      </c>
      <c r="G80" s="1">
        <v>0</v>
      </c>
      <c r="H80" s="1">
        <v>2</v>
      </c>
      <c r="I80" s="30">
        <f t="shared" si="16"/>
        <v>85</v>
      </c>
      <c r="J80" s="4">
        <f t="shared" si="17"/>
        <v>97.701149425287355</v>
      </c>
      <c r="K80" s="30">
        <f t="shared" si="18"/>
        <v>42</v>
      </c>
      <c r="L80" s="4">
        <f t="shared" si="19"/>
        <v>48.275862068965516</v>
      </c>
      <c r="M80" s="30">
        <f t="shared" si="20"/>
        <v>2</v>
      </c>
      <c r="N80" s="30">
        <f t="shared" si="21"/>
        <v>87</v>
      </c>
      <c r="P80" s="30">
        <v>43</v>
      </c>
      <c r="Q80" s="30">
        <v>42</v>
      </c>
      <c r="R80" s="30">
        <v>0</v>
      </c>
      <c r="S80" s="30">
        <v>2</v>
      </c>
    </row>
    <row r="81" spans="2:19" x14ac:dyDescent="0.35">
      <c r="B81" s="6"/>
      <c r="C81" s="30">
        <v>15</v>
      </c>
      <c r="E81" s="1">
        <v>51</v>
      </c>
      <c r="F81" s="1">
        <v>36</v>
      </c>
      <c r="G81" s="1">
        <v>1</v>
      </c>
      <c r="H81" s="1">
        <v>0</v>
      </c>
      <c r="I81" s="30">
        <f t="shared" si="16"/>
        <v>87</v>
      </c>
      <c r="J81" s="4">
        <f t="shared" si="17"/>
        <v>98.86363636363636</v>
      </c>
      <c r="K81" s="30">
        <f t="shared" si="18"/>
        <v>37</v>
      </c>
      <c r="L81" s="4">
        <f t="shared" si="19"/>
        <v>42.045454545454547</v>
      </c>
      <c r="M81" s="30">
        <f t="shared" si="20"/>
        <v>1</v>
      </c>
      <c r="N81" s="30">
        <f t="shared" si="21"/>
        <v>88</v>
      </c>
      <c r="P81" s="30">
        <v>51</v>
      </c>
      <c r="Q81" s="30">
        <v>36</v>
      </c>
      <c r="R81" s="30">
        <v>1</v>
      </c>
      <c r="S81" s="30">
        <v>0</v>
      </c>
    </row>
    <row r="82" spans="2:19" x14ac:dyDescent="0.35">
      <c r="B82" s="6"/>
      <c r="C82" s="30">
        <v>16</v>
      </c>
      <c r="E82" s="1">
        <v>67</v>
      </c>
      <c r="F82" s="1">
        <v>58</v>
      </c>
      <c r="G82" s="1">
        <v>0</v>
      </c>
      <c r="H82" s="1">
        <v>1</v>
      </c>
      <c r="I82" s="30">
        <f t="shared" si="16"/>
        <v>125</v>
      </c>
      <c r="J82" s="4">
        <f t="shared" si="17"/>
        <v>99.206349206349216</v>
      </c>
      <c r="K82" s="30">
        <f t="shared" si="18"/>
        <v>58</v>
      </c>
      <c r="L82" s="4">
        <f t="shared" si="19"/>
        <v>46.031746031746032</v>
      </c>
      <c r="M82" s="30">
        <f t="shared" si="20"/>
        <v>1</v>
      </c>
      <c r="N82" s="30">
        <f t="shared" si="21"/>
        <v>126</v>
      </c>
      <c r="P82" s="30">
        <v>67</v>
      </c>
      <c r="Q82" s="30">
        <v>58</v>
      </c>
      <c r="R82" s="30">
        <v>0</v>
      </c>
      <c r="S82" s="30">
        <v>1</v>
      </c>
    </row>
    <row r="83" spans="2:19" x14ac:dyDescent="0.35">
      <c r="B83" s="6"/>
      <c r="C83" s="30">
        <v>17</v>
      </c>
      <c r="E83" s="1">
        <v>22</v>
      </c>
      <c r="F83" s="1">
        <v>20</v>
      </c>
      <c r="G83" s="1">
        <v>0</v>
      </c>
      <c r="H83" s="1">
        <v>0</v>
      </c>
      <c r="I83" s="30">
        <f t="shared" si="16"/>
        <v>42</v>
      </c>
      <c r="J83" s="4">
        <f t="shared" si="17"/>
        <v>100</v>
      </c>
      <c r="K83" s="30">
        <f t="shared" si="18"/>
        <v>20</v>
      </c>
      <c r="L83" s="4">
        <f t="shared" si="19"/>
        <v>47.619047619047613</v>
      </c>
      <c r="M83" s="30">
        <f t="shared" si="20"/>
        <v>0</v>
      </c>
      <c r="N83" s="30">
        <f t="shared" si="21"/>
        <v>42</v>
      </c>
      <c r="P83" s="30">
        <v>22</v>
      </c>
      <c r="Q83" s="30">
        <v>20</v>
      </c>
      <c r="R83" s="30">
        <v>0</v>
      </c>
      <c r="S83" s="30">
        <v>0</v>
      </c>
    </row>
    <row r="84" spans="2:19" x14ac:dyDescent="0.35">
      <c r="B84" s="6"/>
      <c r="C84" s="30">
        <v>18</v>
      </c>
      <c r="E84" s="1">
        <v>25</v>
      </c>
      <c r="F84" s="1">
        <v>22</v>
      </c>
      <c r="G84" s="1">
        <v>0</v>
      </c>
      <c r="H84" s="1">
        <v>0</v>
      </c>
      <c r="I84" s="30">
        <f t="shared" si="16"/>
        <v>47</v>
      </c>
      <c r="J84" s="4">
        <f t="shared" si="17"/>
        <v>100</v>
      </c>
      <c r="K84" s="30">
        <f t="shared" si="18"/>
        <v>22</v>
      </c>
      <c r="L84" s="4">
        <f t="shared" si="19"/>
        <v>46.808510638297875</v>
      </c>
      <c r="M84" s="30">
        <f t="shared" si="20"/>
        <v>0</v>
      </c>
      <c r="N84" s="30">
        <f t="shared" si="21"/>
        <v>47</v>
      </c>
      <c r="P84" s="30">
        <v>25</v>
      </c>
      <c r="Q84" s="30">
        <v>22</v>
      </c>
      <c r="R84" s="30">
        <v>0</v>
      </c>
      <c r="S84" s="30">
        <v>0</v>
      </c>
    </row>
    <row r="85" spans="2:19" x14ac:dyDescent="0.35">
      <c r="B85" s="6"/>
      <c r="C85" s="30">
        <v>19</v>
      </c>
      <c r="F85" s="30"/>
      <c r="G85" s="30"/>
      <c r="H85" s="30"/>
      <c r="I85" s="30"/>
      <c r="J85" s="4"/>
      <c r="K85" s="30"/>
      <c r="L85" s="4"/>
      <c r="M85" s="30"/>
      <c r="N85" s="30"/>
      <c r="P85" s="30"/>
      <c r="Q85" s="33"/>
      <c r="R85" s="33"/>
      <c r="S85" s="33"/>
    </row>
    <row r="86" spans="2:19" x14ac:dyDescent="0.35">
      <c r="B86" s="6"/>
      <c r="C86" s="30">
        <v>20</v>
      </c>
      <c r="E86" s="1">
        <v>27</v>
      </c>
      <c r="F86" s="1">
        <v>37</v>
      </c>
      <c r="G86" s="1">
        <v>0</v>
      </c>
      <c r="H86" s="1">
        <v>0</v>
      </c>
      <c r="I86" s="30">
        <f t="shared" si="16"/>
        <v>64</v>
      </c>
      <c r="J86" s="4">
        <f t="shared" si="17"/>
        <v>100</v>
      </c>
      <c r="K86" s="30">
        <f t="shared" si="18"/>
        <v>37</v>
      </c>
      <c r="L86" s="4">
        <f t="shared" si="19"/>
        <v>57.8125</v>
      </c>
      <c r="M86" s="30">
        <f t="shared" si="20"/>
        <v>0</v>
      </c>
      <c r="N86" s="30">
        <f t="shared" si="21"/>
        <v>64</v>
      </c>
      <c r="P86" s="30">
        <v>27</v>
      </c>
      <c r="Q86" s="30">
        <v>37</v>
      </c>
      <c r="R86" s="30">
        <v>0</v>
      </c>
      <c r="S86" s="30">
        <v>0</v>
      </c>
    </row>
    <row r="87" spans="2:19" x14ac:dyDescent="0.35">
      <c r="B87" s="6"/>
      <c r="C87" s="30">
        <v>21</v>
      </c>
      <c r="E87" s="1">
        <v>2</v>
      </c>
      <c r="F87" s="1">
        <v>0</v>
      </c>
      <c r="G87" s="1">
        <v>0</v>
      </c>
      <c r="H87" s="1">
        <v>0</v>
      </c>
      <c r="I87" s="30">
        <f t="shared" si="16"/>
        <v>2</v>
      </c>
      <c r="J87" s="4">
        <f t="shared" si="17"/>
        <v>100</v>
      </c>
      <c r="K87" s="30">
        <f t="shared" si="18"/>
        <v>0</v>
      </c>
      <c r="L87" s="4">
        <f t="shared" si="19"/>
        <v>0</v>
      </c>
      <c r="M87" s="30">
        <f t="shared" si="20"/>
        <v>0</v>
      </c>
      <c r="N87" s="30">
        <f t="shared" si="21"/>
        <v>2</v>
      </c>
      <c r="P87" s="30">
        <v>2</v>
      </c>
      <c r="Q87" s="30">
        <v>0</v>
      </c>
      <c r="R87" s="30">
        <v>0</v>
      </c>
      <c r="S87" s="30">
        <v>0</v>
      </c>
    </row>
    <row r="88" spans="2:19" x14ac:dyDescent="0.35">
      <c r="B88" s="6"/>
      <c r="C88" s="30">
        <v>22</v>
      </c>
      <c r="D88" s="1">
        <v>0</v>
      </c>
      <c r="F88" s="30"/>
      <c r="G88" s="30"/>
      <c r="H88" s="30"/>
      <c r="I88" s="30"/>
      <c r="J88" s="4"/>
      <c r="K88" s="30"/>
      <c r="L88" s="4"/>
      <c r="M88" s="30"/>
      <c r="N88" s="30"/>
      <c r="P88" s="30"/>
      <c r="Q88" s="33"/>
      <c r="R88" s="33"/>
      <c r="S88" s="33"/>
    </row>
    <row r="89" spans="2:19" x14ac:dyDescent="0.35">
      <c r="B89" s="6"/>
      <c r="C89" s="30">
        <v>23</v>
      </c>
      <c r="E89" s="1">
        <v>30</v>
      </c>
      <c r="F89" s="1">
        <v>31</v>
      </c>
      <c r="G89" s="1">
        <v>0</v>
      </c>
      <c r="H89" s="1">
        <v>0</v>
      </c>
      <c r="I89" s="30">
        <f t="shared" si="16"/>
        <v>61</v>
      </c>
      <c r="J89" s="4">
        <f t="shared" si="17"/>
        <v>100</v>
      </c>
      <c r="K89" s="30">
        <f t="shared" si="18"/>
        <v>31</v>
      </c>
      <c r="L89" s="4">
        <f t="shared" si="19"/>
        <v>50.819672131147541</v>
      </c>
      <c r="M89" s="30">
        <f t="shared" si="20"/>
        <v>0</v>
      </c>
      <c r="N89" s="30">
        <f t="shared" si="21"/>
        <v>61</v>
      </c>
      <c r="P89" s="30">
        <v>30</v>
      </c>
      <c r="Q89" s="30">
        <v>31</v>
      </c>
      <c r="R89" s="30">
        <v>0</v>
      </c>
      <c r="S89" s="30">
        <v>0</v>
      </c>
    </row>
    <row r="90" spans="2:19" x14ac:dyDescent="0.35">
      <c r="B90" s="6"/>
      <c r="C90" s="30">
        <v>24</v>
      </c>
      <c r="E90" s="1">
        <v>46</v>
      </c>
      <c r="F90" s="1">
        <v>35</v>
      </c>
      <c r="G90" s="1">
        <v>0</v>
      </c>
      <c r="H90" s="1">
        <v>0</v>
      </c>
      <c r="I90" s="30">
        <f t="shared" si="16"/>
        <v>81</v>
      </c>
      <c r="J90" s="4">
        <f t="shared" si="17"/>
        <v>100</v>
      </c>
      <c r="K90" s="30">
        <f t="shared" si="18"/>
        <v>35</v>
      </c>
      <c r="L90" s="4">
        <f t="shared" si="19"/>
        <v>43.209876543209873</v>
      </c>
      <c r="M90" s="30">
        <f t="shared" si="20"/>
        <v>0</v>
      </c>
      <c r="N90" s="30">
        <f t="shared" si="21"/>
        <v>81</v>
      </c>
      <c r="P90" s="30">
        <v>46</v>
      </c>
      <c r="Q90" s="30">
        <v>35</v>
      </c>
      <c r="R90" s="30">
        <v>0</v>
      </c>
      <c r="S90" s="30">
        <v>0</v>
      </c>
    </row>
    <row r="91" spans="2:19" x14ac:dyDescent="0.35">
      <c r="B91" s="30" t="s">
        <v>90</v>
      </c>
      <c r="C91" s="30">
        <v>1</v>
      </c>
      <c r="D91" s="30"/>
      <c r="E91" s="30">
        <v>52</v>
      </c>
      <c r="F91" s="30">
        <v>64</v>
      </c>
      <c r="G91" s="30">
        <v>0</v>
      </c>
      <c r="H91" s="30">
        <v>0</v>
      </c>
      <c r="I91" s="30">
        <f>E91+F91</f>
        <v>116</v>
      </c>
      <c r="J91" s="4">
        <f>(I91/N91)*100</f>
        <v>100</v>
      </c>
      <c r="K91" s="30">
        <f>F91+G91</f>
        <v>64</v>
      </c>
      <c r="L91" s="4">
        <f>(K91/N91)*100</f>
        <v>55.172413793103445</v>
      </c>
      <c r="M91" s="30">
        <f>G91+H91</f>
        <v>0</v>
      </c>
      <c r="N91" s="30">
        <f>SUM(E91:H91)</f>
        <v>116</v>
      </c>
      <c r="O91" s="30"/>
      <c r="P91" s="30">
        <v>52</v>
      </c>
      <c r="Q91" s="30">
        <v>64</v>
      </c>
      <c r="R91" s="30">
        <v>0</v>
      </c>
      <c r="S91" s="30">
        <v>0</v>
      </c>
    </row>
    <row r="92" spans="2:19" x14ac:dyDescent="0.35">
      <c r="B92" s="30"/>
      <c r="C92" s="30">
        <v>2</v>
      </c>
      <c r="D92" s="30">
        <v>0</v>
      </c>
      <c r="E92" s="30"/>
      <c r="F92" s="30"/>
      <c r="G92" s="30"/>
      <c r="H92" s="30"/>
      <c r="I92" s="30"/>
      <c r="J92" s="4"/>
      <c r="K92" s="30"/>
      <c r="L92" s="4"/>
      <c r="M92" s="30"/>
      <c r="N92" s="30"/>
      <c r="O92" s="30"/>
      <c r="P92" s="30"/>
      <c r="Q92" s="33"/>
      <c r="R92" s="33"/>
      <c r="S92" s="33"/>
    </row>
    <row r="93" spans="2:19" x14ac:dyDescent="0.35">
      <c r="B93" s="30"/>
      <c r="C93" s="30">
        <v>3</v>
      </c>
      <c r="D93" s="30"/>
      <c r="E93" s="30">
        <v>52</v>
      </c>
      <c r="F93" s="30">
        <v>72</v>
      </c>
      <c r="G93" s="30">
        <v>1</v>
      </c>
      <c r="H93" s="30">
        <v>1</v>
      </c>
      <c r="I93" s="30">
        <f t="shared" ref="I93:I106" si="22">E93+F93</f>
        <v>124</v>
      </c>
      <c r="J93" s="4">
        <f t="shared" ref="J93:J106" si="23">(I93/N93)*100</f>
        <v>98.412698412698404</v>
      </c>
      <c r="K93" s="30">
        <f t="shared" ref="K93:K106" si="24">F93+G93</f>
        <v>73</v>
      </c>
      <c r="L93" s="4">
        <f t="shared" ref="L93:L106" si="25">(K93/N93)*100</f>
        <v>57.936507936507944</v>
      </c>
      <c r="M93" s="30">
        <f t="shared" ref="M93:M106" si="26">G93+H93</f>
        <v>2</v>
      </c>
      <c r="N93" s="30">
        <f t="shared" ref="N93:N106" si="27">SUM(E93:H93)</f>
        <v>126</v>
      </c>
      <c r="O93" s="30"/>
      <c r="P93" s="30">
        <v>52</v>
      </c>
      <c r="Q93" s="30">
        <v>72</v>
      </c>
      <c r="R93" s="30">
        <v>1</v>
      </c>
      <c r="S93" s="30">
        <v>1</v>
      </c>
    </row>
    <row r="94" spans="2:19" x14ac:dyDescent="0.35">
      <c r="B94" s="30"/>
      <c r="C94" s="30">
        <v>4</v>
      </c>
      <c r="D94" s="30"/>
      <c r="E94" s="30">
        <v>45</v>
      </c>
      <c r="F94" s="30">
        <v>55</v>
      </c>
      <c r="G94" s="30">
        <v>0</v>
      </c>
      <c r="H94" s="30">
        <v>0</v>
      </c>
      <c r="I94" s="30">
        <f t="shared" si="22"/>
        <v>100</v>
      </c>
      <c r="J94" s="4">
        <f t="shared" si="23"/>
        <v>100</v>
      </c>
      <c r="K94" s="30">
        <f t="shared" si="24"/>
        <v>55</v>
      </c>
      <c r="L94" s="4">
        <f t="shared" si="25"/>
        <v>55.000000000000007</v>
      </c>
      <c r="M94" s="30">
        <f t="shared" si="26"/>
        <v>0</v>
      </c>
      <c r="N94" s="30">
        <f t="shared" si="27"/>
        <v>100</v>
      </c>
      <c r="O94" s="30"/>
      <c r="P94" s="30">
        <v>45</v>
      </c>
      <c r="Q94" s="30">
        <v>55</v>
      </c>
      <c r="R94" s="30">
        <v>0</v>
      </c>
      <c r="S94" s="30">
        <v>0</v>
      </c>
    </row>
    <row r="95" spans="2:19" x14ac:dyDescent="0.35">
      <c r="B95" s="30"/>
      <c r="C95" s="30">
        <v>5</v>
      </c>
      <c r="D95" s="30"/>
      <c r="E95" s="30">
        <v>32</v>
      </c>
      <c r="F95" s="30">
        <v>36</v>
      </c>
      <c r="G95" s="30">
        <v>2</v>
      </c>
      <c r="H95" s="30">
        <v>0</v>
      </c>
      <c r="I95" s="30">
        <f t="shared" si="22"/>
        <v>68</v>
      </c>
      <c r="J95" s="4">
        <f t="shared" si="23"/>
        <v>97.142857142857139</v>
      </c>
      <c r="K95" s="30">
        <f t="shared" si="24"/>
        <v>38</v>
      </c>
      <c r="L95" s="4">
        <f t="shared" si="25"/>
        <v>54.285714285714285</v>
      </c>
      <c r="M95" s="30">
        <f t="shared" si="26"/>
        <v>2</v>
      </c>
      <c r="N95" s="30">
        <f t="shared" si="27"/>
        <v>70</v>
      </c>
      <c r="O95" s="30"/>
      <c r="P95" s="30">
        <v>32</v>
      </c>
      <c r="Q95" s="30">
        <v>36</v>
      </c>
      <c r="R95" s="30">
        <v>2</v>
      </c>
      <c r="S95" s="30">
        <v>0</v>
      </c>
    </row>
    <row r="96" spans="2:19" x14ac:dyDescent="0.35">
      <c r="B96" s="30"/>
      <c r="C96" s="30">
        <v>6</v>
      </c>
      <c r="D96" s="30"/>
      <c r="E96" s="30">
        <v>42</v>
      </c>
      <c r="F96" s="30">
        <v>47</v>
      </c>
      <c r="G96" s="30">
        <v>2</v>
      </c>
      <c r="H96" s="30">
        <v>0</v>
      </c>
      <c r="I96" s="30">
        <f t="shared" si="22"/>
        <v>89</v>
      </c>
      <c r="J96" s="4">
        <f t="shared" si="23"/>
        <v>97.802197802197796</v>
      </c>
      <c r="K96" s="30">
        <f t="shared" si="24"/>
        <v>49</v>
      </c>
      <c r="L96" s="4">
        <f t="shared" si="25"/>
        <v>53.846153846153847</v>
      </c>
      <c r="M96" s="30">
        <f t="shared" si="26"/>
        <v>2</v>
      </c>
      <c r="N96" s="30">
        <f t="shared" si="27"/>
        <v>91</v>
      </c>
      <c r="O96" s="30"/>
      <c r="P96" s="30">
        <v>42</v>
      </c>
      <c r="Q96" s="30">
        <v>47</v>
      </c>
      <c r="R96" s="30">
        <v>2</v>
      </c>
      <c r="S96" s="30">
        <v>0</v>
      </c>
    </row>
    <row r="97" spans="2:19" x14ac:dyDescent="0.35">
      <c r="B97" s="30"/>
      <c r="C97" s="30">
        <v>7</v>
      </c>
      <c r="D97" s="30">
        <v>0</v>
      </c>
      <c r="E97" s="30"/>
      <c r="F97" s="30"/>
      <c r="G97" s="30"/>
      <c r="H97" s="30"/>
      <c r="I97" s="30"/>
      <c r="J97" s="4"/>
      <c r="K97" s="30"/>
      <c r="L97" s="4"/>
      <c r="M97" s="30"/>
      <c r="N97" s="30"/>
      <c r="O97" s="30"/>
      <c r="P97" s="30"/>
      <c r="Q97" s="33"/>
      <c r="R97" s="33"/>
      <c r="S97" s="33"/>
    </row>
    <row r="98" spans="2:19" x14ac:dyDescent="0.35">
      <c r="B98" s="30"/>
      <c r="C98" s="30">
        <v>8</v>
      </c>
      <c r="D98" s="30"/>
      <c r="E98" s="30">
        <v>35</v>
      </c>
      <c r="F98" s="30">
        <v>43</v>
      </c>
      <c r="G98" s="30">
        <v>0</v>
      </c>
      <c r="H98" s="30">
        <v>0</v>
      </c>
      <c r="I98" s="30">
        <f t="shared" si="22"/>
        <v>78</v>
      </c>
      <c r="J98" s="4">
        <f t="shared" si="23"/>
        <v>100</v>
      </c>
      <c r="K98" s="30">
        <f t="shared" si="24"/>
        <v>43</v>
      </c>
      <c r="L98" s="4">
        <f t="shared" si="25"/>
        <v>55.128205128205131</v>
      </c>
      <c r="M98" s="30">
        <f t="shared" si="26"/>
        <v>0</v>
      </c>
      <c r="N98" s="30">
        <f t="shared" si="27"/>
        <v>78</v>
      </c>
      <c r="O98" s="30"/>
      <c r="P98" s="30">
        <v>35</v>
      </c>
      <c r="Q98" s="30">
        <v>43</v>
      </c>
      <c r="R98" s="30">
        <v>0</v>
      </c>
      <c r="S98" s="30">
        <v>0</v>
      </c>
    </row>
    <row r="99" spans="2:19" x14ac:dyDescent="0.35">
      <c r="B99" s="30"/>
      <c r="C99" s="30">
        <v>9</v>
      </c>
      <c r="D99" s="30"/>
      <c r="E99" s="30">
        <v>39</v>
      </c>
      <c r="F99" s="30">
        <v>45</v>
      </c>
      <c r="G99" s="30">
        <v>0</v>
      </c>
      <c r="H99" s="30">
        <v>0</v>
      </c>
      <c r="I99" s="30">
        <f t="shared" si="22"/>
        <v>84</v>
      </c>
      <c r="J99" s="4">
        <f t="shared" si="23"/>
        <v>100</v>
      </c>
      <c r="K99" s="30">
        <f t="shared" si="24"/>
        <v>45</v>
      </c>
      <c r="L99" s="4">
        <f t="shared" si="25"/>
        <v>53.571428571428569</v>
      </c>
      <c r="M99" s="30">
        <f t="shared" si="26"/>
        <v>0</v>
      </c>
      <c r="N99" s="30">
        <f t="shared" si="27"/>
        <v>84</v>
      </c>
      <c r="O99" s="30"/>
      <c r="P99" s="30">
        <v>39</v>
      </c>
      <c r="Q99" s="30">
        <v>45</v>
      </c>
      <c r="R99" s="30">
        <v>0</v>
      </c>
      <c r="S99" s="30">
        <v>0</v>
      </c>
    </row>
    <row r="100" spans="2:19" x14ac:dyDescent="0.35">
      <c r="B100" s="30"/>
      <c r="C100" s="30">
        <v>10</v>
      </c>
      <c r="D100" s="30">
        <v>0</v>
      </c>
      <c r="E100" s="30"/>
      <c r="F100" s="30"/>
      <c r="G100" s="30"/>
      <c r="H100" s="30"/>
      <c r="I100" s="30"/>
      <c r="J100" s="4"/>
      <c r="K100" s="30"/>
      <c r="L100" s="4"/>
      <c r="M100" s="30"/>
      <c r="N100" s="30"/>
      <c r="O100" s="30"/>
      <c r="P100" s="30"/>
      <c r="Q100" s="33"/>
      <c r="R100" s="33"/>
      <c r="S100" s="33"/>
    </row>
    <row r="101" spans="2:19" x14ac:dyDescent="0.35">
      <c r="B101" s="30"/>
      <c r="C101" s="30">
        <v>11</v>
      </c>
      <c r="D101" s="30">
        <v>0</v>
      </c>
      <c r="E101" s="30"/>
      <c r="F101" s="30"/>
      <c r="G101" s="30"/>
      <c r="H101" s="30"/>
      <c r="I101" s="30"/>
      <c r="J101" s="4"/>
      <c r="K101" s="30"/>
      <c r="L101" s="4"/>
      <c r="M101" s="30"/>
      <c r="N101" s="30"/>
      <c r="O101" s="30"/>
      <c r="P101" s="30"/>
      <c r="Q101" s="33"/>
      <c r="R101" s="33"/>
      <c r="S101" s="33"/>
    </row>
    <row r="102" spans="2:19" x14ac:dyDescent="0.35">
      <c r="B102" s="30"/>
      <c r="C102" s="30">
        <v>12</v>
      </c>
      <c r="D102" s="30"/>
      <c r="E102" s="30">
        <v>80</v>
      </c>
      <c r="F102" s="30">
        <v>83</v>
      </c>
      <c r="G102" s="30">
        <v>0</v>
      </c>
      <c r="H102" s="30">
        <v>0</v>
      </c>
      <c r="I102" s="30">
        <f t="shared" si="22"/>
        <v>163</v>
      </c>
      <c r="J102" s="4">
        <f t="shared" si="23"/>
        <v>100</v>
      </c>
      <c r="K102" s="30">
        <f t="shared" si="24"/>
        <v>83</v>
      </c>
      <c r="L102" s="4">
        <f t="shared" si="25"/>
        <v>50.920245398772998</v>
      </c>
      <c r="M102" s="30">
        <f t="shared" si="26"/>
        <v>0</v>
      </c>
      <c r="N102" s="30">
        <f t="shared" si="27"/>
        <v>163</v>
      </c>
      <c r="O102" s="30"/>
      <c r="P102" s="30">
        <v>80</v>
      </c>
      <c r="Q102" s="30">
        <v>83</v>
      </c>
      <c r="R102" s="30">
        <v>0</v>
      </c>
      <c r="S102" s="30">
        <v>0</v>
      </c>
    </row>
    <row r="103" spans="2:19" x14ac:dyDescent="0.35">
      <c r="B103" s="30"/>
      <c r="C103" s="30">
        <v>13</v>
      </c>
      <c r="D103" s="30">
        <v>0</v>
      </c>
      <c r="E103" s="30"/>
      <c r="F103" s="30"/>
      <c r="G103" s="30"/>
      <c r="H103" s="30"/>
      <c r="I103" s="30"/>
      <c r="J103" s="4"/>
      <c r="K103" s="30"/>
      <c r="L103" s="4"/>
      <c r="M103" s="30"/>
      <c r="N103" s="30"/>
      <c r="O103" s="30"/>
      <c r="P103" s="30"/>
      <c r="Q103" s="33"/>
      <c r="R103" s="33"/>
      <c r="S103" s="33"/>
    </row>
    <row r="104" spans="2:19" x14ac:dyDescent="0.35">
      <c r="B104" s="30"/>
      <c r="C104" s="30">
        <v>14</v>
      </c>
      <c r="D104" s="30"/>
      <c r="E104" s="30">
        <v>5</v>
      </c>
      <c r="F104" s="30">
        <v>2</v>
      </c>
      <c r="G104" s="30">
        <v>1</v>
      </c>
      <c r="H104" s="30">
        <v>0</v>
      </c>
      <c r="I104" s="30">
        <f t="shared" si="22"/>
        <v>7</v>
      </c>
      <c r="J104" s="4">
        <f t="shared" si="23"/>
        <v>87.5</v>
      </c>
      <c r="K104" s="30">
        <f t="shared" si="24"/>
        <v>3</v>
      </c>
      <c r="L104" s="4">
        <f t="shared" si="25"/>
        <v>37.5</v>
      </c>
      <c r="M104" s="30">
        <f t="shared" si="26"/>
        <v>1</v>
      </c>
      <c r="N104" s="30">
        <f t="shared" si="27"/>
        <v>8</v>
      </c>
      <c r="O104" s="30"/>
      <c r="P104" s="30">
        <v>5</v>
      </c>
      <c r="Q104" s="30">
        <v>2</v>
      </c>
      <c r="R104" s="30">
        <v>1</v>
      </c>
      <c r="S104" s="30">
        <v>0</v>
      </c>
    </row>
    <row r="105" spans="2:19" x14ac:dyDescent="0.35">
      <c r="B105" s="30"/>
      <c r="C105" s="30">
        <v>15</v>
      </c>
      <c r="D105" s="30">
        <v>0</v>
      </c>
      <c r="E105" s="30"/>
      <c r="F105" s="30"/>
      <c r="G105" s="30"/>
      <c r="H105" s="30"/>
      <c r="I105" s="30"/>
      <c r="J105" s="4"/>
      <c r="K105" s="30"/>
      <c r="L105" s="4"/>
      <c r="M105" s="30"/>
      <c r="N105" s="30"/>
      <c r="O105" s="30"/>
      <c r="P105" s="30"/>
      <c r="Q105" s="33"/>
      <c r="R105" s="33"/>
      <c r="S105" s="33"/>
    </row>
    <row r="106" spans="2:19" x14ac:dyDescent="0.35">
      <c r="B106" s="30"/>
      <c r="C106" s="30">
        <v>17</v>
      </c>
      <c r="D106" s="30"/>
      <c r="E106" s="30">
        <v>19</v>
      </c>
      <c r="F106" s="30">
        <v>15</v>
      </c>
      <c r="G106" s="30">
        <v>0</v>
      </c>
      <c r="H106" s="30">
        <v>0</v>
      </c>
      <c r="I106" s="30">
        <f t="shared" si="22"/>
        <v>34</v>
      </c>
      <c r="J106" s="4">
        <f t="shared" si="23"/>
        <v>100</v>
      </c>
      <c r="K106" s="30">
        <f t="shared" si="24"/>
        <v>15</v>
      </c>
      <c r="L106" s="4">
        <f t="shared" si="25"/>
        <v>44.117647058823529</v>
      </c>
      <c r="M106" s="30">
        <f t="shared" si="26"/>
        <v>0</v>
      </c>
      <c r="N106" s="30">
        <f t="shared" si="27"/>
        <v>34</v>
      </c>
      <c r="O106" s="30"/>
      <c r="P106" s="30">
        <v>19</v>
      </c>
      <c r="Q106" s="30">
        <v>15</v>
      </c>
      <c r="R106" s="30">
        <v>0</v>
      </c>
      <c r="S106" s="30">
        <v>0</v>
      </c>
    </row>
    <row r="107" spans="2:19" x14ac:dyDescent="0.35">
      <c r="B107" s="30"/>
      <c r="C107" s="30">
        <v>18</v>
      </c>
      <c r="D107" s="30">
        <v>0</v>
      </c>
      <c r="E107" s="30"/>
      <c r="F107" s="30"/>
      <c r="G107" s="30"/>
      <c r="H107" s="30"/>
      <c r="I107" s="30"/>
      <c r="J107" s="4"/>
      <c r="K107" s="30"/>
      <c r="L107" s="4"/>
      <c r="M107" s="30"/>
      <c r="N107" s="30"/>
      <c r="O107" s="30"/>
      <c r="P107" s="30"/>
      <c r="Q107" s="33"/>
      <c r="R107" s="33"/>
      <c r="S107" s="33"/>
    </row>
    <row r="108" spans="2:19" x14ac:dyDescent="0.35">
      <c r="B108" s="30"/>
      <c r="C108" s="30">
        <v>19</v>
      </c>
      <c r="D108" s="30">
        <v>0</v>
      </c>
      <c r="E108" s="30"/>
      <c r="F108" s="30"/>
      <c r="G108" s="30"/>
      <c r="H108" s="30"/>
      <c r="I108" s="30"/>
      <c r="J108" s="4"/>
      <c r="K108" s="30"/>
      <c r="L108" s="4"/>
      <c r="M108" s="30"/>
      <c r="N108" s="30"/>
      <c r="O108" s="30"/>
      <c r="P108" s="30"/>
      <c r="Q108" s="33"/>
      <c r="R108" s="33"/>
      <c r="S108" s="33"/>
    </row>
    <row r="109" spans="2:19" x14ac:dyDescent="0.35">
      <c r="B109" s="30"/>
      <c r="C109" s="30">
        <v>20</v>
      </c>
      <c r="D109" s="30">
        <v>0</v>
      </c>
      <c r="E109" s="30"/>
      <c r="F109" s="30"/>
      <c r="G109" s="30"/>
      <c r="H109" s="30"/>
      <c r="I109" s="30"/>
      <c r="J109" s="4"/>
      <c r="K109" s="30"/>
      <c r="L109" s="4"/>
      <c r="M109" s="30"/>
      <c r="N109" s="30"/>
      <c r="O109" s="30"/>
      <c r="P109" s="30"/>
      <c r="Q109" s="33"/>
      <c r="R109" s="33"/>
      <c r="S109" s="33"/>
    </row>
    <row r="110" spans="2:19" x14ac:dyDescent="0.35">
      <c r="B110" s="30"/>
      <c r="C110" s="30">
        <v>21</v>
      </c>
      <c r="D110" s="30">
        <v>0</v>
      </c>
      <c r="E110" s="30"/>
      <c r="F110" s="30"/>
      <c r="G110" s="30"/>
      <c r="H110" s="30"/>
      <c r="I110" s="30"/>
      <c r="J110" s="4"/>
      <c r="K110" s="30"/>
      <c r="L110" s="4"/>
      <c r="M110" s="30"/>
      <c r="N110" s="30"/>
      <c r="O110" s="30"/>
      <c r="P110" s="30"/>
      <c r="Q110" s="33"/>
      <c r="R110" s="33"/>
      <c r="S110" s="33"/>
    </row>
    <row r="111" spans="2:19" x14ac:dyDescent="0.35">
      <c r="B111" s="30"/>
      <c r="C111" s="30">
        <v>22</v>
      </c>
      <c r="D111" s="30">
        <v>0</v>
      </c>
      <c r="E111" s="30"/>
      <c r="F111" s="30"/>
      <c r="G111" s="30"/>
      <c r="H111" s="30"/>
      <c r="I111" s="30"/>
      <c r="J111" s="4"/>
      <c r="K111" s="30"/>
      <c r="L111" s="4"/>
      <c r="M111" s="30"/>
      <c r="N111" s="30"/>
      <c r="O111" s="30"/>
      <c r="P111" s="30"/>
      <c r="Q111" s="33"/>
      <c r="R111" s="33"/>
      <c r="S111" s="33"/>
    </row>
    <row r="112" spans="2:19" x14ac:dyDescent="0.35">
      <c r="B112" s="30"/>
      <c r="C112" s="30">
        <v>23</v>
      </c>
      <c r="D112" s="30">
        <v>0</v>
      </c>
      <c r="E112" s="30"/>
      <c r="F112" s="30"/>
      <c r="G112" s="30"/>
      <c r="H112" s="30"/>
      <c r="I112" s="30"/>
      <c r="J112" s="4"/>
      <c r="K112" s="30"/>
      <c r="L112" s="4"/>
      <c r="M112" s="30"/>
      <c r="N112" s="30"/>
      <c r="O112" s="30"/>
      <c r="P112" s="30"/>
      <c r="Q112" s="33"/>
      <c r="R112" s="33"/>
      <c r="S112" s="33"/>
    </row>
    <row r="113" spans="2:19" x14ac:dyDescent="0.35">
      <c r="B113" s="30" t="s">
        <v>26</v>
      </c>
      <c r="C113" s="30">
        <v>1</v>
      </c>
      <c r="D113" s="30"/>
      <c r="E113" s="30">
        <v>25</v>
      </c>
      <c r="F113" s="30">
        <v>14</v>
      </c>
      <c r="G113" s="30">
        <v>1</v>
      </c>
      <c r="H113" s="30">
        <v>2</v>
      </c>
      <c r="I113" s="30">
        <f>E113+F113</f>
        <v>39</v>
      </c>
      <c r="J113" s="4">
        <f>(I113/N113)*100</f>
        <v>92.857142857142861</v>
      </c>
      <c r="K113" s="30">
        <f>F113+G113</f>
        <v>15</v>
      </c>
      <c r="L113" s="4">
        <f>(K113/N113)*100</f>
        <v>35.714285714285715</v>
      </c>
      <c r="M113" s="23">
        <f>G113+H113</f>
        <v>3</v>
      </c>
      <c r="N113" s="30">
        <f>SUM(E113:H113)</f>
        <v>42</v>
      </c>
      <c r="O113" s="30"/>
      <c r="P113" s="30">
        <v>25</v>
      </c>
      <c r="Q113" s="30">
        <v>14</v>
      </c>
      <c r="R113" s="30">
        <v>1</v>
      </c>
      <c r="S113" s="30">
        <v>2</v>
      </c>
    </row>
    <row r="114" spans="2:19" x14ac:dyDescent="0.35">
      <c r="B114" s="30"/>
      <c r="C114" s="30">
        <v>2</v>
      </c>
      <c r="D114" s="30"/>
      <c r="E114" s="30">
        <v>63</v>
      </c>
      <c r="F114" s="30">
        <v>65</v>
      </c>
      <c r="G114" s="30">
        <v>1</v>
      </c>
      <c r="H114" s="30">
        <v>2</v>
      </c>
      <c r="I114" s="30">
        <f t="shared" ref="I114:I158" si="28">E114+F114</f>
        <v>128</v>
      </c>
      <c r="J114" s="4">
        <f t="shared" ref="J114:J158" si="29">(I114/N114)*100</f>
        <v>97.70992366412213</v>
      </c>
      <c r="K114" s="30">
        <f t="shared" ref="K114:K158" si="30">F114+G114</f>
        <v>66</v>
      </c>
      <c r="L114" s="4">
        <f t="shared" ref="L114:L158" si="31">(K114/N114)*100</f>
        <v>50.381679389312971</v>
      </c>
      <c r="M114" s="23">
        <f t="shared" ref="M114:M158" si="32">G114+H114</f>
        <v>3</v>
      </c>
      <c r="N114" s="30">
        <f t="shared" ref="N114:N158" si="33">SUM(E114:H114)</f>
        <v>131</v>
      </c>
      <c r="O114" s="30"/>
      <c r="P114" s="30">
        <v>63</v>
      </c>
      <c r="Q114" s="30">
        <v>65</v>
      </c>
      <c r="R114" s="30">
        <v>1</v>
      </c>
      <c r="S114" s="30">
        <v>2</v>
      </c>
    </row>
    <row r="115" spans="2:19" x14ac:dyDescent="0.35">
      <c r="B115" s="30"/>
      <c r="C115" s="30">
        <v>3</v>
      </c>
      <c r="D115" s="30"/>
      <c r="E115" s="30">
        <v>25</v>
      </c>
      <c r="F115" s="30">
        <v>33</v>
      </c>
      <c r="G115" s="30">
        <v>2</v>
      </c>
      <c r="H115" s="30">
        <v>1</v>
      </c>
      <c r="I115" s="30">
        <f t="shared" si="28"/>
        <v>58</v>
      </c>
      <c r="J115" s="4">
        <f t="shared" si="29"/>
        <v>95.081967213114751</v>
      </c>
      <c r="K115" s="30">
        <f t="shared" si="30"/>
        <v>35</v>
      </c>
      <c r="L115" s="4">
        <f t="shared" si="31"/>
        <v>57.377049180327866</v>
      </c>
      <c r="M115" s="23">
        <f t="shared" si="32"/>
        <v>3</v>
      </c>
      <c r="N115" s="30">
        <f t="shared" si="33"/>
        <v>61</v>
      </c>
      <c r="O115" s="30"/>
      <c r="P115" s="30">
        <v>25</v>
      </c>
      <c r="Q115" s="30">
        <v>33</v>
      </c>
      <c r="R115" s="30">
        <v>2</v>
      </c>
      <c r="S115" s="30">
        <v>1</v>
      </c>
    </row>
    <row r="116" spans="2:19" x14ac:dyDescent="0.35">
      <c r="B116" s="30"/>
      <c r="C116" s="30">
        <v>4</v>
      </c>
      <c r="D116" s="30">
        <v>0</v>
      </c>
      <c r="E116" s="30"/>
      <c r="F116" s="30"/>
      <c r="G116" s="30"/>
      <c r="H116" s="30"/>
      <c r="I116" s="30"/>
      <c r="J116" s="4"/>
      <c r="K116" s="30"/>
      <c r="L116" s="30"/>
      <c r="M116" s="23"/>
      <c r="N116" s="30"/>
      <c r="O116" s="30"/>
      <c r="P116" s="30"/>
      <c r="Q116" s="30"/>
      <c r="R116" s="30"/>
      <c r="S116" s="30"/>
    </row>
    <row r="117" spans="2:19" x14ac:dyDescent="0.35">
      <c r="B117" s="30"/>
      <c r="C117" s="30">
        <v>5</v>
      </c>
      <c r="D117" s="30"/>
      <c r="E117" s="30">
        <v>19</v>
      </c>
      <c r="F117" s="30">
        <v>21</v>
      </c>
      <c r="G117" s="30">
        <v>4</v>
      </c>
      <c r="H117" s="30">
        <v>8</v>
      </c>
      <c r="I117" s="30">
        <f t="shared" si="28"/>
        <v>40</v>
      </c>
      <c r="J117" s="4">
        <f t="shared" si="29"/>
        <v>76.923076923076934</v>
      </c>
      <c r="K117" s="30">
        <f t="shared" si="30"/>
        <v>25</v>
      </c>
      <c r="L117" s="4">
        <f t="shared" si="31"/>
        <v>48.07692307692308</v>
      </c>
      <c r="M117" s="23">
        <f t="shared" si="32"/>
        <v>12</v>
      </c>
      <c r="N117" s="30">
        <f t="shared" si="33"/>
        <v>52</v>
      </c>
      <c r="O117" s="30"/>
      <c r="P117" s="30">
        <v>19</v>
      </c>
      <c r="Q117" s="30">
        <v>21</v>
      </c>
      <c r="R117" s="30">
        <v>4</v>
      </c>
      <c r="S117" s="30">
        <v>8</v>
      </c>
    </row>
    <row r="118" spans="2:19" x14ac:dyDescent="0.35">
      <c r="B118" s="30"/>
      <c r="C118" s="30">
        <v>6</v>
      </c>
      <c r="D118" s="30"/>
      <c r="E118" s="30">
        <v>52</v>
      </c>
      <c r="F118" s="30">
        <v>53</v>
      </c>
      <c r="G118" s="30">
        <v>0</v>
      </c>
      <c r="H118" s="30">
        <v>0</v>
      </c>
      <c r="I118" s="30">
        <f t="shared" si="28"/>
        <v>105</v>
      </c>
      <c r="J118" s="4">
        <f t="shared" si="29"/>
        <v>100</v>
      </c>
      <c r="K118" s="30">
        <f t="shared" si="30"/>
        <v>53</v>
      </c>
      <c r="L118" s="4">
        <f t="shared" si="31"/>
        <v>50.476190476190474</v>
      </c>
      <c r="M118" s="23">
        <f t="shared" si="32"/>
        <v>0</v>
      </c>
      <c r="N118" s="30">
        <f t="shared" si="33"/>
        <v>105</v>
      </c>
      <c r="O118" s="30"/>
      <c r="P118" s="30">
        <v>52</v>
      </c>
      <c r="Q118" s="30">
        <v>53</v>
      </c>
      <c r="R118" s="30">
        <v>0</v>
      </c>
      <c r="S118" s="30">
        <v>0</v>
      </c>
    </row>
    <row r="119" spans="2:19" x14ac:dyDescent="0.35">
      <c r="B119" s="30"/>
      <c r="C119" s="30">
        <v>7</v>
      </c>
      <c r="D119" s="30"/>
      <c r="E119" s="30">
        <v>40</v>
      </c>
      <c r="F119" s="30">
        <v>55</v>
      </c>
      <c r="G119" s="30">
        <v>5</v>
      </c>
      <c r="H119" s="30">
        <v>4</v>
      </c>
      <c r="I119" s="30">
        <f t="shared" si="28"/>
        <v>95</v>
      </c>
      <c r="J119" s="4">
        <f t="shared" si="29"/>
        <v>91.34615384615384</v>
      </c>
      <c r="K119" s="30">
        <f t="shared" si="30"/>
        <v>60</v>
      </c>
      <c r="L119" s="4">
        <f t="shared" si="31"/>
        <v>57.692307692307686</v>
      </c>
      <c r="M119" s="23">
        <f t="shared" si="32"/>
        <v>9</v>
      </c>
      <c r="N119" s="30">
        <f t="shared" si="33"/>
        <v>104</v>
      </c>
      <c r="O119" s="30"/>
      <c r="P119" s="30">
        <v>40</v>
      </c>
      <c r="Q119" s="30">
        <v>55</v>
      </c>
      <c r="R119" s="30">
        <v>5</v>
      </c>
      <c r="S119" s="30">
        <v>4</v>
      </c>
    </row>
    <row r="120" spans="2:19" x14ac:dyDescent="0.35">
      <c r="B120" s="30"/>
      <c r="C120" s="30">
        <v>8</v>
      </c>
      <c r="D120" s="30"/>
      <c r="E120" s="30">
        <v>66</v>
      </c>
      <c r="F120" s="30">
        <v>64</v>
      </c>
      <c r="G120" s="30">
        <v>0</v>
      </c>
      <c r="H120" s="30">
        <v>0</v>
      </c>
      <c r="I120" s="30">
        <f t="shared" si="28"/>
        <v>130</v>
      </c>
      <c r="J120" s="4">
        <f t="shared" si="29"/>
        <v>100</v>
      </c>
      <c r="K120" s="30">
        <f t="shared" si="30"/>
        <v>64</v>
      </c>
      <c r="L120" s="4">
        <f t="shared" si="31"/>
        <v>49.230769230769234</v>
      </c>
      <c r="M120" s="23">
        <f t="shared" si="32"/>
        <v>0</v>
      </c>
      <c r="N120" s="30">
        <f t="shared" si="33"/>
        <v>130</v>
      </c>
      <c r="O120" s="30"/>
      <c r="P120" s="30">
        <v>66</v>
      </c>
      <c r="Q120" s="30">
        <v>64</v>
      </c>
      <c r="R120" s="30">
        <v>0</v>
      </c>
      <c r="S120" s="30">
        <v>0</v>
      </c>
    </row>
    <row r="121" spans="2:19" x14ac:dyDescent="0.35">
      <c r="B121" s="30"/>
      <c r="C121" s="30">
        <v>9</v>
      </c>
      <c r="D121" s="30">
        <v>0</v>
      </c>
      <c r="E121" s="30"/>
      <c r="F121" s="30"/>
      <c r="G121" s="30"/>
      <c r="H121" s="30"/>
      <c r="I121" s="30"/>
      <c r="J121" s="4"/>
      <c r="K121" s="30"/>
      <c r="L121" s="30"/>
      <c r="M121" s="23"/>
      <c r="N121" s="30"/>
      <c r="O121" s="30"/>
      <c r="P121" s="30"/>
      <c r="Q121" s="30"/>
      <c r="R121" s="30"/>
      <c r="S121" s="30"/>
    </row>
    <row r="122" spans="2:19" x14ac:dyDescent="0.35">
      <c r="B122" s="30"/>
      <c r="C122" s="30">
        <v>10</v>
      </c>
      <c r="D122" s="30"/>
      <c r="E122" s="30">
        <v>49</v>
      </c>
      <c r="F122" s="30">
        <v>56</v>
      </c>
      <c r="G122" s="30">
        <v>0</v>
      </c>
      <c r="H122" s="30">
        <v>0</v>
      </c>
      <c r="I122" s="30">
        <f t="shared" si="28"/>
        <v>105</v>
      </c>
      <c r="J122" s="4">
        <f>(I122/N122)*100</f>
        <v>100</v>
      </c>
      <c r="K122" s="30">
        <f t="shared" si="30"/>
        <v>56</v>
      </c>
      <c r="L122" s="4">
        <f t="shared" si="31"/>
        <v>53.333333333333336</v>
      </c>
      <c r="M122" s="23">
        <f t="shared" si="32"/>
        <v>0</v>
      </c>
      <c r="N122" s="30">
        <f t="shared" si="33"/>
        <v>105</v>
      </c>
      <c r="O122" s="30"/>
      <c r="P122" s="30">
        <v>49</v>
      </c>
      <c r="Q122" s="30">
        <v>56</v>
      </c>
      <c r="R122" s="30"/>
      <c r="S122" s="30"/>
    </row>
    <row r="123" spans="2:19" x14ac:dyDescent="0.35">
      <c r="B123" s="30"/>
      <c r="C123" s="30">
        <v>11</v>
      </c>
      <c r="D123" s="30"/>
      <c r="E123" s="30">
        <v>6</v>
      </c>
      <c r="F123" s="30">
        <v>5</v>
      </c>
      <c r="G123" s="30">
        <v>2</v>
      </c>
      <c r="H123" s="30">
        <v>1</v>
      </c>
      <c r="I123" s="30">
        <f t="shared" si="28"/>
        <v>11</v>
      </c>
      <c r="J123" s="4">
        <f t="shared" si="29"/>
        <v>78.571428571428569</v>
      </c>
      <c r="K123" s="30">
        <f t="shared" si="30"/>
        <v>7</v>
      </c>
      <c r="L123" s="4">
        <f t="shared" si="31"/>
        <v>50</v>
      </c>
      <c r="M123" s="23">
        <f t="shared" si="32"/>
        <v>3</v>
      </c>
      <c r="N123" s="30">
        <f t="shared" si="33"/>
        <v>14</v>
      </c>
      <c r="O123" s="30"/>
      <c r="P123" s="30">
        <v>6</v>
      </c>
      <c r="Q123" s="30">
        <v>5</v>
      </c>
      <c r="R123" s="30">
        <v>2</v>
      </c>
      <c r="S123" s="30">
        <v>1</v>
      </c>
    </row>
    <row r="124" spans="2:19" x14ac:dyDescent="0.35">
      <c r="B124" s="30"/>
      <c r="C124" s="30">
        <v>12</v>
      </c>
      <c r="D124" s="30">
        <v>0</v>
      </c>
      <c r="E124" s="30"/>
      <c r="F124" s="30"/>
      <c r="G124" s="30"/>
      <c r="H124" s="30"/>
      <c r="I124" s="30"/>
      <c r="J124" s="4"/>
      <c r="K124" s="30"/>
      <c r="L124" s="30"/>
      <c r="M124" s="23"/>
      <c r="N124" s="30"/>
      <c r="O124" s="30"/>
      <c r="P124" s="30"/>
      <c r="Q124" s="30"/>
      <c r="R124" s="30"/>
      <c r="S124" s="30"/>
    </row>
    <row r="125" spans="2:19" x14ac:dyDescent="0.35">
      <c r="B125" s="30"/>
      <c r="C125" s="30">
        <v>13</v>
      </c>
      <c r="D125" s="30"/>
      <c r="E125" s="30">
        <v>21</v>
      </c>
      <c r="F125" s="30">
        <v>23</v>
      </c>
      <c r="G125" s="30">
        <v>2</v>
      </c>
      <c r="H125" s="30">
        <v>2</v>
      </c>
      <c r="I125" s="30">
        <f t="shared" si="28"/>
        <v>44</v>
      </c>
      <c r="J125" s="4">
        <f t="shared" si="29"/>
        <v>91.666666666666657</v>
      </c>
      <c r="K125" s="30">
        <f t="shared" si="30"/>
        <v>25</v>
      </c>
      <c r="L125" s="4">
        <f t="shared" si="31"/>
        <v>52.083333333333336</v>
      </c>
      <c r="M125" s="23">
        <f t="shared" si="32"/>
        <v>4</v>
      </c>
      <c r="N125" s="30">
        <f t="shared" si="33"/>
        <v>48</v>
      </c>
      <c r="O125" s="30"/>
      <c r="P125" s="30">
        <v>21</v>
      </c>
      <c r="Q125" s="30">
        <v>23</v>
      </c>
      <c r="R125" s="30">
        <v>2</v>
      </c>
      <c r="S125" s="30">
        <v>2</v>
      </c>
    </row>
    <row r="126" spans="2:19" x14ac:dyDescent="0.35">
      <c r="B126" s="30"/>
      <c r="C126" s="30">
        <v>14</v>
      </c>
      <c r="D126" s="30"/>
      <c r="E126" s="30">
        <v>14</v>
      </c>
      <c r="F126" s="30">
        <v>23</v>
      </c>
      <c r="G126" s="30">
        <v>0</v>
      </c>
      <c r="H126" s="30">
        <v>0</v>
      </c>
      <c r="I126" s="30">
        <f t="shared" si="28"/>
        <v>37</v>
      </c>
      <c r="J126" s="4">
        <f t="shared" si="29"/>
        <v>100</v>
      </c>
      <c r="K126" s="30">
        <f t="shared" si="30"/>
        <v>23</v>
      </c>
      <c r="L126" s="4">
        <f t="shared" si="31"/>
        <v>62.162162162162161</v>
      </c>
      <c r="M126" s="23">
        <f t="shared" si="32"/>
        <v>0</v>
      </c>
      <c r="N126" s="30">
        <f t="shared" si="33"/>
        <v>37</v>
      </c>
      <c r="O126" s="30"/>
      <c r="P126" s="30">
        <v>14</v>
      </c>
      <c r="Q126" s="30">
        <v>23</v>
      </c>
      <c r="R126" s="30"/>
      <c r="S126" s="30"/>
    </row>
    <row r="127" spans="2:19" x14ac:dyDescent="0.35">
      <c r="B127" s="6"/>
      <c r="C127" s="20">
        <v>15</v>
      </c>
      <c r="D127" s="6">
        <v>0</v>
      </c>
      <c r="E127" s="25"/>
      <c r="F127" s="25"/>
      <c r="G127" s="25"/>
      <c r="H127" s="25"/>
      <c r="I127" s="25"/>
      <c r="J127" s="4"/>
      <c r="K127" s="25"/>
      <c r="L127" s="25"/>
      <c r="M127" s="23"/>
      <c r="N127" s="25"/>
      <c r="O127" s="25"/>
      <c r="P127" s="25"/>
      <c r="Q127" s="25"/>
      <c r="R127" s="25"/>
      <c r="S127" s="25"/>
    </row>
    <row r="128" spans="2:19" x14ac:dyDescent="0.35">
      <c r="B128" s="6"/>
      <c r="C128" s="20">
        <v>16</v>
      </c>
      <c r="D128" s="6"/>
      <c r="E128" s="6">
        <v>34</v>
      </c>
      <c r="F128" s="6">
        <v>34</v>
      </c>
      <c r="G128" s="6">
        <v>9</v>
      </c>
      <c r="H128" s="6">
        <v>11</v>
      </c>
      <c r="I128" s="20">
        <f t="shared" si="28"/>
        <v>68</v>
      </c>
      <c r="J128" s="4">
        <f t="shared" si="29"/>
        <v>77.272727272727266</v>
      </c>
      <c r="K128" s="20">
        <f t="shared" si="30"/>
        <v>43</v>
      </c>
      <c r="L128" s="4">
        <f t="shared" si="31"/>
        <v>48.863636363636367</v>
      </c>
      <c r="M128" s="23">
        <f t="shared" si="32"/>
        <v>20</v>
      </c>
      <c r="N128" s="20">
        <f t="shared" si="33"/>
        <v>88</v>
      </c>
      <c r="O128" s="6"/>
      <c r="P128" s="20">
        <v>34</v>
      </c>
      <c r="Q128" s="20">
        <v>34</v>
      </c>
      <c r="R128" s="20">
        <v>9</v>
      </c>
      <c r="S128" s="20">
        <v>11</v>
      </c>
    </row>
    <row r="129" spans="2:19" x14ac:dyDescent="0.35">
      <c r="B129" s="6"/>
      <c r="C129" s="20">
        <v>17</v>
      </c>
      <c r="D129" s="6"/>
      <c r="E129" s="6">
        <v>44</v>
      </c>
      <c r="F129" s="6">
        <v>50</v>
      </c>
      <c r="G129" s="6">
        <v>1</v>
      </c>
      <c r="H129" s="6">
        <v>0</v>
      </c>
      <c r="I129" s="20">
        <f t="shared" si="28"/>
        <v>94</v>
      </c>
      <c r="J129" s="4">
        <f t="shared" si="29"/>
        <v>98.94736842105263</v>
      </c>
      <c r="K129" s="20">
        <f t="shared" si="30"/>
        <v>51</v>
      </c>
      <c r="L129" s="4">
        <f t="shared" si="31"/>
        <v>53.684210526315788</v>
      </c>
      <c r="M129" s="23">
        <f t="shared" si="32"/>
        <v>1</v>
      </c>
      <c r="N129" s="20">
        <f t="shared" si="33"/>
        <v>95</v>
      </c>
      <c r="O129" s="6"/>
      <c r="P129" s="20">
        <v>44</v>
      </c>
      <c r="Q129" s="20">
        <v>50</v>
      </c>
      <c r="R129" s="20">
        <v>1</v>
      </c>
      <c r="S129" s="20">
        <v>0</v>
      </c>
    </row>
    <row r="130" spans="2:19" x14ac:dyDescent="0.35">
      <c r="B130" s="6"/>
      <c r="C130" s="20">
        <v>18</v>
      </c>
      <c r="D130" s="6"/>
      <c r="E130" s="6">
        <v>37</v>
      </c>
      <c r="F130" s="6">
        <v>36</v>
      </c>
      <c r="G130" s="6">
        <v>15</v>
      </c>
      <c r="H130" s="6">
        <v>9</v>
      </c>
      <c r="I130" s="20">
        <f t="shared" si="28"/>
        <v>73</v>
      </c>
      <c r="J130" s="4">
        <f t="shared" si="29"/>
        <v>75.257731958762889</v>
      </c>
      <c r="K130" s="20">
        <f t="shared" si="30"/>
        <v>51</v>
      </c>
      <c r="L130" s="4">
        <f t="shared" si="31"/>
        <v>52.577319587628871</v>
      </c>
      <c r="M130" s="23">
        <f t="shared" si="32"/>
        <v>24</v>
      </c>
      <c r="N130" s="20">
        <f t="shared" si="33"/>
        <v>97</v>
      </c>
      <c r="O130" s="6"/>
      <c r="P130" s="20">
        <v>37</v>
      </c>
      <c r="Q130" s="20">
        <v>36</v>
      </c>
      <c r="R130" s="20">
        <v>15</v>
      </c>
      <c r="S130" s="20">
        <v>9</v>
      </c>
    </row>
    <row r="131" spans="2:19" x14ac:dyDescent="0.35">
      <c r="B131" s="20"/>
      <c r="C131" s="20">
        <v>19</v>
      </c>
      <c r="D131" s="6"/>
      <c r="E131" s="6">
        <v>5</v>
      </c>
      <c r="F131" s="6">
        <v>4</v>
      </c>
      <c r="G131" s="6">
        <v>0</v>
      </c>
      <c r="H131" s="6">
        <v>0</v>
      </c>
      <c r="I131" s="20">
        <f t="shared" si="28"/>
        <v>9</v>
      </c>
      <c r="J131" s="4">
        <f t="shared" si="29"/>
        <v>100</v>
      </c>
      <c r="K131" s="20">
        <f t="shared" si="30"/>
        <v>4</v>
      </c>
      <c r="L131" s="4">
        <f t="shared" si="31"/>
        <v>44.444444444444443</v>
      </c>
      <c r="M131" s="23">
        <f t="shared" si="32"/>
        <v>0</v>
      </c>
      <c r="N131" s="20">
        <f t="shared" si="33"/>
        <v>9</v>
      </c>
      <c r="O131" s="6"/>
      <c r="P131" s="20">
        <v>5</v>
      </c>
      <c r="Q131" s="20">
        <v>4</v>
      </c>
      <c r="R131" s="25">
        <v>0</v>
      </c>
      <c r="S131" s="25">
        <v>0</v>
      </c>
    </row>
    <row r="132" spans="2:19" x14ac:dyDescent="0.35">
      <c r="B132" s="20"/>
      <c r="C132" s="20">
        <v>20</v>
      </c>
      <c r="D132" s="6">
        <v>0</v>
      </c>
      <c r="E132" s="25"/>
      <c r="F132" s="25"/>
      <c r="G132" s="25"/>
      <c r="H132" s="25"/>
      <c r="I132" s="25"/>
      <c r="J132" s="4"/>
      <c r="K132" s="25"/>
      <c r="L132" s="25"/>
      <c r="M132" s="23"/>
      <c r="N132" s="25"/>
      <c r="O132" s="25"/>
      <c r="P132" s="25"/>
      <c r="Q132" s="25"/>
      <c r="R132" s="25"/>
      <c r="S132" s="25"/>
    </row>
    <row r="133" spans="2:19" x14ac:dyDescent="0.35">
      <c r="B133" s="6"/>
      <c r="C133" s="20">
        <v>21</v>
      </c>
      <c r="D133" s="6">
        <v>0</v>
      </c>
      <c r="E133" s="25"/>
      <c r="F133" s="25"/>
      <c r="G133" s="25"/>
      <c r="H133" s="25"/>
      <c r="I133" s="25"/>
      <c r="J133" s="4"/>
      <c r="K133" s="25"/>
      <c r="L133" s="25"/>
      <c r="M133" s="23"/>
      <c r="N133" s="25"/>
      <c r="O133" s="25"/>
      <c r="P133" s="25"/>
      <c r="Q133" s="25"/>
      <c r="R133" s="25"/>
      <c r="S133" s="25"/>
    </row>
    <row r="134" spans="2:19" x14ac:dyDescent="0.35">
      <c r="B134" s="6"/>
      <c r="C134" s="20">
        <v>22</v>
      </c>
      <c r="D134" s="6"/>
      <c r="E134" s="25"/>
      <c r="F134" s="25"/>
      <c r="G134" s="25"/>
      <c r="H134" s="25"/>
      <c r="I134" s="25"/>
      <c r="J134" s="4"/>
      <c r="K134" s="25"/>
      <c r="L134" s="25"/>
      <c r="M134" s="23"/>
      <c r="N134" s="25"/>
      <c r="O134" s="25"/>
      <c r="P134" s="25"/>
      <c r="Q134" s="25"/>
      <c r="R134" s="25"/>
      <c r="S134" s="25"/>
    </row>
    <row r="135" spans="2:19" x14ac:dyDescent="0.35">
      <c r="B135" s="6"/>
      <c r="C135" s="20">
        <v>23</v>
      </c>
      <c r="D135" s="6"/>
      <c r="E135" s="6">
        <v>5</v>
      </c>
      <c r="F135" s="6">
        <v>2</v>
      </c>
      <c r="G135" s="6">
        <v>0</v>
      </c>
      <c r="H135" s="6">
        <v>1</v>
      </c>
      <c r="I135" s="20">
        <f t="shared" si="28"/>
        <v>7</v>
      </c>
      <c r="J135" s="4">
        <f t="shared" si="29"/>
        <v>87.5</v>
      </c>
      <c r="K135" s="20">
        <f t="shared" si="30"/>
        <v>2</v>
      </c>
      <c r="L135" s="4">
        <f t="shared" si="31"/>
        <v>25</v>
      </c>
      <c r="M135" s="23">
        <f t="shared" si="32"/>
        <v>1</v>
      </c>
      <c r="N135" s="20">
        <f t="shared" si="33"/>
        <v>8</v>
      </c>
      <c r="O135" s="6"/>
      <c r="P135" s="20">
        <v>5</v>
      </c>
      <c r="Q135" s="20">
        <v>2</v>
      </c>
      <c r="R135" s="20">
        <v>0</v>
      </c>
      <c r="S135" s="20">
        <v>1</v>
      </c>
    </row>
    <row r="136" spans="2:19" x14ac:dyDescent="0.35">
      <c r="B136" s="6"/>
      <c r="C136" s="20">
        <v>24</v>
      </c>
      <c r="D136" s="6"/>
      <c r="E136" s="25"/>
      <c r="F136" s="25"/>
      <c r="G136" s="25"/>
      <c r="H136" s="25"/>
      <c r="I136" s="25"/>
      <c r="J136" s="4"/>
      <c r="K136" s="25"/>
      <c r="L136" s="25"/>
      <c r="M136" s="23"/>
      <c r="N136" s="25"/>
      <c r="O136" s="25"/>
      <c r="P136" s="25"/>
      <c r="Q136" s="25"/>
      <c r="R136" s="25"/>
      <c r="S136" s="25"/>
    </row>
    <row r="137" spans="2:19" x14ac:dyDescent="0.35">
      <c r="B137" s="6"/>
      <c r="C137" s="20">
        <v>25</v>
      </c>
      <c r="D137" s="6"/>
      <c r="E137" s="6">
        <v>70</v>
      </c>
      <c r="F137" s="6">
        <v>71</v>
      </c>
      <c r="G137" s="6">
        <v>0</v>
      </c>
      <c r="H137" s="6">
        <v>0</v>
      </c>
      <c r="I137" s="20">
        <f t="shared" si="28"/>
        <v>141</v>
      </c>
      <c r="J137" s="4">
        <f t="shared" si="29"/>
        <v>100</v>
      </c>
      <c r="K137" s="20">
        <f t="shared" si="30"/>
        <v>71</v>
      </c>
      <c r="L137" s="4">
        <f t="shared" si="31"/>
        <v>50.354609929078009</v>
      </c>
      <c r="M137" s="23">
        <f t="shared" si="32"/>
        <v>0</v>
      </c>
      <c r="N137" s="20">
        <f t="shared" si="33"/>
        <v>141</v>
      </c>
      <c r="O137" s="6"/>
      <c r="P137" s="20">
        <v>70</v>
      </c>
      <c r="Q137" s="20">
        <v>71</v>
      </c>
      <c r="R137" s="25">
        <v>0</v>
      </c>
      <c r="S137" s="25">
        <v>0</v>
      </c>
    </row>
    <row r="138" spans="2:19" x14ac:dyDescent="0.35">
      <c r="B138" s="6"/>
      <c r="C138" s="20">
        <v>26</v>
      </c>
      <c r="D138" s="6"/>
      <c r="E138" s="25"/>
      <c r="F138" s="25"/>
      <c r="G138" s="25"/>
      <c r="H138" s="25"/>
      <c r="I138" s="25"/>
      <c r="J138" s="4"/>
      <c r="K138" s="25"/>
      <c r="L138" s="25"/>
      <c r="M138" s="23"/>
      <c r="N138" s="25"/>
      <c r="O138" s="25"/>
      <c r="P138" s="25"/>
      <c r="Q138" s="25"/>
      <c r="R138" s="25"/>
      <c r="S138" s="25"/>
    </row>
    <row r="139" spans="2:19" x14ac:dyDescent="0.35">
      <c r="B139" s="6"/>
      <c r="C139" s="20">
        <v>27</v>
      </c>
      <c r="D139" s="6"/>
      <c r="E139" s="25"/>
      <c r="F139" s="25"/>
      <c r="G139" s="25"/>
      <c r="H139" s="25"/>
      <c r="I139" s="25"/>
      <c r="J139" s="4"/>
      <c r="K139" s="25"/>
      <c r="L139" s="25"/>
      <c r="M139" s="23"/>
      <c r="N139" s="25"/>
      <c r="O139" s="25"/>
      <c r="P139" s="25"/>
      <c r="Q139" s="25"/>
      <c r="R139" s="25"/>
      <c r="S139" s="25"/>
    </row>
    <row r="140" spans="2:19" x14ac:dyDescent="0.35">
      <c r="B140" s="6"/>
      <c r="C140" s="20">
        <v>28</v>
      </c>
      <c r="D140" s="6"/>
      <c r="E140" s="6">
        <v>59</v>
      </c>
      <c r="F140" s="6">
        <v>58</v>
      </c>
      <c r="G140" s="6">
        <v>0</v>
      </c>
      <c r="H140" s="6">
        <v>1</v>
      </c>
      <c r="I140" s="20">
        <f t="shared" si="28"/>
        <v>117</v>
      </c>
      <c r="J140" s="4">
        <f t="shared" si="29"/>
        <v>99.152542372881356</v>
      </c>
      <c r="K140" s="20">
        <f t="shared" si="30"/>
        <v>58</v>
      </c>
      <c r="L140" s="4">
        <f t="shared" si="31"/>
        <v>49.152542372881356</v>
      </c>
      <c r="M140" s="23">
        <f t="shared" si="32"/>
        <v>1</v>
      </c>
      <c r="N140" s="20">
        <f t="shared" si="33"/>
        <v>118</v>
      </c>
      <c r="O140" s="6"/>
      <c r="P140" s="20">
        <v>59</v>
      </c>
      <c r="Q140" s="20">
        <v>58</v>
      </c>
      <c r="R140" s="20">
        <v>0</v>
      </c>
      <c r="S140" s="20">
        <v>1</v>
      </c>
    </row>
    <row r="141" spans="2:19" x14ac:dyDescent="0.35">
      <c r="B141" s="6"/>
      <c r="C141" s="20">
        <v>29</v>
      </c>
      <c r="D141" s="6"/>
      <c r="E141" s="6">
        <v>33</v>
      </c>
      <c r="F141" s="6">
        <v>38</v>
      </c>
      <c r="G141" s="6">
        <v>7</v>
      </c>
      <c r="H141" s="6">
        <v>7</v>
      </c>
      <c r="I141" s="20">
        <f t="shared" si="28"/>
        <v>71</v>
      </c>
      <c r="J141" s="4">
        <f t="shared" si="29"/>
        <v>83.529411764705884</v>
      </c>
      <c r="K141" s="20">
        <f t="shared" si="30"/>
        <v>45</v>
      </c>
      <c r="L141" s="4">
        <f t="shared" si="31"/>
        <v>52.941176470588239</v>
      </c>
      <c r="M141" s="23">
        <f t="shared" si="32"/>
        <v>14</v>
      </c>
      <c r="N141" s="20">
        <f t="shared" si="33"/>
        <v>85</v>
      </c>
      <c r="O141" s="6"/>
      <c r="P141" s="20">
        <v>33</v>
      </c>
      <c r="Q141" s="20">
        <v>38</v>
      </c>
      <c r="R141" s="20">
        <v>7</v>
      </c>
      <c r="S141" s="20">
        <v>7</v>
      </c>
    </row>
    <row r="142" spans="2:19" x14ac:dyDescent="0.35">
      <c r="B142" s="6"/>
      <c r="C142" s="6">
        <v>30</v>
      </c>
      <c r="D142" s="6"/>
      <c r="E142" s="25"/>
      <c r="F142" s="25"/>
      <c r="G142" s="25"/>
      <c r="H142" s="25"/>
      <c r="I142" s="25"/>
      <c r="J142" s="4"/>
      <c r="K142" s="25"/>
      <c r="L142" s="25"/>
      <c r="M142" s="23"/>
      <c r="N142" s="25"/>
      <c r="O142" s="25"/>
      <c r="P142" s="25"/>
      <c r="Q142" s="25"/>
      <c r="R142" s="25"/>
      <c r="S142" s="25"/>
    </row>
    <row r="143" spans="2:19" x14ac:dyDescent="0.35">
      <c r="B143" s="6"/>
      <c r="C143" s="6">
        <v>31</v>
      </c>
      <c r="D143" s="6"/>
      <c r="E143" s="25"/>
      <c r="F143" s="25"/>
      <c r="G143" s="25"/>
      <c r="H143" s="25"/>
      <c r="I143" s="25"/>
      <c r="J143" s="4"/>
      <c r="K143" s="25"/>
      <c r="L143" s="25"/>
      <c r="M143" s="23"/>
      <c r="N143" s="25"/>
      <c r="O143" s="25"/>
      <c r="P143" s="25"/>
      <c r="Q143" s="25"/>
      <c r="R143" s="25"/>
      <c r="S143" s="25"/>
    </row>
    <row r="144" spans="2:19" x14ac:dyDescent="0.35">
      <c r="B144" s="6"/>
      <c r="C144" s="6">
        <v>32</v>
      </c>
      <c r="D144" s="6"/>
      <c r="E144" s="25"/>
      <c r="F144" s="25"/>
      <c r="G144" s="25"/>
      <c r="H144" s="25"/>
      <c r="I144" s="25"/>
      <c r="J144" s="4"/>
      <c r="K144" s="25"/>
      <c r="L144" s="25"/>
      <c r="M144" s="23"/>
      <c r="N144" s="25"/>
      <c r="O144" s="25"/>
      <c r="P144" s="25"/>
      <c r="Q144" s="25"/>
      <c r="R144" s="25"/>
      <c r="S144" s="25"/>
    </row>
    <row r="145" spans="2:19" x14ac:dyDescent="0.35">
      <c r="B145" s="6"/>
      <c r="C145" s="6">
        <v>33</v>
      </c>
      <c r="D145" s="6"/>
      <c r="E145" s="25"/>
      <c r="F145" s="25"/>
      <c r="G145" s="25"/>
      <c r="H145" s="25"/>
      <c r="I145" s="25"/>
      <c r="J145" s="4"/>
      <c r="K145" s="25"/>
      <c r="L145" s="25"/>
      <c r="M145" s="23"/>
      <c r="N145" s="25"/>
      <c r="O145" s="25"/>
      <c r="P145" s="25"/>
      <c r="Q145" s="25"/>
      <c r="R145" s="25"/>
      <c r="S145" s="25"/>
    </row>
    <row r="146" spans="2:19" x14ac:dyDescent="0.35">
      <c r="B146" s="6"/>
      <c r="C146" s="6">
        <v>34</v>
      </c>
      <c r="D146" s="6"/>
      <c r="E146" s="6">
        <v>26</v>
      </c>
      <c r="F146" s="6">
        <v>31</v>
      </c>
      <c r="G146" s="6">
        <v>1</v>
      </c>
      <c r="H146" s="6">
        <v>0</v>
      </c>
      <c r="I146" s="21">
        <f t="shared" si="28"/>
        <v>57</v>
      </c>
      <c r="J146" s="4">
        <f t="shared" si="29"/>
        <v>98.275862068965509</v>
      </c>
      <c r="K146" s="21">
        <f t="shared" si="30"/>
        <v>32</v>
      </c>
      <c r="L146" s="4">
        <f t="shared" si="31"/>
        <v>55.172413793103445</v>
      </c>
      <c r="M146" s="23">
        <f t="shared" si="32"/>
        <v>1</v>
      </c>
      <c r="N146" s="21">
        <f t="shared" si="33"/>
        <v>58</v>
      </c>
      <c r="O146" s="6"/>
      <c r="P146" s="6">
        <v>26</v>
      </c>
      <c r="Q146" s="6">
        <v>31</v>
      </c>
      <c r="R146" s="6">
        <v>1</v>
      </c>
      <c r="S146" s="6">
        <v>0</v>
      </c>
    </row>
    <row r="147" spans="2:19" x14ac:dyDescent="0.35">
      <c r="B147" s="6"/>
      <c r="C147" s="6">
        <v>35</v>
      </c>
      <c r="D147" s="6"/>
      <c r="E147" s="25"/>
      <c r="F147" s="25"/>
      <c r="G147" s="25"/>
      <c r="H147" s="25"/>
      <c r="I147" s="25"/>
      <c r="J147" s="4"/>
      <c r="K147" s="25"/>
      <c r="L147" s="25"/>
      <c r="M147" s="23"/>
      <c r="N147" s="25"/>
      <c r="O147" s="25"/>
      <c r="P147" s="25"/>
      <c r="Q147" s="25"/>
      <c r="R147" s="25"/>
      <c r="S147" s="25"/>
    </row>
    <row r="148" spans="2:19" x14ac:dyDescent="0.35">
      <c r="B148" s="6"/>
      <c r="C148" s="6">
        <v>36</v>
      </c>
      <c r="D148" s="6"/>
      <c r="E148" s="6">
        <v>25</v>
      </c>
      <c r="F148" s="6">
        <v>28</v>
      </c>
      <c r="G148" s="6">
        <v>3</v>
      </c>
      <c r="H148" s="6">
        <v>1</v>
      </c>
      <c r="I148" s="21">
        <f t="shared" si="28"/>
        <v>53</v>
      </c>
      <c r="J148" s="4">
        <f t="shared" si="29"/>
        <v>92.982456140350877</v>
      </c>
      <c r="K148" s="21">
        <f t="shared" si="30"/>
        <v>31</v>
      </c>
      <c r="L148" s="4">
        <f t="shared" si="31"/>
        <v>54.385964912280706</v>
      </c>
      <c r="M148" s="23">
        <f t="shared" si="32"/>
        <v>4</v>
      </c>
      <c r="N148" s="21">
        <f t="shared" si="33"/>
        <v>57</v>
      </c>
      <c r="O148" s="6"/>
      <c r="P148" s="6">
        <v>25</v>
      </c>
      <c r="Q148" s="6">
        <v>28</v>
      </c>
      <c r="R148" s="6">
        <v>3</v>
      </c>
      <c r="S148" s="6">
        <v>1</v>
      </c>
    </row>
    <row r="149" spans="2:19" x14ac:dyDescent="0.35">
      <c r="B149" s="6"/>
      <c r="C149" s="6">
        <v>37</v>
      </c>
      <c r="D149" s="6"/>
      <c r="E149" s="25"/>
      <c r="F149" s="25"/>
      <c r="G149" s="25"/>
      <c r="H149" s="25"/>
      <c r="I149" s="25"/>
      <c r="J149" s="4"/>
      <c r="K149" s="25"/>
      <c r="L149" s="25"/>
      <c r="M149" s="23"/>
      <c r="N149" s="25"/>
      <c r="O149" s="25"/>
      <c r="P149" s="25"/>
      <c r="Q149" s="25"/>
      <c r="R149" s="25"/>
      <c r="S149" s="25"/>
    </row>
    <row r="150" spans="2:19" x14ac:dyDescent="0.35">
      <c r="B150" s="6"/>
      <c r="C150" s="6">
        <v>38</v>
      </c>
      <c r="D150" s="6"/>
      <c r="E150" s="25"/>
      <c r="F150" s="25"/>
      <c r="G150" s="25"/>
      <c r="H150" s="25"/>
      <c r="I150" s="25"/>
      <c r="J150" s="4"/>
      <c r="K150" s="25"/>
      <c r="L150" s="25"/>
      <c r="M150" s="23"/>
      <c r="N150" s="25"/>
      <c r="O150" s="25"/>
      <c r="P150" s="25"/>
      <c r="Q150" s="25"/>
      <c r="R150" s="25"/>
      <c r="S150" s="25"/>
    </row>
    <row r="151" spans="2:19" x14ac:dyDescent="0.35">
      <c r="C151" s="1">
        <v>39</v>
      </c>
      <c r="E151" s="25"/>
      <c r="F151" s="25"/>
      <c r="G151" s="25"/>
      <c r="H151" s="25"/>
      <c r="I151" s="25"/>
      <c r="J151" s="4"/>
      <c r="K151" s="25"/>
      <c r="L151" s="25"/>
      <c r="M151" s="23"/>
      <c r="N151" s="25"/>
      <c r="O151" s="25"/>
      <c r="P151" s="25"/>
      <c r="Q151" s="25"/>
      <c r="R151" s="25"/>
      <c r="S151" s="25"/>
    </row>
    <row r="152" spans="2:19" x14ac:dyDescent="0.35">
      <c r="C152" s="1">
        <v>40</v>
      </c>
      <c r="E152" s="1">
        <v>20</v>
      </c>
      <c r="F152" s="1">
        <v>12</v>
      </c>
      <c r="G152" s="1">
        <v>7</v>
      </c>
      <c r="H152" s="1">
        <v>4</v>
      </c>
      <c r="I152" s="21">
        <f t="shared" si="28"/>
        <v>32</v>
      </c>
      <c r="J152" s="4">
        <f t="shared" si="29"/>
        <v>74.418604651162795</v>
      </c>
      <c r="K152" s="21">
        <f t="shared" si="30"/>
        <v>19</v>
      </c>
      <c r="L152" s="4">
        <f t="shared" si="31"/>
        <v>44.186046511627907</v>
      </c>
      <c r="M152" s="23">
        <f t="shared" si="32"/>
        <v>11</v>
      </c>
      <c r="N152" s="21">
        <f t="shared" si="33"/>
        <v>43</v>
      </c>
      <c r="P152" s="1">
        <v>20</v>
      </c>
      <c r="Q152" s="1">
        <v>12</v>
      </c>
      <c r="R152" s="1">
        <v>7</v>
      </c>
      <c r="S152" s="1">
        <v>4</v>
      </c>
    </row>
    <row r="153" spans="2:19" x14ac:dyDescent="0.35">
      <c r="C153" s="1">
        <v>41</v>
      </c>
      <c r="E153" s="25"/>
      <c r="F153" s="25"/>
      <c r="G153" s="25"/>
      <c r="H153" s="25"/>
      <c r="I153" s="25"/>
      <c r="J153" s="4"/>
      <c r="K153" s="25"/>
      <c r="L153" s="25"/>
      <c r="M153" s="23"/>
      <c r="N153" s="25"/>
      <c r="O153" s="25"/>
      <c r="P153" s="25"/>
      <c r="Q153" s="25"/>
      <c r="R153" s="25"/>
      <c r="S153" s="25"/>
    </row>
    <row r="154" spans="2:19" x14ac:dyDescent="0.35">
      <c r="C154" s="1">
        <v>42</v>
      </c>
      <c r="E154" s="1">
        <v>39</v>
      </c>
      <c r="F154" s="1">
        <v>37</v>
      </c>
      <c r="G154" s="1">
        <v>16</v>
      </c>
      <c r="H154" s="1">
        <v>21</v>
      </c>
      <c r="I154" s="21">
        <f t="shared" si="28"/>
        <v>76</v>
      </c>
      <c r="J154" s="4">
        <f t="shared" si="29"/>
        <v>67.256637168141594</v>
      </c>
      <c r="K154" s="21">
        <f t="shared" si="30"/>
        <v>53</v>
      </c>
      <c r="L154" s="4">
        <f t="shared" si="31"/>
        <v>46.902654867256636</v>
      </c>
      <c r="M154" s="23">
        <f t="shared" si="32"/>
        <v>37</v>
      </c>
      <c r="N154" s="21">
        <f t="shared" si="33"/>
        <v>113</v>
      </c>
      <c r="P154" s="1">
        <v>39</v>
      </c>
      <c r="Q154" s="1">
        <v>37</v>
      </c>
      <c r="R154" s="1">
        <v>16</v>
      </c>
      <c r="S154" s="1">
        <v>21</v>
      </c>
    </row>
    <row r="155" spans="2:19" x14ac:dyDescent="0.35">
      <c r="C155" s="1">
        <v>43</v>
      </c>
      <c r="E155" s="1">
        <v>18</v>
      </c>
      <c r="F155" s="1">
        <v>23</v>
      </c>
      <c r="G155" s="1">
        <v>4</v>
      </c>
      <c r="H155" s="1">
        <v>1</v>
      </c>
      <c r="I155" s="21">
        <f t="shared" si="28"/>
        <v>41</v>
      </c>
      <c r="J155" s="4">
        <f t="shared" si="29"/>
        <v>89.130434782608688</v>
      </c>
      <c r="K155" s="21">
        <f t="shared" si="30"/>
        <v>27</v>
      </c>
      <c r="L155" s="4">
        <f t="shared" si="31"/>
        <v>58.695652173913047</v>
      </c>
      <c r="M155" s="23">
        <f t="shared" si="32"/>
        <v>5</v>
      </c>
      <c r="N155" s="21">
        <f t="shared" si="33"/>
        <v>46</v>
      </c>
      <c r="P155" s="1">
        <v>18</v>
      </c>
      <c r="Q155" s="1">
        <v>23</v>
      </c>
      <c r="R155" s="1">
        <v>4</v>
      </c>
      <c r="S155" s="1">
        <v>1</v>
      </c>
    </row>
    <row r="156" spans="2:19" x14ac:dyDescent="0.35">
      <c r="C156" s="1">
        <v>44</v>
      </c>
      <c r="E156" s="25"/>
      <c r="F156" s="25"/>
      <c r="G156" s="25"/>
      <c r="H156" s="25"/>
      <c r="I156" s="25"/>
      <c r="J156" s="4"/>
      <c r="K156" s="25"/>
      <c r="L156" s="25"/>
      <c r="M156" s="23"/>
      <c r="N156" s="25"/>
      <c r="O156" s="25"/>
      <c r="P156" s="25"/>
      <c r="Q156" s="25"/>
      <c r="R156" s="25"/>
      <c r="S156" s="25"/>
    </row>
    <row r="157" spans="2:19" x14ac:dyDescent="0.35">
      <c r="C157" s="1">
        <v>45</v>
      </c>
      <c r="E157" s="25"/>
      <c r="F157" s="25"/>
      <c r="G157" s="25"/>
      <c r="H157" s="25"/>
      <c r="I157" s="25"/>
      <c r="J157" s="4"/>
      <c r="K157" s="25"/>
      <c r="L157" s="25"/>
      <c r="M157" s="23"/>
      <c r="N157" s="25"/>
      <c r="O157" s="25"/>
      <c r="P157" s="25"/>
      <c r="Q157" s="25"/>
      <c r="R157" s="25"/>
      <c r="S157" s="25"/>
    </row>
    <row r="158" spans="2:19" x14ac:dyDescent="0.35">
      <c r="C158" s="16">
        <v>46</v>
      </c>
      <c r="E158" s="1">
        <v>45</v>
      </c>
      <c r="F158" s="1">
        <v>58</v>
      </c>
      <c r="G158" s="1">
        <v>2</v>
      </c>
      <c r="H158" s="1">
        <v>6</v>
      </c>
      <c r="I158" s="21">
        <f t="shared" si="28"/>
        <v>103</v>
      </c>
      <c r="J158" s="4">
        <f t="shared" si="29"/>
        <v>92.792792792792795</v>
      </c>
      <c r="K158" s="21">
        <f t="shared" si="30"/>
        <v>60</v>
      </c>
      <c r="L158" s="4">
        <f t="shared" si="31"/>
        <v>54.054054054054056</v>
      </c>
      <c r="M158" s="23">
        <f t="shared" si="32"/>
        <v>8</v>
      </c>
      <c r="N158" s="21">
        <f t="shared" si="33"/>
        <v>111</v>
      </c>
      <c r="P158" s="1">
        <v>45</v>
      </c>
      <c r="Q158" s="1">
        <v>58</v>
      </c>
      <c r="R158" s="1">
        <v>2</v>
      </c>
      <c r="S158" s="1">
        <v>6</v>
      </c>
    </row>
    <row r="159" spans="2:19" x14ac:dyDescent="0.35">
      <c r="B159" s="6" t="s">
        <v>91</v>
      </c>
      <c r="C159" s="6">
        <v>1</v>
      </c>
      <c r="D159" s="6"/>
      <c r="E159" s="25"/>
      <c r="F159" s="25"/>
      <c r="G159" s="25"/>
      <c r="H159" s="25"/>
      <c r="I159" s="25"/>
      <c r="J159" s="25"/>
      <c r="K159" s="25"/>
      <c r="L159" s="25"/>
      <c r="N159" s="25"/>
      <c r="O159" s="25"/>
      <c r="P159" s="25"/>
      <c r="Q159" s="25"/>
      <c r="R159" s="25"/>
      <c r="S159" s="25"/>
    </row>
    <row r="160" spans="2:19" x14ac:dyDescent="0.35">
      <c r="C160" s="6">
        <v>2</v>
      </c>
      <c r="D160" s="6"/>
      <c r="E160" s="25"/>
      <c r="F160" s="25"/>
      <c r="G160" s="25"/>
      <c r="H160" s="25"/>
      <c r="I160" s="25"/>
      <c r="J160" s="25"/>
      <c r="K160" s="25"/>
      <c r="L160" s="25"/>
      <c r="N160" s="25"/>
      <c r="O160" s="25"/>
      <c r="P160" s="25"/>
      <c r="Q160" s="25"/>
      <c r="R160" s="25"/>
      <c r="S160" s="25"/>
    </row>
    <row r="161" spans="3:19" x14ac:dyDescent="0.35">
      <c r="C161" s="6">
        <v>3</v>
      </c>
      <c r="D161" s="6"/>
      <c r="E161" s="6">
        <v>25</v>
      </c>
      <c r="F161" s="6">
        <v>22</v>
      </c>
      <c r="G161" s="6">
        <v>0</v>
      </c>
      <c r="H161" s="6">
        <v>0</v>
      </c>
      <c r="I161" s="22">
        <f t="shared" ref="I161:I163" si="34">E161+F161</f>
        <v>47</v>
      </c>
      <c r="J161" s="4">
        <f>(I161/N161)*100</f>
        <v>100</v>
      </c>
      <c r="K161" s="22">
        <f t="shared" ref="K161:K163" si="35">F161+G161</f>
        <v>22</v>
      </c>
      <c r="L161" s="4">
        <f t="shared" ref="L161:L163" si="36">(K161/N161)*100</f>
        <v>46.808510638297875</v>
      </c>
      <c r="M161" s="23">
        <f>G161+H161</f>
        <v>0</v>
      </c>
      <c r="N161" s="22">
        <f t="shared" ref="N161:N163" si="37">SUM(E161:H161)</f>
        <v>47</v>
      </c>
      <c r="O161" s="6"/>
      <c r="P161" s="6">
        <v>25</v>
      </c>
      <c r="Q161" s="6">
        <v>22</v>
      </c>
      <c r="R161" s="25">
        <v>0</v>
      </c>
      <c r="S161" s="25">
        <v>0</v>
      </c>
    </row>
    <row r="162" spans="3:19" x14ac:dyDescent="0.35">
      <c r="C162" s="6">
        <v>4</v>
      </c>
      <c r="D162" s="6"/>
      <c r="E162" s="6">
        <v>45</v>
      </c>
      <c r="F162" s="6">
        <v>51</v>
      </c>
      <c r="G162" s="6">
        <v>0</v>
      </c>
      <c r="H162" s="6">
        <v>0</v>
      </c>
      <c r="I162" s="22">
        <f t="shared" si="34"/>
        <v>96</v>
      </c>
      <c r="J162" s="4">
        <f t="shared" ref="J162:J204" si="38">(I162/N162)*100</f>
        <v>100</v>
      </c>
      <c r="K162" s="22">
        <f t="shared" si="35"/>
        <v>51</v>
      </c>
      <c r="L162" s="4">
        <f t="shared" si="36"/>
        <v>53.125</v>
      </c>
      <c r="M162" s="23">
        <f t="shared" ref="M162:M204" si="39">G162+H162</f>
        <v>0</v>
      </c>
      <c r="N162" s="22">
        <f t="shared" si="37"/>
        <v>96</v>
      </c>
      <c r="O162" s="6"/>
      <c r="P162" s="6">
        <v>45</v>
      </c>
      <c r="Q162" s="6">
        <v>51</v>
      </c>
      <c r="R162" s="25">
        <v>0</v>
      </c>
      <c r="S162" s="25">
        <v>0</v>
      </c>
    </row>
    <row r="163" spans="3:19" x14ac:dyDescent="0.35">
      <c r="C163" s="6">
        <v>5</v>
      </c>
      <c r="D163" s="6"/>
      <c r="E163" s="6">
        <v>23</v>
      </c>
      <c r="F163" s="6">
        <v>26</v>
      </c>
      <c r="G163" s="6">
        <v>5</v>
      </c>
      <c r="H163" s="6">
        <v>3</v>
      </c>
      <c r="I163" s="22">
        <f t="shared" si="34"/>
        <v>49</v>
      </c>
      <c r="J163" s="4">
        <f t="shared" si="38"/>
        <v>85.964912280701753</v>
      </c>
      <c r="K163" s="22">
        <f t="shared" si="35"/>
        <v>31</v>
      </c>
      <c r="L163" s="4">
        <f t="shared" si="36"/>
        <v>54.385964912280706</v>
      </c>
      <c r="M163" s="23">
        <f t="shared" si="39"/>
        <v>8</v>
      </c>
      <c r="N163" s="22">
        <f t="shared" si="37"/>
        <v>57</v>
      </c>
      <c r="O163" s="6"/>
      <c r="P163" s="6">
        <v>23</v>
      </c>
      <c r="Q163" s="6">
        <v>26</v>
      </c>
      <c r="R163" s="6">
        <v>5</v>
      </c>
      <c r="S163" s="6">
        <v>3</v>
      </c>
    </row>
    <row r="164" spans="3:19" x14ac:dyDescent="0.35">
      <c r="C164" s="20">
        <v>6</v>
      </c>
      <c r="D164" s="6"/>
      <c r="E164" s="6">
        <v>38</v>
      </c>
      <c r="F164" s="6">
        <v>37</v>
      </c>
      <c r="G164" s="6">
        <v>4</v>
      </c>
      <c r="H164" s="6">
        <v>4</v>
      </c>
      <c r="I164" s="20">
        <f>E164+F164</f>
        <v>75</v>
      </c>
      <c r="J164" s="4">
        <f t="shared" si="38"/>
        <v>90.361445783132538</v>
      </c>
      <c r="K164" s="20">
        <f>F164+G164</f>
        <v>41</v>
      </c>
      <c r="L164" s="4">
        <f>(K164/N164)*100</f>
        <v>49.397590361445779</v>
      </c>
      <c r="M164" s="23">
        <f t="shared" si="39"/>
        <v>8</v>
      </c>
      <c r="N164" s="20">
        <f>SUM(E164:H164)</f>
        <v>83</v>
      </c>
      <c r="O164" s="6"/>
      <c r="P164" s="20">
        <v>38</v>
      </c>
      <c r="Q164" s="20">
        <v>37</v>
      </c>
      <c r="R164" s="20">
        <v>4</v>
      </c>
      <c r="S164" s="20">
        <v>4</v>
      </c>
    </row>
    <row r="165" spans="3:19" x14ac:dyDescent="0.35">
      <c r="C165" s="20">
        <v>7</v>
      </c>
      <c r="D165" s="6"/>
      <c r="E165" s="6">
        <v>41</v>
      </c>
      <c r="F165" s="6">
        <v>39</v>
      </c>
      <c r="G165" s="6">
        <v>2</v>
      </c>
      <c r="H165" s="6">
        <v>2</v>
      </c>
      <c r="I165" s="20">
        <f t="shared" ref="I165:I188" si="40">E165+F165</f>
        <v>80</v>
      </c>
      <c r="J165" s="4">
        <f t="shared" si="38"/>
        <v>95.238095238095227</v>
      </c>
      <c r="K165" s="20">
        <f t="shared" ref="K165:K188" si="41">F165+G165</f>
        <v>41</v>
      </c>
      <c r="L165" s="4">
        <f t="shared" ref="L165:L188" si="42">(K165/N165)*100</f>
        <v>48.80952380952381</v>
      </c>
      <c r="M165" s="23">
        <f t="shared" si="39"/>
        <v>4</v>
      </c>
      <c r="N165" s="20">
        <f t="shared" ref="N165:N188" si="43">SUM(E165:H165)</f>
        <v>84</v>
      </c>
      <c r="O165" s="6"/>
      <c r="P165" s="20">
        <v>41</v>
      </c>
      <c r="Q165" s="20">
        <v>39</v>
      </c>
      <c r="R165" s="20">
        <v>2</v>
      </c>
      <c r="S165" s="20">
        <v>2</v>
      </c>
    </row>
    <row r="166" spans="3:19" x14ac:dyDescent="0.35">
      <c r="C166" s="20">
        <v>8</v>
      </c>
      <c r="D166" s="6"/>
      <c r="E166" s="6">
        <v>27</v>
      </c>
      <c r="F166" s="6">
        <v>27</v>
      </c>
      <c r="G166" s="6">
        <v>0</v>
      </c>
      <c r="H166" s="6">
        <v>1</v>
      </c>
      <c r="I166" s="20">
        <f t="shared" si="40"/>
        <v>54</v>
      </c>
      <c r="J166" s="4">
        <f t="shared" si="38"/>
        <v>98.181818181818187</v>
      </c>
      <c r="K166" s="20">
        <f t="shared" si="41"/>
        <v>27</v>
      </c>
      <c r="L166" s="4">
        <f t="shared" si="42"/>
        <v>49.090909090909093</v>
      </c>
      <c r="M166" s="23">
        <f t="shared" si="39"/>
        <v>1</v>
      </c>
      <c r="N166" s="20">
        <f t="shared" si="43"/>
        <v>55</v>
      </c>
      <c r="O166" s="6"/>
      <c r="P166" s="20">
        <v>27</v>
      </c>
      <c r="Q166" s="20">
        <v>27</v>
      </c>
      <c r="R166" s="20">
        <v>0</v>
      </c>
      <c r="S166" s="20">
        <v>1</v>
      </c>
    </row>
    <row r="167" spans="3:19" x14ac:dyDescent="0.35">
      <c r="C167" s="20">
        <v>9</v>
      </c>
      <c r="D167" s="6"/>
      <c r="E167" s="25"/>
      <c r="F167" s="25"/>
      <c r="G167" s="25"/>
      <c r="H167" s="25"/>
      <c r="I167" s="25"/>
      <c r="J167" s="4"/>
      <c r="K167" s="25"/>
      <c r="L167" s="25"/>
      <c r="M167" s="23"/>
      <c r="N167" s="25"/>
      <c r="O167" s="25"/>
      <c r="P167" s="25"/>
      <c r="Q167" s="25"/>
      <c r="R167" s="25"/>
      <c r="S167" s="25"/>
    </row>
    <row r="168" spans="3:19" x14ac:dyDescent="0.35">
      <c r="C168" s="20">
        <v>11</v>
      </c>
      <c r="D168" s="6"/>
      <c r="E168" s="6">
        <v>55</v>
      </c>
      <c r="F168" s="6">
        <v>52</v>
      </c>
      <c r="G168" s="6">
        <v>8</v>
      </c>
      <c r="H168" s="6">
        <v>7</v>
      </c>
      <c r="I168" s="20">
        <f t="shared" si="40"/>
        <v>107</v>
      </c>
      <c r="J168" s="4">
        <f t="shared" si="38"/>
        <v>87.704918032786878</v>
      </c>
      <c r="K168" s="20">
        <f t="shared" si="41"/>
        <v>60</v>
      </c>
      <c r="L168" s="4">
        <f t="shared" si="42"/>
        <v>49.180327868852459</v>
      </c>
      <c r="M168" s="23">
        <f t="shared" si="39"/>
        <v>15</v>
      </c>
      <c r="N168" s="20">
        <f t="shared" si="43"/>
        <v>122</v>
      </c>
      <c r="O168" s="6"/>
      <c r="P168" s="20">
        <v>55</v>
      </c>
      <c r="Q168" s="20">
        <v>52</v>
      </c>
      <c r="R168" s="20">
        <v>8</v>
      </c>
      <c r="S168" s="20">
        <v>7</v>
      </c>
    </row>
    <row r="169" spans="3:19" x14ac:dyDescent="0.35">
      <c r="C169" s="20">
        <v>12</v>
      </c>
      <c r="D169" s="6"/>
      <c r="E169" s="6">
        <v>43</v>
      </c>
      <c r="F169" s="6">
        <v>44</v>
      </c>
      <c r="G169" s="6">
        <v>0</v>
      </c>
      <c r="H169" s="6">
        <v>0</v>
      </c>
      <c r="I169" s="20">
        <f t="shared" si="40"/>
        <v>87</v>
      </c>
      <c r="J169" s="4">
        <f t="shared" si="38"/>
        <v>100</v>
      </c>
      <c r="K169" s="20">
        <f t="shared" si="41"/>
        <v>44</v>
      </c>
      <c r="L169" s="4">
        <f t="shared" si="42"/>
        <v>50.574712643678168</v>
      </c>
      <c r="M169" s="23">
        <f t="shared" si="39"/>
        <v>0</v>
      </c>
      <c r="N169" s="20">
        <f t="shared" si="43"/>
        <v>87</v>
      </c>
      <c r="O169" s="6"/>
      <c r="P169" s="20">
        <v>43</v>
      </c>
      <c r="Q169" s="20">
        <v>44</v>
      </c>
      <c r="R169" s="25">
        <v>0</v>
      </c>
      <c r="S169" s="25">
        <v>0</v>
      </c>
    </row>
    <row r="170" spans="3:19" x14ac:dyDescent="0.35">
      <c r="C170" s="20">
        <v>13</v>
      </c>
      <c r="D170" s="6"/>
      <c r="E170" s="6">
        <v>36</v>
      </c>
      <c r="F170" s="6">
        <v>53</v>
      </c>
      <c r="G170" s="6">
        <v>0</v>
      </c>
      <c r="H170" s="6">
        <v>2</v>
      </c>
      <c r="I170" s="20">
        <f t="shared" si="40"/>
        <v>89</v>
      </c>
      <c r="J170" s="4">
        <f t="shared" si="38"/>
        <v>97.802197802197796</v>
      </c>
      <c r="K170" s="20">
        <f t="shared" si="41"/>
        <v>53</v>
      </c>
      <c r="L170" s="4">
        <f t="shared" si="42"/>
        <v>58.241758241758248</v>
      </c>
      <c r="M170" s="23">
        <f t="shared" si="39"/>
        <v>2</v>
      </c>
      <c r="N170" s="20">
        <f t="shared" si="43"/>
        <v>91</v>
      </c>
      <c r="O170" s="6"/>
      <c r="P170" s="20">
        <v>36</v>
      </c>
      <c r="Q170" s="20">
        <v>53</v>
      </c>
      <c r="R170" s="20">
        <v>0</v>
      </c>
      <c r="S170" s="20">
        <v>2</v>
      </c>
    </row>
    <row r="171" spans="3:19" x14ac:dyDescent="0.35">
      <c r="C171" s="20">
        <v>14</v>
      </c>
      <c r="D171" s="6"/>
      <c r="E171" s="6">
        <v>19</v>
      </c>
      <c r="F171" s="6">
        <v>14</v>
      </c>
      <c r="G171" s="6">
        <v>2</v>
      </c>
      <c r="H171" s="6">
        <v>0</v>
      </c>
      <c r="I171" s="20">
        <f t="shared" si="40"/>
        <v>33</v>
      </c>
      <c r="J171" s="4">
        <f t="shared" si="38"/>
        <v>94.285714285714278</v>
      </c>
      <c r="K171" s="20">
        <f t="shared" si="41"/>
        <v>16</v>
      </c>
      <c r="L171" s="4">
        <f t="shared" si="42"/>
        <v>45.714285714285715</v>
      </c>
      <c r="M171" s="23">
        <f t="shared" si="39"/>
        <v>2</v>
      </c>
      <c r="N171" s="20">
        <f t="shared" si="43"/>
        <v>35</v>
      </c>
      <c r="O171" s="6"/>
      <c r="P171" s="20">
        <v>19</v>
      </c>
      <c r="Q171" s="20">
        <v>14</v>
      </c>
      <c r="R171" s="20">
        <v>2</v>
      </c>
      <c r="S171" s="20">
        <v>0</v>
      </c>
    </row>
    <row r="172" spans="3:19" x14ac:dyDescent="0.35">
      <c r="C172" s="20">
        <v>15</v>
      </c>
      <c r="D172" s="6"/>
      <c r="E172" s="6">
        <v>9</v>
      </c>
      <c r="F172" s="6">
        <v>5</v>
      </c>
      <c r="G172" s="6">
        <v>0</v>
      </c>
      <c r="H172" s="6">
        <v>0</v>
      </c>
      <c r="I172" s="20">
        <f t="shared" si="40"/>
        <v>14</v>
      </c>
      <c r="J172" s="4">
        <f t="shared" si="38"/>
        <v>100</v>
      </c>
      <c r="K172" s="20">
        <f t="shared" si="41"/>
        <v>5</v>
      </c>
      <c r="L172" s="4">
        <f t="shared" si="42"/>
        <v>35.714285714285715</v>
      </c>
      <c r="M172" s="23">
        <f t="shared" si="39"/>
        <v>0</v>
      </c>
      <c r="N172" s="20">
        <f t="shared" si="43"/>
        <v>14</v>
      </c>
      <c r="O172" s="6"/>
      <c r="P172" s="20">
        <v>9</v>
      </c>
      <c r="Q172" s="20">
        <v>5</v>
      </c>
      <c r="R172" s="25">
        <v>0</v>
      </c>
      <c r="S172" s="25">
        <v>0</v>
      </c>
    </row>
    <row r="173" spans="3:19" x14ac:dyDescent="0.35">
      <c r="C173" s="20">
        <v>16</v>
      </c>
      <c r="D173" s="6"/>
      <c r="E173" s="25"/>
      <c r="F173" s="25"/>
      <c r="G173" s="25"/>
      <c r="H173" s="25"/>
      <c r="I173" s="25"/>
      <c r="J173" s="4"/>
      <c r="K173" s="25"/>
      <c r="L173" s="25"/>
      <c r="M173" s="23"/>
      <c r="N173" s="25"/>
      <c r="O173" s="25"/>
      <c r="P173" s="25"/>
      <c r="Q173" s="25"/>
      <c r="R173" s="25"/>
      <c r="S173" s="25"/>
    </row>
    <row r="174" spans="3:19" x14ac:dyDescent="0.35">
      <c r="C174" s="20">
        <v>18</v>
      </c>
      <c r="D174" s="6"/>
      <c r="E174" s="25"/>
      <c r="F174" s="25"/>
      <c r="G174" s="25"/>
      <c r="H174" s="25"/>
      <c r="I174" s="25"/>
      <c r="J174" s="4"/>
      <c r="K174" s="25"/>
      <c r="L174" s="25"/>
      <c r="M174" s="23"/>
      <c r="N174" s="25"/>
      <c r="O174" s="25"/>
      <c r="P174" s="25"/>
      <c r="Q174" s="25"/>
      <c r="R174" s="25"/>
      <c r="S174" s="25"/>
    </row>
    <row r="175" spans="3:19" x14ac:dyDescent="0.35">
      <c r="C175" s="20">
        <v>19</v>
      </c>
      <c r="D175" s="6"/>
      <c r="E175" s="25"/>
      <c r="F175" s="25"/>
      <c r="G175" s="25"/>
      <c r="H175" s="25"/>
      <c r="I175" s="25"/>
      <c r="J175" s="4"/>
      <c r="K175" s="25"/>
      <c r="L175" s="25"/>
      <c r="M175" s="23"/>
      <c r="N175" s="25"/>
      <c r="O175" s="25"/>
      <c r="P175" s="25"/>
      <c r="Q175" s="25"/>
      <c r="R175" s="25"/>
      <c r="S175" s="25"/>
    </row>
    <row r="176" spans="3:19" x14ac:dyDescent="0.35">
      <c r="C176" s="20">
        <v>20</v>
      </c>
      <c r="D176" s="6"/>
      <c r="E176" s="6">
        <v>29</v>
      </c>
      <c r="F176" s="6">
        <v>43</v>
      </c>
      <c r="G176" s="6">
        <v>0</v>
      </c>
      <c r="H176" s="6">
        <v>0</v>
      </c>
      <c r="I176" s="20">
        <f t="shared" si="40"/>
        <v>72</v>
      </c>
      <c r="J176" s="4">
        <f t="shared" si="38"/>
        <v>100</v>
      </c>
      <c r="K176" s="20">
        <f t="shared" si="41"/>
        <v>43</v>
      </c>
      <c r="L176" s="4">
        <f t="shared" si="42"/>
        <v>59.722222222222221</v>
      </c>
      <c r="M176" s="23">
        <f t="shared" si="39"/>
        <v>0</v>
      </c>
      <c r="N176" s="20">
        <f t="shared" si="43"/>
        <v>72</v>
      </c>
      <c r="O176" s="6"/>
      <c r="P176" s="20">
        <v>29</v>
      </c>
      <c r="Q176" s="20">
        <v>43</v>
      </c>
      <c r="R176" s="25">
        <v>0</v>
      </c>
      <c r="S176" s="25">
        <v>0</v>
      </c>
    </row>
    <row r="177" spans="3:19" x14ac:dyDescent="0.35">
      <c r="C177" s="20">
        <v>21</v>
      </c>
      <c r="D177" s="6"/>
      <c r="E177" s="25"/>
      <c r="F177" s="25"/>
      <c r="G177" s="25"/>
      <c r="H177" s="25"/>
      <c r="I177" s="25"/>
      <c r="J177" s="4"/>
      <c r="K177" s="25"/>
      <c r="L177" s="25"/>
      <c r="M177" s="23"/>
      <c r="N177" s="25"/>
      <c r="O177" s="25"/>
      <c r="P177" s="25"/>
      <c r="Q177" s="25"/>
      <c r="R177" s="25"/>
      <c r="S177" s="25"/>
    </row>
    <row r="178" spans="3:19" x14ac:dyDescent="0.35">
      <c r="C178" s="20">
        <v>22</v>
      </c>
      <c r="D178" s="6"/>
      <c r="E178" s="25"/>
      <c r="F178" s="25"/>
      <c r="G178" s="25"/>
      <c r="H178" s="25"/>
      <c r="I178" s="25"/>
      <c r="J178" s="4"/>
      <c r="K178" s="25"/>
      <c r="L178" s="25"/>
      <c r="M178" s="23"/>
      <c r="N178" s="25"/>
      <c r="O178" s="25"/>
      <c r="P178" s="25"/>
      <c r="Q178" s="25"/>
      <c r="R178" s="25"/>
      <c r="S178" s="25"/>
    </row>
    <row r="179" spans="3:19" x14ac:dyDescent="0.35">
      <c r="C179" s="20">
        <v>23</v>
      </c>
      <c r="D179" s="6"/>
      <c r="E179" s="6">
        <v>43</v>
      </c>
      <c r="F179" s="6">
        <v>42</v>
      </c>
      <c r="G179" s="6">
        <v>0</v>
      </c>
      <c r="H179" s="6">
        <v>0</v>
      </c>
      <c r="I179" s="20">
        <f t="shared" si="40"/>
        <v>85</v>
      </c>
      <c r="J179" s="4">
        <f t="shared" si="38"/>
        <v>100</v>
      </c>
      <c r="K179" s="20">
        <f t="shared" si="41"/>
        <v>42</v>
      </c>
      <c r="L179" s="4">
        <f t="shared" si="42"/>
        <v>49.411764705882355</v>
      </c>
      <c r="M179" s="23">
        <f t="shared" si="39"/>
        <v>0</v>
      </c>
      <c r="N179" s="20">
        <f t="shared" si="43"/>
        <v>85</v>
      </c>
      <c r="O179" s="6"/>
      <c r="P179" s="20">
        <v>43</v>
      </c>
      <c r="Q179" s="20">
        <v>42</v>
      </c>
      <c r="R179" s="25">
        <v>0</v>
      </c>
      <c r="S179" s="25">
        <v>0</v>
      </c>
    </row>
    <row r="180" spans="3:19" x14ac:dyDescent="0.35">
      <c r="C180" s="20">
        <v>24</v>
      </c>
      <c r="D180" s="6"/>
      <c r="E180" s="6">
        <v>19</v>
      </c>
      <c r="F180" s="6">
        <v>20</v>
      </c>
      <c r="G180" s="6">
        <v>0</v>
      </c>
      <c r="H180" s="6">
        <v>0</v>
      </c>
      <c r="I180" s="20">
        <f t="shared" si="40"/>
        <v>39</v>
      </c>
      <c r="J180" s="4">
        <f t="shared" si="38"/>
        <v>100</v>
      </c>
      <c r="K180" s="20">
        <f t="shared" si="41"/>
        <v>20</v>
      </c>
      <c r="L180" s="4">
        <f t="shared" si="42"/>
        <v>51.282051282051277</v>
      </c>
      <c r="M180" s="23">
        <f t="shared" si="39"/>
        <v>0</v>
      </c>
      <c r="N180" s="20">
        <f t="shared" si="43"/>
        <v>39</v>
      </c>
      <c r="O180" s="6"/>
      <c r="P180" s="20">
        <v>19</v>
      </c>
      <c r="Q180" s="20">
        <v>20</v>
      </c>
      <c r="R180" s="25">
        <v>0</v>
      </c>
      <c r="S180" s="25">
        <v>0</v>
      </c>
    </row>
    <row r="181" spans="3:19" x14ac:dyDescent="0.35">
      <c r="C181" s="20">
        <v>25</v>
      </c>
      <c r="D181" s="6"/>
      <c r="E181" s="25"/>
      <c r="F181" s="25"/>
      <c r="G181" s="25"/>
      <c r="H181" s="25"/>
      <c r="I181" s="25"/>
      <c r="J181" s="4"/>
      <c r="K181" s="25"/>
      <c r="L181" s="25"/>
      <c r="M181" s="23"/>
      <c r="N181" s="25"/>
      <c r="O181" s="25"/>
      <c r="P181" s="25"/>
      <c r="Q181" s="25"/>
      <c r="R181" s="25"/>
      <c r="S181" s="25"/>
    </row>
    <row r="182" spans="3:19" x14ac:dyDescent="0.35">
      <c r="C182" s="20">
        <v>26</v>
      </c>
      <c r="D182" s="6"/>
      <c r="E182" s="6">
        <v>22</v>
      </c>
      <c r="F182" s="6">
        <v>18</v>
      </c>
      <c r="G182" s="6">
        <v>0</v>
      </c>
      <c r="H182" s="6">
        <v>0</v>
      </c>
      <c r="I182" s="20">
        <f t="shared" si="40"/>
        <v>40</v>
      </c>
      <c r="J182" s="4">
        <f t="shared" si="38"/>
        <v>100</v>
      </c>
      <c r="K182" s="20">
        <f t="shared" si="41"/>
        <v>18</v>
      </c>
      <c r="L182" s="4">
        <f t="shared" si="42"/>
        <v>45</v>
      </c>
      <c r="M182" s="23">
        <f t="shared" si="39"/>
        <v>0</v>
      </c>
      <c r="N182" s="20">
        <f t="shared" si="43"/>
        <v>40</v>
      </c>
      <c r="O182" s="6"/>
      <c r="P182" s="20">
        <v>22</v>
      </c>
      <c r="Q182" s="20">
        <v>18</v>
      </c>
      <c r="R182" s="25">
        <v>0</v>
      </c>
      <c r="S182" s="25">
        <v>0</v>
      </c>
    </row>
    <row r="183" spans="3:19" x14ac:dyDescent="0.35">
      <c r="C183" s="20">
        <v>27</v>
      </c>
      <c r="D183" s="6"/>
      <c r="E183" s="6">
        <v>2</v>
      </c>
      <c r="F183" s="6">
        <v>1</v>
      </c>
      <c r="G183" s="6">
        <v>1</v>
      </c>
      <c r="H183" s="6">
        <v>1</v>
      </c>
      <c r="I183" s="20">
        <f t="shared" si="40"/>
        <v>3</v>
      </c>
      <c r="J183" s="4">
        <f t="shared" si="38"/>
        <v>60</v>
      </c>
      <c r="K183" s="20">
        <f t="shared" si="41"/>
        <v>2</v>
      </c>
      <c r="L183" s="4">
        <f t="shared" si="42"/>
        <v>40</v>
      </c>
      <c r="M183" s="23">
        <f t="shared" si="39"/>
        <v>2</v>
      </c>
      <c r="N183" s="20">
        <f t="shared" si="43"/>
        <v>5</v>
      </c>
      <c r="O183" s="6"/>
      <c r="P183" s="20">
        <v>2</v>
      </c>
      <c r="Q183" s="20">
        <v>1</v>
      </c>
      <c r="R183" s="20">
        <v>1</v>
      </c>
      <c r="S183" s="20">
        <v>1</v>
      </c>
    </row>
    <row r="184" spans="3:19" x14ac:dyDescent="0.35">
      <c r="C184" s="20">
        <v>28</v>
      </c>
      <c r="D184" s="6"/>
      <c r="E184" s="6">
        <v>27</v>
      </c>
      <c r="F184" s="6">
        <v>15</v>
      </c>
      <c r="G184" s="6">
        <v>8</v>
      </c>
      <c r="H184" s="6">
        <v>9</v>
      </c>
      <c r="I184" s="20">
        <f t="shared" si="40"/>
        <v>42</v>
      </c>
      <c r="J184" s="4">
        <f t="shared" si="38"/>
        <v>71.186440677966104</v>
      </c>
      <c r="K184" s="20">
        <f t="shared" si="41"/>
        <v>23</v>
      </c>
      <c r="L184" s="4">
        <f t="shared" si="42"/>
        <v>38.983050847457626</v>
      </c>
      <c r="M184" s="23">
        <f t="shared" si="39"/>
        <v>17</v>
      </c>
      <c r="N184" s="20">
        <f t="shared" si="43"/>
        <v>59</v>
      </c>
      <c r="O184" s="6"/>
      <c r="P184" s="20">
        <v>27</v>
      </c>
      <c r="Q184" s="20">
        <v>15</v>
      </c>
      <c r="R184" s="20">
        <v>8</v>
      </c>
      <c r="S184" s="20">
        <v>9</v>
      </c>
    </row>
    <row r="185" spans="3:19" x14ac:dyDescent="0.35">
      <c r="C185" s="20">
        <v>29</v>
      </c>
      <c r="D185" s="6"/>
      <c r="E185" s="25"/>
      <c r="F185" s="25"/>
      <c r="G185" s="25"/>
      <c r="H185" s="25"/>
      <c r="I185" s="25"/>
      <c r="J185" s="4"/>
      <c r="K185" s="25"/>
      <c r="L185" s="25"/>
      <c r="M185" s="23"/>
      <c r="N185" s="25"/>
      <c r="O185" s="25"/>
      <c r="P185" s="25"/>
      <c r="Q185" s="25"/>
      <c r="R185" s="25"/>
      <c r="S185" s="25"/>
    </row>
    <row r="186" spans="3:19" x14ac:dyDescent="0.35">
      <c r="C186" s="20">
        <v>30</v>
      </c>
      <c r="D186" s="6"/>
      <c r="E186" s="25"/>
      <c r="F186" s="25"/>
      <c r="G186" s="25"/>
      <c r="H186" s="25"/>
      <c r="I186" s="25"/>
      <c r="J186" s="4"/>
      <c r="K186" s="25"/>
      <c r="L186" s="25"/>
      <c r="M186" s="23"/>
      <c r="N186" s="25"/>
      <c r="O186" s="25"/>
      <c r="P186" s="25"/>
      <c r="Q186" s="25"/>
      <c r="R186" s="25"/>
      <c r="S186" s="25"/>
    </row>
    <row r="187" spans="3:19" x14ac:dyDescent="0.35">
      <c r="C187" s="20">
        <v>31</v>
      </c>
      <c r="D187" s="6"/>
      <c r="E187" s="25"/>
      <c r="F187" s="25"/>
      <c r="G187" s="25"/>
      <c r="H187" s="25"/>
      <c r="I187" s="25"/>
      <c r="J187" s="4"/>
      <c r="K187" s="25"/>
      <c r="L187" s="25"/>
      <c r="M187" s="23"/>
      <c r="N187" s="25"/>
      <c r="O187" s="25"/>
      <c r="P187" s="25"/>
      <c r="Q187" s="25"/>
      <c r="R187" s="25"/>
      <c r="S187" s="25"/>
    </row>
    <row r="188" spans="3:19" x14ac:dyDescent="0.35">
      <c r="C188" s="22">
        <v>32</v>
      </c>
      <c r="E188" s="1">
        <v>13</v>
      </c>
      <c r="F188" s="1">
        <v>11</v>
      </c>
      <c r="G188" s="1">
        <v>0</v>
      </c>
      <c r="H188" s="1">
        <v>0</v>
      </c>
      <c r="I188" s="1">
        <f t="shared" si="40"/>
        <v>24</v>
      </c>
      <c r="J188" s="4">
        <f t="shared" si="38"/>
        <v>100</v>
      </c>
      <c r="K188" s="1">
        <f t="shared" si="41"/>
        <v>11</v>
      </c>
      <c r="L188" s="4">
        <f t="shared" si="42"/>
        <v>45.833333333333329</v>
      </c>
      <c r="M188" s="23">
        <f t="shared" si="39"/>
        <v>0</v>
      </c>
      <c r="N188" s="1">
        <f t="shared" si="43"/>
        <v>24</v>
      </c>
      <c r="P188" s="1">
        <v>13</v>
      </c>
      <c r="Q188" s="1">
        <v>11</v>
      </c>
      <c r="R188" s="25">
        <v>0</v>
      </c>
      <c r="S188" s="25">
        <v>0</v>
      </c>
    </row>
    <row r="189" spans="3:19" x14ac:dyDescent="0.35">
      <c r="C189" s="22">
        <v>33</v>
      </c>
      <c r="E189" s="25"/>
      <c r="F189" s="25"/>
      <c r="G189" s="25"/>
      <c r="H189" s="25"/>
      <c r="I189" s="25"/>
      <c r="J189" s="4"/>
      <c r="K189" s="25"/>
      <c r="L189" s="25"/>
      <c r="M189" s="23"/>
      <c r="N189" s="25"/>
      <c r="O189" s="25"/>
      <c r="P189" s="25"/>
      <c r="Q189" s="25"/>
      <c r="R189" s="25"/>
      <c r="S189" s="25"/>
    </row>
    <row r="190" spans="3:19" x14ac:dyDescent="0.35">
      <c r="C190" s="22">
        <v>34</v>
      </c>
      <c r="E190" s="1">
        <v>3</v>
      </c>
      <c r="F190" s="1">
        <v>1</v>
      </c>
      <c r="G190" s="1">
        <v>0</v>
      </c>
      <c r="H190" s="1">
        <v>0</v>
      </c>
      <c r="I190" s="24">
        <f t="shared" ref="I190:I204" si="44">E190+F190</f>
        <v>4</v>
      </c>
      <c r="J190" s="4">
        <f t="shared" si="38"/>
        <v>100</v>
      </c>
      <c r="K190" s="24">
        <f t="shared" ref="K190:K204" si="45">F190+G190</f>
        <v>1</v>
      </c>
      <c r="L190" s="4">
        <f t="shared" ref="L190:L204" si="46">(K190/N190)*100</f>
        <v>25</v>
      </c>
      <c r="M190" s="23">
        <f t="shared" si="39"/>
        <v>0</v>
      </c>
      <c r="N190" s="24">
        <f t="shared" ref="N190:N204" si="47">SUM(E190:H190)</f>
        <v>4</v>
      </c>
      <c r="P190" s="1">
        <v>3</v>
      </c>
      <c r="Q190" s="1">
        <v>1</v>
      </c>
      <c r="R190" s="25">
        <v>0</v>
      </c>
      <c r="S190" s="25">
        <v>0</v>
      </c>
    </row>
    <row r="191" spans="3:19" x14ac:dyDescent="0.35">
      <c r="C191" s="22">
        <v>35</v>
      </c>
      <c r="E191" s="1">
        <v>39</v>
      </c>
      <c r="F191" s="1">
        <v>27</v>
      </c>
      <c r="G191" s="1">
        <v>0</v>
      </c>
      <c r="H191" s="1">
        <v>0</v>
      </c>
      <c r="I191" s="24">
        <f t="shared" si="44"/>
        <v>66</v>
      </c>
      <c r="J191" s="4">
        <f t="shared" si="38"/>
        <v>100</v>
      </c>
      <c r="K191" s="24">
        <f t="shared" si="45"/>
        <v>27</v>
      </c>
      <c r="L191" s="4">
        <f t="shared" si="46"/>
        <v>40.909090909090914</v>
      </c>
      <c r="M191" s="23">
        <f t="shared" si="39"/>
        <v>0</v>
      </c>
      <c r="N191" s="24">
        <f t="shared" si="47"/>
        <v>66</v>
      </c>
      <c r="P191" s="1">
        <v>39</v>
      </c>
      <c r="Q191" s="1">
        <v>27</v>
      </c>
      <c r="R191" s="25">
        <v>0</v>
      </c>
      <c r="S191" s="25">
        <v>0</v>
      </c>
    </row>
    <row r="192" spans="3:19" x14ac:dyDescent="0.35">
      <c r="C192" s="22">
        <v>36</v>
      </c>
      <c r="E192" s="25"/>
      <c r="F192" s="25"/>
      <c r="G192" s="25"/>
      <c r="H192" s="25"/>
      <c r="I192" s="25"/>
      <c r="J192" s="4"/>
      <c r="K192" s="25"/>
      <c r="L192" s="25"/>
      <c r="M192" s="23"/>
      <c r="N192" s="25"/>
      <c r="O192" s="25"/>
      <c r="P192" s="25"/>
      <c r="Q192" s="25"/>
      <c r="R192" s="25"/>
      <c r="S192" s="25"/>
    </row>
    <row r="193" spans="3:19" x14ac:dyDescent="0.35">
      <c r="C193" s="22">
        <v>37</v>
      </c>
      <c r="E193" s="1">
        <v>2</v>
      </c>
      <c r="F193" s="1">
        <v>4</v>
      </c>
      <c r="G193" s="1">
        <v>0</v>
      </c>
      <c r="H193" s="1">
        <v>0</v>
      </c>
      <c r="I193" s="24">
        <f t="shared" si="44"/>
        <v>6</v>
      </c>
      <c r="J193" s="4">
        <f t="shared" si="38"/>
        <v>100</v>
      </c>
      <c r="K193" s="24">
        <f t="shared" si="45"/>
        <v>4</v>
      </c>
      <c r="L193" s="4">
        <f t="shared" si="46"/>
        <v>66.666666666666657</v>
      </c>
      <c r="M193" s="23">
        <f t="shared" si="39"/>
        <v>0</v>
      </c>
      <c r="N193" s="24">
        <f t="shared" si="47"/>
        <v>6</v>
      </c>
      <c r="P193" s="1">
        <v>2</v>
      </c>
      <c r="Q193" s="1">
        <v>4</v>
      </c>
      <c r="R193" s="25">
        <v>0</v>
      </c>
      <c r="S193" s="25">
        <v>0</v>
      </c>
    </row>
    <row r="194" spans="3:19" x14ac:dyDescent="0.35">
      <c r="C194" s="22">
        <v>38</v>
      </c>
      <c r="E194" s="25"/>
      <c r="F194" s="25"/>
      <c r="G194" s="25"/>
      <c r="H194" s="25"/>
      <c r="I194" s="25"/>
      <c r="J194" s="4"/>
      <c r="K194" s="25"/>
      <c r="L194" s="25"/>
      <c r="M194" s="23"/>
      <c r="N194" s="25"/>
      <c r="O194" s="25"/>
      <c r="P194" s="25"/>
      <c r="Q194" s="25"/>
      <c r="R194" s="25"/>
      <c r="S194" s="25"/>
    </row>
    <row r="195" spans="3:19" x14ac:dyDescent="0.35">
      <c r="C195" s="22">
        <v>39</v>
      </c>
      <c r="E195" s="25"/>
      <c r="F195" s="25"/>
      <c r="G195" s="25"/>
      <c r="H195" s="25"/>
      <c r="I195" s="25"/>
      <c r="J195" s="4"/>
      <c r="K195" s="25"/>
      <c r="L195" s="25"/>
      <c r="M195" s="23"/>
      <c r="N195" s="25"/>
      <c r="O195" s="25"/>
      <c r="P195" s="25"/>
      <c r="Q195" s="25"/>
      <c r="R195" s="25"/>
      <c r="S195" s="25"/>
    </row>
    <row r="196" spans="3:19" x14ac:dyDescent="0.35">
      <c r="C196" s="22">
        <v>40</v>
      </c>
      <c r="E196" s="1">
        <v>12</v>
      </c>
      <c r="F196" s="1">
        <v>15</v>
      </c>
      <c r="G196" s="1">
        <v>0</v>
      </c>
      <c r="H196" s="1">
        <v>0</v>
      </c>
      <c r="I196" s="24">
        <f t="shared" si="44"/>
        <v>27</v>
      </c>
      <c r="J196" s="4">
        <f t="shared" si="38"/>
        <v>100</v>
      </c>
      <c r="K196" s="24">
        <f t="shared" si="45"/>
        <v>15</v>
      </c>
      <c r="L196" s="4">
        <f t="shared" si="46"/>
        <v>55.555555555555557</v>
      </c>
      <c r="M196" s="23">
        <f t="shared" si="39"/>
        <v>0</v>
      </c>
      <c r="N196" s="24">
        <f t="shared" si="47"/>
        <v>27</v>
      </c>
      <c r="P196" s="1">
        <v>12</v>
      </c>
      <c r="Q196" s="1">
        <v>15</v>
      </c>
      <c r="R196" s="25">
        <v>0</v>
      </c>
      <c r="S196" s="25">
        <v>0</v>
      </c>
    </row>
    <row r="197" spans="3:19" x14ac:dyDescent="0.35">
      <c r="C197" s="22">
        <v>41</v>
      </c>
      <c r="E197" s="25"/>
      <c r="F197" s="25"/>
      <c r="G197" s="25"/>
      <c r="H197" s="25"/>
      <c r="I197" s="25"/>
      <c r="J197" s="4"/>
      <c r="K197" s="25"/>
      <c r="L197" s="25"/>
      <c r="M197" s="23"/>
      <c r="N197" s="25"/>
      <c r="O197" s="25"/>
      <c r="P197" s="25"/>
      <c r="Q197" s="25"/>
      <c r="R197" s="25"/>
      <c r="S197" s="25"/>
    </row>
    <row r="198" spans="3:19" x14ac:dyDescent="0.35">
      <c r="C198" s="22">
        <v>42</v>
      </c>
      <c r="E198" s="25"/>
      <c r="F198" s="25"/>
      <c r="G198" s="25"/>
      <c r="H198" s="25"/>
      <c r="I198" s="25"/>
      <c r="J198" s="4"/>
      <c r="K198" s="25"/>
      <c r="L198" s="25"/>
      <c r="M198" s="23"/>
      <c r="N198" s="25"/>
      <c r="O198" s="25"/>
      <c r="P198" s="25"/>
      <c r="Q198" s="25"/>
      <c r="R198" s="25"/>
      <c r="S198" s="25"/>
    </row>
    <row r="199" spans="3:19" x14ac:dyDescent="0.35">
      <c r="C199" s="22">
        <v>43</v>
      </c>
      <c r="E199" s="25"/>
      <c r="F199" s="25"/>
      <c r="G199" s="25"/>
      <c r="H199" s="25"/>
      <c r="I199" s="25"/>
      <c r="J199" s="4"/>
      <c r="K199" s="25"/>
      <c r="L199" s="25"/>
      <c r="M199" s="23"/>
      <c r="N199" s="25"/>
      <c r="O199" s="25"/>
      <c r="P199" s="25"/>
      <c r="Q199" s="25"/>
      <c r="R199" s="25"/>
      <c r="S199" s="25"/>
    </row>
    <row r="200" spans="3:19" x14ac:dyDescent="0.35">
      <c r="C200" s="22">
        <v>44</v>
      </c>
      <c r="E200" s="25"/>
      <c r="F200" s="25"/>
      <c r="G200" s="25"/>
      <c r="H200" s="25"/>
      <c r="I200" s="25"/>
      <c r="J200" s="4"/>
      <c r="K200" s="25"/>
      <c r="L200" s="25"/>
      <c r="M200" s="23"/>
      <c r="N200" s="25"/>
      <c r="O200" s="25"/>
      <c r="P200" s="25"/>
      <c r="Q200" s="25"/>
      <c r="R200" s="25"/>
      <c r="S200" s="25"/>
    </row>
    <row r="201" spans="3:19" x14ac:dyDescent="0.35">
      <c r="C201" s="22">
        <v>45</v>
      </c>
      <c r="E201" s="1">
        <v>40</v>
      </c>
      <c r="F201" s="1">
        <v>52</v>
      </c>
      <c r="G201" s="1">
        <v>0</v>
      </c>
      <c r="H201" s="1">
        <v>0</v>
      </c>
      <c r="I201" s="24">
        <f t="shared" si="44"/>
        <v>92</v>
      </c>
      <c r="J201" s="4">
        <f t="shared" si="38"/>
        <v>100</v>
      </c>
      <c r="K201" s="24">
        <f t="shared" si="45"/>
        <v>52</v>
      </c>
      <c r="L201" s="4">
        <f t="shared" si="46"/>
        <v>56.521739130434781</v>
      </c>
      <c r="M201" s="23">
        <f t="shared" si="39"/>
        <v>0</v>
      </c>
      <c r="N201" s="24">
        <f t="shared" si="47"/>
        <v>92</v>
      </c>
      <c r="P201" s="1">
        <v>40</v>
      </c>
      <c r="Q201" s="1">
        <v>52</v>
      </c>
      <c r="R201" s="25">
        <v>0</v>
      </c>
      <c r="S201" s="25">
        <v>0</v>
      </c>
    </row>
    <row r="202" spans="3:19" x14ac:dyDescent="0.35">
      <c r="C202" s="22">
        <v>46</v>
      </c>
      <c r="E202" s="25"/>
      <c r="F202" s="25"/>
      <c r="G202" s="25"/>
      <c r="H202" s="25"/>
      <c r="I202" s="25"/>
      <c r="J202" s="4"/>
      <c r="K202" s="25"/>
      <c r="L202" s="25"/>
      <c r="M202" s="23"/>
      <c r="N202" s="25"/>
      <c r="O202" s="25"/>
      <c r="P202" s="25"/>
      <c r="Q202" s="25"/>
      <c r="R202" s="25"/>
      <c r="S202" s="25"/>
    </row>
    <row r="203" spans="3:19" x14ac:dyDescent="0.35">
      <c r="C203" s="22">
        <v>47</v>
      </c>
      <c r="E203" s="1">
        <v>43</v>
      </c>
      <c r="F203" s="1">
        <v>49</v>
      </c>
      <c r="G203" s="1">
        <v>0</v>
      </c>
      <c r="H203" s="1">
        <v>0</v>
      </c>
      <c r="I203" s="24">
        <f t="shared" si="44"/>
        <v>92</v>
      </c>
      <c r="J203" s="4">
        <f t="shared" si="38"/>
        <v>100</v>
      </c>
      <c r="K203" s="24">
        <f t="shared" si="45"/>
        <v>49</v>
      </c>
      <c r="L203" s="4">
        <f t="shared" si="46"/>
        <v>53.260869565217398</v>
      </c>
      <c r="M203" s="23">
        <f t="shared" si="39"/>
        <v>0</v>
      </c>
      <c r="N203" s="24">
        <f t="shared" si="47"/>
        <v>92</v>
      </c>
      <c r="P203" s="1">
        <v>43</v>
      </c>
      <c r="Q203" s="1">
        <v>49</v>
      </c>
      <c r="R203" s="25">
        <v>0</v>
      </c>
      <c r="S203" s="25">
        <v>0</v>
      </c>
    </row>
    <row r="204" spans="3:19" x14ac:dyDescent="0.35">
      <c r="C204" s="22">
        <v>48</v>
      </c>
      <c r="E204" s="1">
        <v>5</v>
      </c>
      <c r="F204" s="1">
        <v>9</v>
      </c>
      <c r="G204" s="1">
        <v>13</v>
      </c>
      <c r="H204" s="1">
        <v>4</v>
      </c>
      <c r="I204" s="24">
        <f t="shared" si="44"/>
        <v>14</v>
      </c>
      <c r="J204" s="4">
        <f t="shared" si="38"/>
        <v>45.161290322580641</v>
      </c>
      <c r="K204" s="24">
        <f t="shared" si="45"/>
        <v>22</v>
      </c>
      <c r="L204" s="4">
        <f t="shared" si="46"/>
        <v>70.967741935483872</v>
      </c>
      <c r="M204" s="23">
        <f t="shared" si="39"/>
        <v>17</v>
      </c>
      <c r="N204" s="24">
        <f t="shared" si="47"/>
        <v>31</v>
      </c>
      <c r="P204" s="1">
        <v>5</v>
      </c>
      <c r="Q204" s="1">
        <v>9</v>
      </c>
      <c r="R204" s="1">
        <v>13</v>
      </c>
      <c r="S204" s="1">
        <v>4</v>
      </c>
    </row>
    <row r="205" spans="3:19" x14ac:dyDescent="0.35">
      <c r="C205" s="1">
        <v>49</v>
      </c>
      <c r="E205" s="25"/>
      <c r="F205" s="25"/>
      <c r="G205" s="25"/>
      <c r="H205" s="25"/>
      <c r="I205" s="25"/>
      <c r="J205" s="4"/>
      <c r="K205" s="25"/>
      <c r="L205" s="25"/>
      <c r="M205" s="23"/>
      <c r="N205" s="25"/>
      <c r="O205" s="25"/>
      <c r="P205" s="25"/>
      <c r="Q205" s="25"/>
      <c r="R205" s="25"/>
      <c r="S205" s="25"/>
    </row>
  </sheetData>
  <mergeCells count="2">
    <mergeCell ref="E1:N1"/>
    <mergeCell ref="P1:S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EFDC-AB7A-4C70-A723-77693D1E5398}">
  <dimension ref="B3:D231"/>
  <sheetViews>
    <sheetView workbookViewId="0">
      <selection activeCell="B3" sqref="B3:D231"/>
    </sheetView>
  </sheetViews>
  <sheetFormatPr defaultRowHeight="14.5" x14ac:dyDescent="0.35"/>
  <sheetData>
    <row r="3" spans="2:4" x14ac:dyDescent="0.35">
      <c r="B3" s="36" t="s">
        <v>13</v>
      </c>
      <c r="C3" s="36" t="s">
        <v>16</v>
      </c>
      <c r="D3" s="36" t="s">
        <v>17</v>
      </c>
    </row>
    <row r="4" spans="2:4" x14ac:dyDescent="0.35">
      <c r="B4" s="36" t="s">
        <v>80</v>
      </c>
      <c r="C4" s="36">
        <v>1</v>
      </c>
      <c r="D4" s="36"/>
    </row>
    <row r="5" spans="2:4" x14ac:dyDescent="0.35">
      <c r="B5" s="36"/>
      <c r="C5" s="36">
        <v>2</v>
      </c>
      <c r="D5" s="36"/>
    </row>
    <row r="6" spans="2:4" x14ac:dyDescent="0.35">
      <c r="B6" s="36"/>
      <c r="C6" s="36">
        <v>3</v>
      </c>
      <c r="D6" s="36"/>
    </row>
    <row r="7" spans="2:4" x14ac:dyDescent="0.35">
      <c r="B7" s="36"/>
      <c r="C7" s="36">
        <v>4</v>
      </c>
      <c r="D7" s="36">
        <v>0</v>
      </c>
    </row>
    <row r="8" spans="2:4" x14ac:dyDescent="0.35">
      <c r="B8" s="36"/>
      <c r="C8" s="36">
        <v>5</v>
      </c>
      <c r="D8" s="36"/>
    </row>
    <row r="9" spans="2:4" x14ac:dyDescent="0.35">
      <c r="B9" s="36"/>
      <c r="C9" s="36">
        <v>6</v>
      </c>
      <c r="D9" s="36"/>
    </row>
    <row r="10" spans="2:4" x14ac:dyDescent="0.35">
      <c r="B10" s="36"/>
      <c r="C10" s="36">
        <v>7</v>
      </c>
      <c r="D10" s="36"/>
    </row>
    <row r="11" spans="2:4" x14ac:dyDescent="0.35">
      <c r="B11" s="36"/>
      <c r="C11" s="36">
        <v>8</v>
      </c>
      <c r="D11" s="36"/>
    </row>
    <row r="12" spans="2:4" x14ac:dyDescent="0.35">
      <c r="B12" s="36"/>
      <c r="C12" s="36">
        <v>9</v>
      </c>
      <c r="D12" s="36">
        <v>0</v>
      </c>
    </row>
    <row r="13" spans="2:4" x14ac:dyDescent="0.35">
      <c r="B13" s="36"/>
      <c r="C13" s="36">
        <v>10</v>
      </c>
      <c r="D13" s="36"/>
    </row>
    <row r="14" spans="2:4" x14ac:dyDescent="0.35">
      <c r="B14" s="36"/>
      <c r="C14" s="36">
        <v>11</v>
      </c>
      <c r="D14" s="36"/>
    </row>
    <row r="15" spans="2:4" x14ac:dyDescent="0.35">
      <c r="B15" s="36"/>
      <c r="C15" s="36">
        <v>12</v>
      </c>
      <c r="D15" s="36"/>
    </row>
    <row r="16" spans="2:4" x14ac:dyDescent="0.35">
      <c r="B16" s="36"/>
      <c r="C16" s="36">
        <v>13</v>
      </c>
      <c r="D16" s="36"/>
    </row>
    <row r="17" spans="2:4" x14ac:dyDescent="0.35">
      <c r="B17" s="36"/>
      <c r="C17" s="36">
        <v>14</v>
      </c>
      <c r="D17" s="36"/>
    </row>
    <row r="18" spans="2:4" x14ac:dyDescent="0.35">
      <c r="B18" s="36"/>
      <c r="C18" s="36">
        <v>15</v>
      </c>
      <c r="D18" s="36">
        <v>0</v>
      </c>
    </row>
    <row r="19" spans="2:4" x14ac:dyDescent="0.35">
      <c r="B19" s="36"/>
      <c r="C19" s="36">
        <v>16</v>
      </c>
      <c r="D19" s="36"/>
    </row>
    <row r="20" spans="2:4" x14ac:dyDescent="0.35">
      <c r="B20" s="36"/>
      <c r="C20" s="36">
        <v>17</v>
      </c>
      <c r="D20" s="36"/>
    </row>
    <row r="21" spans="2:4" x14ac:dyDescent="0.35">
      <c r="B21" s="36"/>
      <c r="C21" s="36">
        <v>18</v>
      </c>
      <c r="D21" s="36"/>
    </row>
    <row r="22" spans="2:4" x14ac:dyDescent="0.35">
      <c r="B22" s="36"/>
      <c r="C22" s="36">
        <v>19</v>
      </c>
      <c r="D22" s="36">
        <v>0</v>
      </c>
    </row>
    <row r="23" spans="2:4" x14ac:dyDescent="0.35">
      <c r="B23" s="36"/>
      <c r="C23" s="36">
        <v>20</v>
      </c>
      <c r="D23" s="36"/>
    </row>
    <row r="24" spans="2:4" x14ac:dyDescent="0.35">
      <c r="B24" s="36"/>
      <c r="C24" s="36">
        <v>21</v>
      </c>
      <c r="D24" s="36"/>
    </row>
    <row r="25" spans="2:4" x14ac:dyDescent="0.35">
      <c r="B25" s="36"/>
      <c r="C25" s="36">
        <v>22</v>
      </c>
      <c r="D25" s="36">
        <v>0</v>
      </c>
    </row>
    <row r="26" spans="2:4" x14ac:dyDescent="0.35">
      <c r="B26" s="36"/>
      <c r="C26" s="36">
        <v>23</v>
      </c>
      <c r="D26" s="36">
        <v>0</v>
      </c>
    </row>
    <row r="27" spans="2:4" x14ac:dyDescent="0.35">
      <c r="B27" s="36"/>
      <c r="C27" s="36">
        <v>24</v>
      </c>
      <c r="D27" s="36">
        <v>0</v>
      </c>
    </row>
    <row r="28" spans="2:4" x14ac:dyDescent="0.35">
      <c r="B28" s="36"/>
      <c r="C28" s="36">
        <v>25</v>
      </c>
      <c r="D28" s="36"/>
    </row>
    <row r="29" spans="2:4" x14ac:dyDescent="0.35">
      <c r="B29" s="36"/>
      <c r="C29" s="36"/>
      <c r="D29" s="36"/>
    </row>
    <row r="30" spans="2:4" x14ac:dyDescent="0.35">
      <c r="B30" s="36"/>
      <c r="C30" s="36"/>
      <c r="D30" s="36"/>
    </row>
    <row r="31" spans="2:4" x14ac:dyDescent="0.35">
      <c r="B31" s="36"/>
      <c r="C31" s="36"/>
      <c r="D31" s="36"/>
    </row>
    <row r="32" spans="2:4" x14ac:dyDescent="0.35">
      <c r="B32" s="36" t="s">
        <v>13</v>
      </c>
      <c r="C32" s="36" t="s">
        <v>16</v>
      </c>
      <c r="D32" s="36" t="s">
        <v>17</v>
      </c>
    </row>
    <row r="33" spans="2:4" x14ac:dyDescent="0.35">
      <c r="B33" s="36" t="s">
        <v>89</v>
      </c>
      <c r="C33" s="14"/>
      <c r="D33" s="14"/>
    </row>
    <row r="34" spans="2:4" x14ac:dyDescent="0.35">
      <c r="B34" s="36"/>
      <c r="C34" s="36">
        <v>2</v>
      </c>
      <c r="D34" s="36"/>
    </row>
    <row r="35" spans="2:4" x14ac:dyDescent="0.35">
      <c r="B35" s="36"/>
      <c r="C35" s="36">
        <v>3</v>
      </c>
      <c r="D35" s="36"/>
    </row>
    <row r="36" spans="2:4" x14ac:dyDescent="0.35">
      <c r="B36" s="36"/>
      <c r="C36" s="36">
        <v>4</v>
      </c>
      <c r="D36" s="36"/>
    </row>
    <row r="37" spans="2:4" x14ac:dyDescent="0.35">
      <c r="B37" s="36"/>
      <c r="C37" s="36">
        <v>5</v>
      </c>
      <c r="D37" s="36"/>
    </row>
    <row r="38" spans="2:4" x14ac:dyDescent="0.35">
      <c r="B38" s="36"/>
      <c r="C38" s="36">
        <v>6</v>
      </c>
      <c r="D38" s="36"/>
    </row>
    <row r="39" spans="2:4" x14ac:dyDescent="0.35">
      <c r="B39" s="36"/>
      <c r="C39" s="36">
        <v>7</v>
      </c>
      <c r="D39" s="36"/>
    </row>
    <row r="40" spans="2:4" x14ac:dyDescent="0.35">
      <c r="B40" s="36"/>
      <c r="C40" s="36">
        <v>8</v>
      </c>
      <c r="D40" s="36"/>
    </row>
    <row r="41" spans="2:4" x14ac:dyDescent="0.35">
      <c r="B41" s="36"/>
      <c r="C41" s="36">
        <v>9</v>
      </c>
      <c r="D41" s="36"/>
    </row>
    <row r="42" spans="2:4" x14ac:dyDescent="0.35">
      <c r="B42" s="36"/>
      <c r="C42" s="36">
        <v>10</v>
      </c>
      <c r="D42" s="36"/>
    </row>
    <row r="43" spans="2:4" x14ac:dyDescent="0.35">
      <c r="B43" s="36"/>
      <c r="C43" s="36">
        <v>11</v>
      </c>
      <c r="D43" s="36"/>
    </row>
    <row r="44" spans="2:4" x14ac:dyDescent="0.35">
      <c r="B44" s="36"/>
      <c r="C44" s="36">
        <v>12</v>
      </c>
      <c r="D44" s="36"/>
    </row>
    <row r="45" spans="2:4" x14ac:dyDescent="0.35">
      <c r="B45" s="36"/>
      <c r="C45" s="36">
        <v>13</v>
      </c>
      <c r="D45" s="36">
        <v>0</v>
      </c>
    </row>
    <row r="46" spans="2:4" x14ac:dyDescent="0.35">
      <c r="B46" s="36"/>
      <c r="C46" s="36">
        <v>14</v>
      </c>
      <c r="D46" s="36">
        <v>0</v>
      </c>
    </row>
    <row r="47" spans="2:4" x14ac:dyDescent="0.35">
      <c r="B47" s="36"/>
      <c r="C47" s="36">
        <v>15</v>
      </c>
      <c r="D47" s="36"/>
    </row>
    <row r="48" spans="2:4" x14ac:dyDescent="0.35">
      <c r="B48" s="36"/>
      <c r="C48" s="36">
        <v>16</v>
      </c>
      <c r="D48" s="36"/>
    </row>
    <row r="49" spans="2:4" x14ac:dyDescent="0.35">
      <c r="B49" s="36"/>
      <c r="C49" s="36">
        <v>17</v>
      </c>
      <c r="D49" s="36"/>
    </row>
    <row r="50" spans="2:4" x14ac:dyDescent="0.35">
      <c r="B50" s="36"/>
      <c r="C50" s="36">
        <v>18</v>
      </c>
      <c r="D50" s="36"/>
    </row>
    <row r="51" spans="2:4" x14ac:dyDescent="0.35">
      <c r="B51" s="36"/>
      <c r="C51" s="36">
        <v>19</v>
      </c>
      <c r="D51" s="36"/>
    </row>
    <row r="52" spans="2:4" x14ac:dyDescent="0.35">
      <c r="B52" s="36"/>
      <c r="C52" s="36">
        <v>20</v>
      </c>
      <c r="D52" s="36">
        <v>0</v>
      </c>
    </row>
    <row r="53" spans="2:4" x14ac:dyDescent="0.35">
      <c r="B53" s="36"/>
      <c r="C53" s="36">
        <v>21</v>
      </c>
      <c r="D53" s="36">
        <v>0</v>
      </c>
    </row>
    <row r="54" spans="2:4" x14ac:dyDescent="0.35">
      <c r="B54" s="36"/>
      <c r="C54" s="36">
        <v>22</v>
      </c>
      <c r="D54" s="36"/>
    </row>
    <row r="55" spans="2:4" x14ac:dyDescent="0.35">
      <c r="B55" s="36"/>
      <c r="C55" s="36">
        <v>23</v>
      </c>
      <c r="D55" s="36"/>
    </row>
    <row r="56" spans="2:4" x14ac:dyDescent="0.35">
      <c r="B56" s="36"/>
      <c r="C56" s="36">
        <v>24</v>
      </c>
      <c r="D56" s="36"/>
    </row>
    <row r="57" spans="2:4" x14ac:dyDescent="0.35">
      <c r="B57" s="36"/>
      <c r="C57" s="36">
        <v>25</v>
      </c>
      <c r="D57" s="36"/>
    </row>
    <row r="58" spans="2:4" x14ac:dyDescent="0.35">
      <c r="B58" s="36"/>
      <c r="C58" s="36">
        <v>26</v>
      </c>
      <c r="D58" s="36"/>
    </row>
    <row r="59" spans="2:4" x14ac:dyDescent="0.35">
      <c r="B59" s="36"/>
      <c r="C59" s="36">
        <v>27</v>
      </c>
      <c r="D59" s="36"/>
    </row>
    <row r="60" spans="2:4" x14ac:dyDescent="0.35">
      <c r="B60" s="36"/>
      <c r="C60" s="36">
        <v>28</v>
      </c>
      <c r="D60" s="36"/>
    </row>
    <row r="61" spans="2:4" x14ac:dyDescent="0.35">
      <c r="B61" s="36"/>
      <c r="C61" s="36">
        <v>29</v>
      </c>
      <c r="D61" s="36"/>
    </row>
    <row r="62" spans="2:4" x14ac:dyDescent="0.35">
      <c r="B62" s="36"/>
      <c r="C62" s="36">
        <v>30</v>
      </c>
      <c r="D62" s="36"/>
    </row>
    <row r="63" spans="2:4" x14ac:dyDescent="0.35">
      <c r="B63" s="36"/>
      <c r="C63" s="36">
        <v>31</v>
      </c>
      <c r="D63" s="36">
        <v>0</v>
      </c>
    </row>
    <row r="64" spans="2:4" x14ac:dyDescent="0.35">
      <c r="B64" s="36"/>
      <c r="C64" s="36">
        <v>32</v>
      </c>
      <c r="D64" s="36"/>
    </row>
    <row r="65" spans="2:4" x14ac:dyDescent="0.35">
      <c r="B65" s="36"/>
      <c r="C65" s="36">
        <v>33</v>
      </c>
      <c r="D65" s="36"/>
    </row>
    <row r="66" spans="2:4" x14ac:dyDescent="0.35">
      <c r="B66" s="36"/>
      <c r="C66" s="36">
        <v>34</v>
      </c>
      <c r="D66" s="36"/>
    </row>
    <row r="67" spans="2:4" x14ac:dyDescent="0.35">
      <c r="B67" s="36"/>
      <c r="C67" s="36">
        <v>35</v>
      </c>
      <c r="D67" s="36">
        <v>0</v>
      </c>
    </row>
    <row r="68" spans="2:4" x14ac:dyDescent="0.35">
      <c r="B68" s="36"/>
      <c r="C68" s="36">
        <v>36</v>
      </c>
      <c r="D68" s="36">
        <v>0</v>
      </c>
    </row>
    <row r="69" spans="2:4" x14ac:dyDescent="0.35">
      <c r="B69" s="36"/>
      <c r="C69" s="36">
        <v>37</v>
      </c>
      <c r="D69" s="36">
        <v>0</v>
      </c>
    </row>
    <row r="70" spans="2:4" x14ac:dyDescent="0.35">
      <c r="B70" s="36"/>
      <c r="C70" s="36">
        <v>38</v>
      </c>
      <c r="D70" s="36"/>
    </row>
    <row r="71" spans="2:4" x14ac:dyDescent="0.35">
      <c r="B71" s="36"/>
      <c r="C71" s="36"/>
      <c r="D71" s="36"/>
    </row>
    <row r="72" spans="2:4" x14ac:dyDescent="0.35">
      <c r="B72" s="36"/>
      <c r="C72" s="36"/>
      <c r="D72" s="36"/>
    </row>
    <row r="73" spans="2:4" x14ac:dyDescent="0.35">
      <c r="B73" s="36"/>
      <c r="C73" s="36"/>
      <c r="D73" s="36"/>
    </row>
    <row r="74" spans="2:4" x14ac:dyDescent="0.35">
      <c r="B74" s="36"/>
      <c r="C74" s="36"/>
      <c r="D74" s="36"/>
    </row>
    <row r="75" spans="2:4" x14ac:dyDescent="0.35">
      <c r="B75" s="36" t="s">
        <v>77</v>
      </c>
      <c r="C75" s="36" t="s">
        <v>16</v>
      </c>
      <c r="D75" s="36" t="s">
        <v>17</v>
      </c>
    </row>
    <row r="76" spans="2:4" x14ac:dyDescent="0.35">
      <c r="B76" s="36"/>
      <c r="C76" s="36">
        <v>1</v>
      </c>
      <c r="D76" s="36">
        <v>0</v>
      </c>
    </row>
    <row r="77" spans="2:4" x14ac:dyDescent="0.35">
      <c r="B77" s="36"/>
      <c r="C77" s="36">
        <v>2</v>
      </c>
      <c r="D77" s="36"/>
    </row>
    <row r="78" spans="2:4" x14ac:dyDescent="0.35">
      <c r="B78" s="36"/>
      <c r="C78" s="36">
        <v>3</v>
      </c>
      <c r="D78" s="36"/>
    </row>
    <row r="79" spans="2:4" x14ac:dyDescent="0.35">
      <c r="B79" s="36"/>
      <c r="C79" s="36">
        <v>4</v>
      </c>
      <c r="D79" s="36"/>
    </row>
    <row r="80" spans="2:4" x14ac:dyDescent="0.35">
      <c r="B80" s="36"/>
      <c r="C80" s="36">
        <v>5</v>
      </c>
      <c r="D80" s="36"/>
    </row>
    <row r="81" spans="2:4" x14ac:dyDescent="0.35">
      <c r="B81" s="36"/>
      <c r="C81" s="36">
        <v>6</v>
      </c>
      <c r="D81" s="36"/>
    </row>
    <row r="82" spans="2:4" x14ac:dyDescent="0.35">
      <c r="B82" s="36"/>
      <c r="C82" s="36">
        <v>7</v>
      </c>
      <c r="D82" s="36"/>
    </row>
    <row r="83" spans="2:4" x14ac:dyDescent="0.35">
      <c r="B83" s="36"/>
      <c r="C83" s="36">
        <v>8</v>
      </c>
      <c r="D83" s="36"/>
    </row>
    <row r="84" spans="2:4" x14ac:dyDescent="0.35">
      <c r="B84" s="36"/>
      <c r="C84" s="36">
        <v>9</v>
      </c>
      <c r="D84" s="36">
        <v>0</v>
      </c>
    </row>
    <row r="85" spans="2:4" x14ac:dyDescent="0.35">
      <c r="B85" s="36"/>
      <c r="C85" s="36">
        <v>10</v>
      </c>
      <c r="D85" s="36"/>
    </row>
    <row r="86" spans="2:4" x14ac:dyDescent="0.35">
      <c r="B86" s="36"/>
      <c r="C86" s="36">
        <v>11</v>
      </c>
      <c r="D86" s="36"/>
    </row>
    <row r="87" spans="2:4" x14ac:dyDescent="0.35">
      <c r="B87" s="36"/>
      <c r="C87" s="36">
        <v>12</v>
      </c>
      <c r="D87" s="36"/>
    </row>
    <row r="88" spans="2:4" x14ac:dyDescent="0.35">
      <c r="B88" s="36"/>
      <c r="C88" s="36">
        <v>13</v>
      </c>
      <c r="D88" s="36"/>
    </row>
    <row r="89" spans="2:4" x14ac:dyDescent="0.35">
      <c r="B89" s="36"/>
      <c r="C89" s="36">
        <v>14</v>
      </c>
      <c r="D89" s="36"/>
    </row>
    <row r="90" spans="2:4" x14ac:dyDescent="0.35">
      <c r="B90" s="36"/>
      <c r="C90" s="36">
        <v>15</v>
      </c>
      <c r="D90" s="36"/>
    </row>
    <row r="91" spans="2:4" x14ac:dyDescent="0.35">
      <c r="B91" s="36"/>
      <c r="C91" s="36">
        <v>16</v>
      </c>
      <c r="D91" s="36"/>
    </row>
    <row r="92" spans="2:4" x14ac:dyDescent="0.35">
      <c r="B92" s="36"/>
      <c r="C92" s="36">
        <v>17</v>
      </c>
      <c r="D92" s="36"/>
    </row>
    <row r="93" spans="2:4" x14ac:dyDescent="0.35">
      <c r="B93" s="36"/>
      <c r="C93" s="36">
        <v>18</v>
      </c>
      <c r="D93" s="36"/>
    </row>
    <row r="94" spans="2:4" x14ac:dyDescent="0.35">
      <c r="B94" s="36"/>
      <c r="C94" s="36">
        <v>19</v>
      </c>
      <c r="D94" s="36"/>
    </row>
    <row r="95" spans="2:4" x14ac:dyDescent="0.35">
      <c r="B95" s="36"/>
      <c r="C95" s="36">
        <v>20</v>
      </c>
      <c r="D95" s="36"/>
    </row>
    <row r="96" spans="2:4" x14ac:dyDescent="0.35">
      <c r="B96" s="36"/>
      <c r="C96" s="36">
        <v>21</v>
      </c>
      <c r="D96" s="36"/>
    </row>
    <row r="97" spans="2:4" x14ac:dyDescent="0.35">
      <c r="B97" s="36"/>
      <c r="C97" s="36">
        <v>22</v>
      </c>
      <c r="D97" s="36">
        <v>0</v>
      </c>
    </row>
    <row r="98" spans="2:4" x14ac:dyDescent="0.35">
      <c r="B98" s="36"/>
      <c r="C98" s="36">
        <v>23</v>
      </c>
      <c r="D98" s="36"/>
    </row>
    <row r="99" spans="2:4" x14ac:dyDescent="0.35">
      <c r="B99" s="36"/>
      <c r="C99" s="36">
        <v>24</v>
      </c>
      <c r="D99" s="36"/>
    </row>
    <row r="100" spans="2:4" x14ac:dyDescent="0.35">
      <c r="B100" s="36"/>
      <c r="C100" s="36"/>
      <c r="D100" s="36"/>
    </row>
    <row r="101" spans="2:4" x14ac:dyDescent="0.35">
      <c r="B101" s="36"/>
      <c r="C101" s="36"/>
      <c r="D101" s="36"/>
    </row>
    <row r="102" spans="2:4" x14ac:dyDescent="0.35">
      <c r="B102" s="36"/>
      <c r="C102" s="36"/>
      <c r="D102" s="36"/>
    </row>
    <row r="103" spans="2:4" x14ac:dyDescent="0.35">
      <c r="B103" s="36" t="s">
        <v>78</v>
      </c>
      <c r="C103" s="36" t="s">
        <v>16</v>
      </c>
      <c r="D103" s="36" t="s">
        <v>17</v>
      </c>
    </row>
    <row r="104" spans="2:4" x14ac:dyDescent="0.35">
      <c r="B104" s="36"/>
      <c r="C104" s="36">
        <v>1</v>
      </c>
      <c r="D104" s="36"/>
    </row>
    <row r="105" spans="2:4" x14ac:dyDescent="0.35">
      <c r="B105" s="36"/>
      <c r="C105" s="36">
        <v>2</v>
      </c>
      <c r="D105" s="36">
        <v>0</v>
      </c>
    </row>
    <row r="106" spans="2:4" x14ac:dyDescent="0.35">
      <c r="B106" s="36"/>
      <c r="C106" s="36">
        <v>3</v>
      </c>
      <c r="D106" s="36"/>
    </row>
    <row r="107" spans="2:4" x14ac:dyDescent="0.35">
      <c r="B107" s="36"/>
      <c r="C107" s="36">
        <v>4</v>
      </c>
      <c r="D107" s="36"/>
    </row>
    <row r="108" spans="2:4" x14ac:dyDescent="0.35">
      <c r="B108" s="36"/>
      <c r="C108" s="36">
        <v>5</v>
      </c>
      <c r="D108" s="36"/>
    </row>
    <row r="109" spans="2:4" x14ac:dyDescent="0.35">
      <c r="B109" s="36"/>
      <c r="C109" s="36">
        <v>6</v>
      </c>
      <c r="D109" s="36"/>
    </row>
    <row r="110" spans="2:4" x14ac:dyDescent="0.35">
      <c r="B110" s="36"/>
      <c r="C110" s="36">
        <v>7</v>
      </c>
      <c r="D110" s="36">
        <v>0</v>
      </c>
    </row>
    <row r="111" spans="2:4" x14ac:dyDescent="0.35">
      <c r="B111" s="36"/>
      <c r="C111" s="36">
        <v>8</v>
      </c>
      <c r="D111" s="36"/>
    </row>
    <row r="112" spans="2:4" x14ac:dyDescent="0.35">
      <c r="B112" s="36"/>
      <c r="C112" s="36">
        <v>9</v>
      </c>
      <c r="D112" s="36"/>
    </row>
    <row r="113" spans="2:4" x14ac:dyDescent="0.35">
      <c r="B113" s="36"/>
      <c r="C113" s="36">
        <v>10</v>
      </c>
      <c r="D113" s="36">
        <v>0</v>
      </c>
    </row>
    <row r="114" spans="2:4" x14ac:dyDescent="0.35">
      <c r="B114" s="36"/>
      <c r="C114" s="36">
        <v>11</v>
      </c>
      <c r="D114" s="36">
        <v>0</v>
      </c>
    </row>
    <row r="115" spans="2:4" x14ac:dyDescent="0.35">
      <c r="B115" s="36"/>
      <c r="C115" s="36">
        <v>12</v>
      </c>
      <c r="D115" s="36"/>
    </row>
    <row r="116" spans="2:4" x14ac:dyDescent="0.35">
      <c r="B116" s="36"/>
      <c r="C116" s="36">
        <v>13</v>
      </c>
      <c r="D116" s="36">
        <v>0</v>
      </c>
    </row>
    <row r="117" spans="2:4" x14ac:dyDescent="0.35">
      <c r="B117" s="36"/>
      <c r="C117" s="36">
        <v>14</v>
      </c>
      <c r="D117" s="36"/>
    </row>
    <row r="118" spans="2:4" x14ac:dyDescent="0.35">
      <c r="B118" s="36"/>
      <c r="C118" s="36">
        <v>15</v>
      </c>
      <c r="D118" s="36">
        <v>0</v>
      </c>
    </row>
    <row r="119" spans="2:4" x14ac:dyDescent="0.35">
      <c r="B119" s="36"/>
      <c r="C119" s="36">
        <v>17</v>
      </c>
      <c r="D119" s="36"/>
    </row>
    <row r="120" spans="2:4" x14ac:dyDescent="0.35">
      <c r="B120" s="36"/>
      <c r="C120" s="36">
        <v>18</v>
      </c>
      <c r="D120" s="36">
        <v>0</v>
      </c>
    </row>
    <row r="121" spans="2:4" x14ac:dyDescent="0.35">
      <c r="B121" s="36"/>
      <c r="C121" s="36">
        <v>19</v>
      </c>
      <c r="D121" s="36">
        <v>0</v>
      </c>
    </row>
    <row r="122" spans="2:4" x14ac:dyDescent="0.35">
      <c r="B122" s="36"/>
      <c r="C122" s="36">
        <v>20</v>
      </c>
      <c r="D122" s="36">
        <v>0</v>
      </c>
    </row>
    <row r="123" spans="2:4" x14ac:dyDescent="0.35">
      <c r="B123" s="36"/>
      <c r="C123" s="36">
        <v>21</v>
      </c>
      <c r="D123" s="36">
        <v>0</v>
      </c>
    </row>
    <row r="124" spans="2:4" x14ac:dyDescent="0.35">
      <c r="B124" s="36"/>
      <c r="C124" s="36">
        <v>22</v>
      </c>
      <c r="D124" s="36">
        <v>0</v>
      </c>
    </row>
    <row r="125" spans="2:4" x14ac:dyDescent="0.35">
      <c r="B125" s="36"/>
      <c r="C125" s="36">
        <v>23</v>
      </c>
      <c r="D125" s="36">
        <v>0</v>
      </c>
    </row>
    <row r="126" spans="2:4" x14ac:dyDescent="0.35">
      <c r="B126" s="36"/>
      <c r="C126" s="36"/>
      <c r="D126" s="36"/>
    </row>
    <row r="127" spans="2:4" x14ac:dyDescent="0.35">
      <c r="B127" s="36"/>
      <c r="C127" s="36"/>
      <c r="D127" s="36"/>
    </row>
    <row r="128" spans="2:4" x14ac:dyDescent="0.35">
      <c r="B128" s="36"/>
      <c r="C128" s="36"/>
      <c r="D128" s="36"/>
    </row>
    <row r="129" spans="2:4" x14ac:dyDescent="0.35">
      <c r="B129" s="36" t="s">
        <v>26</v>
      </c>
      <c r="C129" s="36" t="s">
        <v>16</v>
      </c>
      <c r="D129" s="36" t="s">
        <v>17</v>
      </c>
    </row>
    <row r="130" spans="2:4" x14ac:dyDescent="0.35">
      <c r="B130" s="36"/>
      <c r="C130" s="36">
        <v>1</v>
      </c>
      <c r="D130" s="36"/>
    </row>
    <row r="131" spans="2:4" x14ac:dyDescent="0.35">
      <c r="B131" s="36"/>
      <c r="C131" s="36">
        <v>2</v>
      </c>
      <c r="D131" s="36"/>
    </row>
    <row r="132" spans="2:4" x14ac:dyDescent="0.35">
      <c r="B132" s="36"/>
      <c r="C132" s="36">
        <v>3</v>
      </c>
      <c r="D132" s="36"/>
    </row>
    <row r="133" spans="2:4" x14ac:dyDescent="0.35">
      <c r="B133" s="36"/>
      <c r="C133" s="36">
        <v>4</v>
      </c>
      <c r="D133" s="36">
        <v>0</v>
      </c>
    </row>
    <row r="134" spans="2:4" x14ac:dyDescent="0.35">
      <c r="B134" s="36"/>
      <c r="C134" s="36">
        <v>5</v>
      </c>
      <c r="D134" s="36"/>
    </row>
    <row r="135" spans="2:4" x14ac:dyDescent="0.35">
      <c r="B135" s="36"/>
      <c r="C135" s="36">
        <v>6</v>
      </c>
      <c r="D135" s="36"/>
    </row>
    <row r="136" spans="2:4" x14ac:dyDescent="0.35">
      <c r="B136" s="36"/>
      <c r="C136" s="36">
        <v>7</v>
      </c>
      <c r="D136" s="36"/>
    </row>
    <row r="137" spans="2:4" x14ac:dyDescent="0.35">
      <c r="B137" s="36"/>
      <c r="C137" s="36">
        <v>8</v>
      </c>
      <c r="D137" s="36"/>
    </row>
    <row r="138" spans="2:4" x14ac:dyDescent="0.35">
      <c r="B138" s="36"/>
      <c r="C138" s="36">
        <v>9</v>
      </c>
      <c r="D138" s="36">
        <v>0</v>
      </c>
    </row>
    <row r="139" spans="2:4" x14ac:dyDescent="0.35">
      <c r="B139" s="36"/>
      <c r="C139" s="36">
        <v>10</v>
      </c>
      <c r="D139" s="36"/>
    </row>
    <row r="140" spans="2:4" x14ac:dyDescent="0.35">
      <c r="B140" s="36"/>
      <c r="C140" s="36">
        <v>11</v>
      </c>
      <c r="D140" s="36"/>
    </row>
    <row r="141" spans="2:4" x14ac:dyDescent="0.35">
      <c r="B141" s="36"/>
      <c r="C141" s="36">
        <v>12</v>
      </c>
      <c r="D141" s="36">
        <v>0</v>
      </c>
    </row>
    <row r="142" spans="2:4" x14ac:dyDescent="0.35">
      <c r="B142" s="36"/>
      <c r="C142" s="36">
        <v>13</v>
      </c>
      <c r="D142" s="36"/>
    </row>
    <row r="143" spans="2:4" x14ac:dyDescent="0.35">
      <c r="B143" s="36"/>
      <c r="C143" s="36">
        <v>14</v>
      </c>
      <c r="D143" s="36"/>
    </row>
    <row r="144" spans="2:4" x14ac:dyDescent="0.35">
      <c r="B144" s="36"/>
      <c r="C144" s="36">
        <v>15</v>
      </c>
      <c r="D144" s="36">
        <v>0</v>
      </c>
    </row>
    <row r="145" spans="2:4" x14ac:dyDescent="0.35">
      <c r="B145" s="36"/>
      <c r="C145" s="36">
        <v>16</v>
      </c>
      <c r="D145" s="36"/>
    </row>
    <row r="146" spans="2:4" x14ac:dyDescent="0.35">
      <c r="B146" s="36"/>
      <c r="C146" s="36">
        <v>17</v>
      </c>
      <c r="D146" s="36"/>
    </row>
    <row r="147" spans="2:4" x14ac:dyDescent="0.35">
      <c r="B147" s="36"/>
      <c r="C147" s="36">
        <v>18</v>
      </c>
      <c r="D147" s="36"/>
    </row>
    <row r="148" spans="2:4" x14ac:dyDescent="0.35">
      <c r="B148" s="36"/>
      <c r="C148" s="36">
        <v>19</v>
      </c>
      <c r="D148" s="36"/>
    </row>
    <row r="149" spans="2:4" x14ac:dyDescent="0.35">
      <c r="B149" s="36"/>
      <c r="C149" s="36">
        <v>20</v>
      </c>
      <c r="D149" s="36">
        <v>0</v>
      </c>
    </row>
    <row r="150" spans="2:4" x14ac:dyDescent="0.35">
      <c r="B150" s="36"/>
      <c r="C150" s="36">
        <v>21</v>
      </c>
      <c r="D150" s="36">
        <v>0</v>
      </c>
    </row>
    <row r="151" spans="2:4" x14ac:dyDescent="0.35">
      <c r="B151" s="36"/>
      <c r="C151" s="36">
        <v>22</v>
      </c>
      <c r="D151" s="36"/>
    </row>
    <row r="152" spans="2:4" x14ac:dyDescent="0.35">
      <c r="B152" s="36"/>
      <c r="C152" s="36">
        <v>23</v>
      </c>
      <c r="D152" s="36"/>
    </row>
    <row r="153" spans="2:4" x14ac:dyDescent="0.35">
      <c r="B153" s="36"/>
      <c r="C153" s="36">
        <v>24</v>
      </c>
      <c r="D153" s="36"/>
    </row>
    <row r="154" spans="2:4" x14ac:dyDescent="0.35">
      <c r="B154" s="36"/>
      <c r="C154" s="36">
        <v>25</v>
      </c>
      <c r="D154" s="36"/>
    </row>
    <row r="155" spans="2:4" x14ac:dyDescent="0.35">
      <c r="B155" s="36"/>
      <c r="C155" s="36">
        <v>26</v>
      </c>
      <c r="D155" s="36"/>
    </row>
    <row r="156" spans="2:4" x14ac:dyDescent="0.35">
      <c r="B156" s="36"/>
      <c r="C156" s="36">
        <v>27</v>
      </c>
      <c r="D156" s="36"/>
    </row>
    <row r="157" spans="2:4" x14ac:dyDescent="0.35">
      <c r="B157" s="36"/>
      <c r="C157" s="36">
        <v>28</v>
      </c>
      <c r="D157" s="36"/>
    </row>
    <row r="158" spans="2:4" x14ac:dyDescent="0.35">
      <c r="B158" s="36"/>
      <c r="C158" s="36">
        <v>29</v>
      </c>
      <c r="D158" s="36"/>
    </row>
    <row r="159" spans="2:4" x14ac:dyDescent="0.35">
      <c r="B159" s="36"/>
      <c r="C159" s="36">
        <v>30</v>
      </c>
      <c r="D159" s="36"/>
    </row>
    <row r="160" spans="2:4" x14ac:dyDescent="0.35">
      <c r="B160" s="36"/>
      <c r="C160" s="36">
        <v>31</v>
      </c>
      <c r="D160" s="36"/>
    </row>
    <row r="161" spans="2:4" x14ac:dyDescent="0.35">
      <c r="B161" s="36"/>
      <c r="C161" s="36">
        <v>32</v>
      </c>
      <c r="D161" s="36"/>
    </row>
    <row r="162" spans="2:4" x14ac:dyDescent="0.35">
      <c r="B162" s="36"/>
      <c r="C162" s="36">
        <v>33</v>
      </c>
      <c r="D162" s="36"/>
    </row>
    <row r="163" spans="2:4" x14ac:dyDescent="0.35">
      <c r="B163" s="36"/>
      <c r="C163" s="36">
        <v>34</v>
      </c>
      <c r="D163" s="36"/>
    </row>
    <row r="164" spans="2:4" x14ac:dyDescent="0.35">
      <c r="B164" s="36"/>
      <c r="C164" s="36">
        <v>35</v>
      </c>
      <c r="D164" s="36"/>
    </row>
    <row r="165" spans="2:4" x14ac:dyDescent="0.35">
      <c r="B165" s="36"/>
      <c r="C165" s="36">
        <v>36</v>
      </c>
      <c r="D165" s="36"/>
    </row>
    <row r="166" spans="2:4" x14ac:dyDescent="0.35">
      <c r="B166" s="36"/>
      <c r="C166" s="36">
        <v>37</v>
      </c>
      <c r="D166" s="36"/>
    </row>
    <row r="167" spans="2:4" x14ac:dyDescent="0.35">
      <c r="B167" s="36"/>
      <c r="C167" s="36">
        <v>38</v>
      </c>
      <c r="D167" s="36"/>
    </row>
    <row r="168" spans="2:4" x14ac:dyDescent="0.35">
      <c r="B168" s="36"/>
      <c r="C168" s="36">
        <v>39</v>
      </c>
      <c r="D168" s="36"/>
    </row>
    <row r="169" spans="2:4" x14ac:dyDescent="0.35">
      <c r="B169" s="36"/>
      <c r="C169" s="36">
        <v>40</v>
      </c>
      <c r="D169" s="36"/>
    </row>
    <row r="170" spans="2:4" x14ac:dyDescent="0.35">
      <c r="B170" s="36"/>
      <c r="C170" s="36">
        <v>41</v>
      </c>
      <c r="D170" s="36"/>
    </row>
    <row r="171" spans="2:4" x14ac:dyDescent="0.35">
      <c r="B171" s="36"/>
      <c r="C171" s="36">
        <v>42</v>
      </c>
      <c r="D171" s="36"/>
    </row>
    <row r="172" spans="2:4" x14ac:dyDescent="0.35">
      <c r="B172" s="36"/>
      <c r="C172" s="36">
        <v>43</v>
      </c>
      <c r="D172" s="36"/>
    </row>
    <row r="173" spans="2:4" x14ac:dyDescent="0.35">
      <c r="B173" s="36"/>
      <c r="C173" s="36">
        <v>44</v>
      </c>
      <c r="D173" s="36"/>
    </row>
    <row r="174" spans="2:4" x14ac:dyDescent="0.35">
      <c r="B174" s="36"/>
      <c r="C174" s="36">
        <v>45</v>
      </c>
      <c r="D174" s="36"/>
    </row>
    <row r="175" spans="2:4" x14ac:dyDescent="0.35">
      <c r="B175" s="36"/>
      <c r="C175" s="16">
        <v>46</v>
      </c>
      <c r="D175" s="36"/>
    </row>
    <row r="176" spans="2:4" x14ac:dyDescent="0.35">
      <c r="B176" s="36"/>
      <c r="C176" s="36"/>
      <c r="D176" s="36"/>
    </row>
    <row r="177" spans="2:4" x14ac:dyDescent="0.35">
      <c r="B177" s="36"/>
      <c r="C177" s="36"/>
      <c r="D177" s="36"/>
    </row>
    <row r="178" spans="2:4" x14ac:dyDescent="0.35">
      <c r="B178" s="36"/>
      <c r="C178" s="36"/>
      <c r="D178" s="36"/>
    </row>
    <row r="179" spans="2:4" x14ac:dyDescent="0.35">
      <c r="B179" s="36"/>
      <c r="C179" s="36"/>
      <c r="D179" s="36"/>
    </row>
    <row r="180" spans="2:4" x14ac:dyDescent="0.35">
      <c r="B180" s="36"/>
      <c r="C180" s="36"/>
      <c r="D180" s="36"/>
    </row>
    <row r="181" spans="2:4" x14ac:dyDescent="0.35">
      <c r="B181" s="36" t="s">
        <v>52</v>
      </c>
      <c r="C181" s="36" t="s">
        <v>16</v>
      </c>
      <c r="D181" s="36" t="s">
        <v>17</v>
      </c>
    </row>
    <row r="182" spans="2:4" x14ac:dyDescent="0.35">
      <c r="B182" s="36"/>
      <c r="C182" s="36">
        <v>1</v>
      </c>
      <c r="D182" s="36"/>
    </row>
    <row r="183" spans="2:4" x14ac:dyDescent="0.35">
      <c r="B183" s="36"/>
      <c r="C183" s="36">
        <v>2</v>
      </c>
      <c r="D183" s="36"/>
    </row>
    <row r="184" spans="2:4" x14ac:dyDescent="0.35">
      <c r="B184" s="36"/>
      <c r="C184" s="36">
        <v>3</v>
      </c>
      <c r="D184" s="36"/>
    </row>
    <row r="185" spans="2:4" x14ac:dyDescent="0.35">
      <c r="B185" s="36"/>
      <c r="C185" s="36">
        <v>4</v>
      </c>
      <c r="D185" s="36"/>
    </row>
    <row r="186" spans="2:4" x14ac:dyDescent="0.35">
      <c r="B186" s="36"/>
      <c r="C186" s="36">
        <v>5</v>
      </c>
      <c r="D186" s="36"/>
    </row>
    <row r="187" spans="2:4" x14ac:dyDescent="0.35">
      <c r="B187" s="36"/>
      <c r="C187" s="36">
        <v>6</v>
      </c>
      <c r="D187" s="36"/>
    </row>
    <row r="188" spans="2:4" x14ac:dyDescent="0.35">
      <c r="B188" s="36"/>
      <c r="C188" s="36">
        <v>7</v>
      </c>
      <c r="D188" s="36"/>
    </row>
    <row r="189" spans="2:4" x14ac:dyDescent="0.35">
      <c r="B189" s="36"/>
      <c r="C189" s="36">
        <v>8</v>
      </c>
      <c r="D189" s="36"/>
    </row>
    <row r="190" spans="2:4" x14ac:dyDescent="0.35">
      <c r="B190" s="36"/>
      <c r="C190" s="36">
        <v>9</v>
      </c>
      <c r="D190" s="36"/>
    </row>
    <row r="191" spans="2:4" x14ac:dyDescent="0.35">
      <c r="B191" s="36"/>
      <c r="C191" s="36">
        <v>10</v>
      </c>
      <c r="D191" s="36"/>
    </row>
    <row r="192" spans="2:4" x14ac:dyDescent="0.35">
      <c r="B192" s="36"/>
      <c r="C192" s="36">
        <v>11</v>
      </c>
      <c r="D192" s="36"/>
    </row>
    <row r="193" spans="2:4" x14ac:dyDescent="0.35">
      <c r="B193" s="36"/>
      <c r="C193" s="36">
        <v>12</v>
      </c>
      <c r="D193" s="36"/>
    </row>
    <row r="194" spans="2:4" x14ac:dyDescent="0.35">
      <c r="B194" s="36"/>
      <c r="C194" s="36">
        <v>13</v>
      </c>
      <c r="D194" s="36"/>
    </row>
    <row r="195" spans="2:4" x14ac:dyDescent="0.35">
      <c r="B195" s="36"/>
      <c r="C195" s="36">
        <v>14</v>
      </c>
      <c r="D195" s="36"/>
    </row>
    <row r="196" spans="2:4" x14ac:dyDescent="0.35">
      <c r="B196" s="36"/>
      <c r="C196" s="36">
        <v>15</v>
      </c>
      <c r="D196" s="36"/>
    </row>
    <row r="197" spans="2:4" x14ac:dyDescent="0.35">
      <c r="B197" s="36"/>
      <c r="C197" s="36">
        <v>16</v>
      </c>
      <c r="D197" s="36"/>
    </row>
    <row r="198" spans="2:4" x14ac:dyDescent="0.35">
      <c r="B198" s="36"/>
      <c r="C198" s="36">
        <v>17</v>
      </c>
      <c r="D198" s="36"/>
    </row>
    <row r="199" spans="2:4" x14ac:dyDescent="0.35">
      <c r="B199" s="36"/>
      <c r="C199" s="36">
        <v>18</v>
      </c>
      <c r="D199" s="36"/>
    </row>
    <row r="200" spans="2:4" x14ac:dyDescent="0.35">
      <c r="B200" s="36"/>
      <c r="C200" s="36">
        <v>19</v>
      </c>
      <c r="D200" s="36"/>
    </row>
    <row r="201" spans="2:4" x14ac:dyDescent="0.35">
      <c r="B201" s="36"/>
      <c r="C201" s="36">
        <v>20</v>
      </c>
      <c r="D201" s="36"/>
    </row>
    <row r="202" spans="2:4" x14ac:dyDescent="0.35">
      <c r="B202" s="36"/>
      <c r="C202" s="36">
        <v>21</v>
      </c>
      <c r="D202" s="36"/>
    </row>
    <row r="203" spans="2:4" x14ac:dyDescent="0.35">
      <c r="B203" s="36"/>
      <c r="C203" s="36">
        <v>22</v>
      </c>
      <c r="D203" s="36"/>
    </row>
    <row r="204" spans="2:4" x14ac:dyDescent="0.35">
      <c r="B204" s="36"/>
      <c r="C204" s="36">
        <v>23</v>
      </c>
      <c r="D204" s="36"/>
    </row>
    <row r="205" spans="2:4" x14ac:dyDescent="0.35">
      <c r="B205" s="36"/>
      <c r="C205" s="36">
        <v>24</v>
      </c>
      <c r="D205" s="36"/>
    </row>
    <row r="206" spans="2:4" x14ac:dyDescent="0.35">
      <c r="B206" s="36"/>
      <c r="C206" s="36">
        <v>25</v>
      </c>
      <c r="D206" s="36"/>
    </row>
    <row r="207" spans="2:4" x14ac:dyDescent="0.35">
      <c r="B207" s="36"/>
      <c r="C207" s="36">
        <v>26</v>
      </c>
      <c r="D207" s="36"/>
    </row>
    <row r="208" spans="2:4" x14ac:dyDescent="0.35">
      <c r="B208" s="36"/>
      <c r="C208" s="36">
        <v>27</v>
      </c>
      <c r="D208" s="36"/>
    </row>
    <row r="209" spans="2:4" x14ac:dyDescent="0.35">
      <c r="B209" s="36"/>
      <c r="C209" s="36">
        <v>28</v>
      </c>
      <c r="D209" s="36"/>
    </row>
    <row r="210" spans="2:4" x14ac:dyDescent="0.35">
      <c r="B210" s="36"/>
      <c r="C210" s="36">
        <v>29</v>
      </c>
      <c r="D210" s="36"/>
    </row>
    <row r="211" spans="2:4" x14ac:dyDescent="0.35">
      <c r="B211" s="36"/>
      <c r="C211" s="36">
        <v>30</v>
      </c>
      <c r="D211" s="36"/>
    </row>
    <row r="212" spans="2:4" x14ac:dyDescent="0.35">
      <c r="B212" s="36"/>
      <c r="C212" s="36">
        <v>31</v>
      </c>
      <c r="D212" s="36"/>
    </row>
    <row r="213" spans="2:4" x14ac:dyDescent="0.35">
      <c r="B213" s="36"/>
      <c r="C213" s="36">
        <v>32</v>
      </c>
      <c r="D213" s="36"/>
    </row>
    <row r="214" spans="2:4" x14ac:dyDescent="0.35">
      <c r="B214" s="36"/>
      <c r="C214" s="36">
        <v>33</v>
      </c>
      <c r="D214" s="36"/>
    </row>
    <row r="215" spans="2:4" x14ac:dyDescent="0.35">
      <c r="B215" s="36"/>
      <c r="C215" s="36">
        <v>34</v>
      </c>
      <c r="D215" s="36"/>
    </row>
    <row r="216" spans="2:4" x14ac:dyDescent="0.35">
      <c r="B216" s="36"/>
      <c r="C216" s="36">
        <v>35</v>
      </c>
      <c r="D216" s="36"/>
    </row>
    <row r="217" spans="2:4" x14ac:dyDescent="0.35">
      <c r="B217" s="36"/>
      <c r="C217" s="36">
        <v>36</v>
      </c>
      <c r="D217" s="36"/>
    </row>
    <row r="218" spans="2:4" x14ac:dyDescent="0.35">
      <c r="B218" s="36"/>
      <c r="C218" s="36">
        <v>37</v>
      </c>
      <c r="D218" s="36"/>
    </row>
    <row r="219" spans="2:4" x14ac:dyDescent="0.35">
      <c r="B219" s="36"/>
      <c r="C219" s="36">
        <v>38</v>
      </c>
      <c r="D219" s="36"/>
    </row>
    <row r="220" spans="2:4" x14ac:dyDescent="0.35">
      <c r="B220" s="36"/>
      <c r="C220" s="36">
        <v>39</v>
      </c>
      <c r="D220" s="36"/>
    </row>
    <row r="221" spans="2:4" x14ac:dyDescent="0.35">
      <c r="B221" s="36"/>
      <c r="C221" s="36">
        <v>40</v>
      </c>
      <c r="D221" s="36"/>
    </row>
    <row r="222" spans="2:4" x14ac:dyDescent="0.35">
      <c r="B222" s="36"/>
      <c r="C222" s="36">
        <v>41</v>
      </c>
      <c r="D222" s="36"/>
    </row>
    <row r="223" spans="2:4" x14ac:dyDescent="0.35">
      <c r="B223" s="36"/>
      <c r="C223" s="36">
        <v>42</v>
      </c>
      <c r="D223" s="36"/>
    </row>
    <row r="224" spans="2:4" x14ac:dyDescent="0.35">
      <c r="B224" s="36"/>
      <c r="C224" s="36">
        <v>43</v>
      </c>
      <c r="D224" s="36"/>
    </row>
    <row r="225" spans="2:4" x14ac:dyDescent="0.35">
      <c r="B225" s="36"/>
      <c r="C225" s="36">
        <v>44</v>
      </c>
      <c r="D225" s="36"/>
    </row>
    <row r="226" spans="2:4" x14ac:dyDescent="0.35">
      <c r="B226" s="36"/>
      <c r="C226" s="36">
        <v>45</v>
      </c>
      <c r="D226" s="36"/>
    </row>
    <row r="227" spans="2:4" x14ac:dyDescent="0.35">
      <c r="B227" s="36"/>
      <c r="C227" s="36">
        <v>46</v>
      </c>
      <c r="D227" s="36"/>
    </row>
    <row r="228" spans="2:4" x14ac:dyDescent="0.35">
      <c r="B228" s="36"/>
      <c r="C228" s="36">
        <v>47</v>
      </c>
      <c r="D228" s="36"/>
    </row>
    <row r="229" spans="2:4" x14ac:dyDescent="0.35">
      <c r="B229" s="36"/>
      <c r="C229" s="36">
        <v>48</v>
      </c>
      <c r="D229" s="36"/>
    </row>
    <row r="230" spans="2:4" x14ac:dyDescent="0.35">
      <c r="B230" s="36"/>
      <c r="C230" s="36">
        <v>49</v>
      </c>
      <c r="D230" s="36"/>
    </row>
    <row r="231" spans="2:4" x14ac:dyDescent="0.35">
      <c r="B231" s="36"/>
      <c r="C231" s="36"/>
      <c r="D231" s="3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1:R172"/>
  <sheetViews>
    <sheetView tabSelected="1" zoomScale="70" zoomScaleNormal="70" workbookViewId="0">
      <selection activeCell="J1" sqref="J1:J1048576"/>
    </sheetView>
  </sheetViews>
  <sheetFormatPr defaultColWidth="8.81640625" defaultRowHeight="14.5" x14ac:dyDescent="0.35"/>
  <cols>
    <col min="1" max="1" width="8.81640625" style="16"/>
    <col min="2" max="2" width="14.26953125" style="16" bestFit="1" customWidth="1"/>
    <col min="3" max="3" width="20" style="16" customWidth="1"/>
    <col min="4" max="4" width="10.81640625" style="16" bestFit="1" customWidth="1"/>
    <col min="5" max="9" width="8.81640625" style="16"/>
    <col min="10" max="10" width="8.81640625" style="50"/>
    <col min="11" max="13" width="8.81640625" style="16"/>
    <col min="14" max="15" width="8.81640625" style="49"/>
    <col min="16" max="16" width="10.453125" style="49" bestFit="1" customWidth="1"/>
    <col min="17" max="16384" width="8.81640625" style="16"/>
  </cols>
  <sheetData>
    <row r="1" spans="2:18" x14ac:dyDescent="0.35">
      <c r="E1" s="53" t="s">
        <v>10</v>
      </c>
      <c r="F1" s="53"/>
      <c r="G1" s="53"/>
      <c r="H1" s="53"/>
      <c r="I1" s="40"/>
      <c r="J1" s="40"/>
      <c r="K1" s="40"/>
      <c r="L1" s="53" t="s">
        <v>11</v>
      </c>
      <c r="M1" s="53"/>
      <c r="O1" s="53"/>
      <c r="P1" s="53"/>
      <c r="Q1" s="40"/>
      <c r="R1" s="40"/>
    </row>
    <row r="2" spans="2:18" x14ac:dyDescent="0.35">
      <c r="B2" s="16" t="s">
        <v>15</v>
      </c>
      <c r="C2" s="16" t="s">
        <v>13</v>
      </c>
      <c r="D2" s="16" t="s">
        <v>16</v>
      </c>
      <c r="E2" s="16" t="s">
        <v>1</v>
      </c>
      <c r="F2" s="16" t="s">
        <v>4</v>
      </c>
      <c r="G2" s="16" t="s">
        <v>6</v>
      </c>
      <c r="H2" s="16" t="s">
        <v>9</v>
      </c>
      <c r="L2" s="16" t="s">
        <v>1</v>
      </c>
      <c r="M2" s="16" t="s">
        <v>4</v>
      </c>
      <c r="N2" s="49" t="s">
        <v>9</v>
      </c>
    </row>
    <row r="3" spans="2:18" x14ac:dyDescent="0.35">
      <c r="B3" s="16" t="s">
        <v>18</v>
      </c>
      <c r="C3" s="16" t="s">
        <v>27</v>
      </c>
      <c r="D3" s="16">
        <v>1</v>
      </c>
      <c r="E3" s="16">
        <v>3</v>
      </c>
      <c r="F3" s="28">
        <v>3</v>
      </c>
      <c r="G3" s="26">
        <f>(E3/H3)*100</f>
        <v>50</v>
      </c>
      <c r="H3" s="28">
        <f>E3+F3</f>
        <v>6</v>
      </c>
      <c r="L3" s="16">
        <v>3</v>
      </c>
      <c r="M3" s="28">
        <v>0</v>
      </c>
      <c r="N3" s="28">
        <f>L3+M3</f>
        <v>3</v>
      </c>
      <c r="O3" s="41"/>
      <c r="P3" s="41"/>
      <c r="Q3" s="26"/>
    </row>
    <row r="4" spans="2:18" x14ac:dyDescent="0.35">
      <c r="D4" s="16">
        <v>2</v>
      </c>
      <c r="G4" s="26"/>
      <c r="M4" s="28"/>
      <c r="N4" s="28"/>
      <c r="Q4" s="26"/>
    </row>
    <row r="5" spans="2:18" x14ac:dyDescent="0.35">
      <c r="D5" s="16">
        <v>3</v>
      </c>
      <c r="E5" s="16">
        <v>68</v>
      </c>
      <c r="F5" s="28">
        <v>65</v>
      </c>
      <c r="G5" s="26">
        <f t="shared" ref="G5:G40" si="0">(E5/H5)*100</f>
        <v>51.127819548872175</v>
      </c>
      <c r="H5" s="28">
        <f t="shared" ref="H5:H40" si="1">E5+F5</f>
        <v>133</v>
      </c>
      <c r="L5" s="16">
        <v>68</v>
      </c>
      <c r="M5" s="28">
        <v>0</v>
      </c>
      <c r="N5" s="28">
        <f t="shared" ref="N5:N40" si="2">L5+M5</f>
        <v>68</v>
      </c>
      <c r="O5" s="41"/>
      <c r="P5" s="41"/>
      <c r="Q5" s="26"/>
    </row>
    <row r="6" spans="2:18" x14ac:dyDescent="0.35">
      <c r="D6" s="16">
        <v>4</v>
      </c>
      <c r="E6" s="16">
        <v>66</v>
      </c>
      <c r="F6" s="28">
        <v>73</v>
      </c>
      <c r="G6" s="26">
        <f t="shared" si="0"/>
        <v>47.482014388489205</v>
      </c>
      <c r="H6" s="28">
        <f t="shared" si="1"/>
        <v>139</v>
      </c>
      <c r="L6" s="16">
        <v>66</v>
      </c>
      <c r="M6" s="28">
        <v>0</v>
      </c>
      <c r="N6" s="28">
        <f t="shared" si="2"/>
        <v>66</v>
      </c>
      <c r="O6" s="41"/>
      <c r="P6" s="41"/>
      <c r="Q6" s="26"/>
    </row>
    <row r="7" spans="2:18" x14ac:dyDescent="0.35">
      <c r="D7" s="16">
        <v>5</v>
      </c>
      <c r="G7" s="26"/>
      <c r="M7" s="28"/>
      <c r="N7" s="28"/>
      <c r="Q7" s="26"/>
    </row>
    <row r="8" spans="2:18" x14ac:dyDescent="0.35">
      <c r="D8" s="16">
        <v>6</v>
      </c>
      <c r="E8" s="16">
        <v>41</v>
      </c>
      <c r="F8" s="28">
        <v>47</v>
      </c>
      <c r="G8" s="26">
        <f t="shared" si="0"/>
        <v>46.590909090909086</v>
      </c>
      <c r="H8" s="28">
        <f t="shared" si="1"/>
        <v>88</v>
      </c>
      <c r="L8" s="16">
        <v>41</v>
      </c>
      <c r="M8" s="28">
        <v>0</v>
      </c>
      <c r="N8" s="28">
        <f t="shared" si="2"/>
        <v>41</v>
      </c>
      <c r="O8" s="41"/>
      <c r="P8" s="41"/>
      <c r="Q8" s="26"/>
    </row>
    <row r="9" spans="2:18" x14ac:dyDescent="0.35">
      <c r="D9" s="16">
        <v>7</v>
      </c>
      <c r="E9" s="16">
        <v>68</v>
      </c>
      <c r="F9" s="28">
        <v>53</v>
      </c>
      <c r="G9" s="26">
        <f t="shared" si="0"/>
        <v>56.198347107438018</v>
      </c>
      <c r="H9" s="28">
        <f t="shared" si="1"/>
        <v>121</v>
      </c>
      <c r="L9" s="16">
        <v>68</v>
      </c>
      <c r="M9" s="28">
        <v>0</v>
      </c>
      <c r="N9" s="28">
        <f t="shared" si="2"/>
        <v>68</v>
      </c>
      <c r="O9" s="41"/>
      <c r="P9" s="41"/>
      <c r="Q9" s="26"/>
    </row>
    <row r="10" spans="2:18" x14ac:dyDescent="0.35">
      <c r="D10" s="16">
        <v>8</v>
      </c>
      <c r="E10" s="16">
        <v>64</v>
      </c>
      <c r="F10" s="28">
        <v>80</v>
      </c>
      <c r="G10" s="26">
        <f t="shared" si="0"/>
        <v>44.444444444444443</v>
      </c>
      <c r="H10" s="28">
        <f t="shared" si="1"/>
        <v>144</v>
      </c>
      <c r="L10" s="16">
        <v>64</v>
      </c>
      <c r="M10" s="28">
        <v>0</v>
      </c>
      <c r="N10" s="28">
        <f t="shared" si="2"/>
        <v>64</v>
      </c>
      <c r="O10" s="41"/>
      <c r="P10" s="41"/>
      <c r="Q10" s="26"/>
    </row>
    <row r="11" spans="2:18" x14ac:dyDescent="0.35">
      <c r="D11" s="16">
        <v>9</v>
      </c>
      <c r="E11" s="16">
        <v>45</v>
      </c>
      <c r="F11" s="28">
        <v>50</v>
      </c>
      <c r="G11" s="26">
        <f t="shared" si="0"/>
        <v>47.368421052631575</v>
      </c>
      <c r="H11" s="28">
        <f t="shared" si="1"/>
        <v>95</v>
      </c>
      <c r="L11" s="16">
        <v>45</v>
      </c>
      <c r="M11" s="28">
        <v>0</v>
      </c>
      <c r="N11" s="28">
        <f t="shared" si="2"/>
        <v>45</v>
      </c>
      <c r="O11" s="41"/>
      <c r="P11" s="41"/>
      <c r="Q11" s="26"/>
    </row>
    <row r="12" spans="2:18" x14ac:dyDescent="0.35">
      <c r="D12" s="16">
        <v>10</v>
      </c>
      <c r="E12" s="16">
        <v>54</v>
      </c>
      <c r="F12" s="28">
        <v>63</v>
      </c>
      <c r="G12" s="26">
        <f t="shared" si="0"/>
        <v>46.153846153846153</v>
      </c>
      <c r="H12" s="28">
        <f t="shared" si="1"/>
        <v>117</v>
      </c>
      <c r="L12" s="16">
        <v>54</v>
      </c>
      <c r="M12" s="28">
        <v>0</v>
      </c>
      <c r="N12" s="28">
        <f t="shared" si="2"/>
        <v>54</v>
      </c>
      <c r="O12" s="41"/>
      <c r="P12" s="41"/>
      <c r="Q12" s="26"/>
    </row>
    <row r="13" spans="2:18" x14ac:dyDescent="0.35">
      <c r="D13" s="16">
        <v>11</v>
      </c>
      <c r="G13" s="26"/>
      <c r="M13" s="28"/>
      <c r="N13" s="28"/>
      <c r="Q13" s="26"/>
    </row>
    <row r="14" spans="2:18" x14ac:dyDescent="0.35">
      <c r="D14" s="16">
        <v>12</v>
      </c>
      <c r="E14" s="16">
        <v>65</v>
      </c>
      <c r="F14" s="28">
        <v>67</v>
      </c>
      <c r="G14" s="26">
        <f t="shared" si="0"/>
        <v>49.242424242424242</v>
      </c>
      <c r="H14" s="28">
        <f t="shared" si="1"/>
        <v>132</v>
      </c>
      <c r="L14" s="16">
        <v>65</v>
      </c>
      <c r="M14" s="28">
        <v>0</v>
      </c>
      <c r="N14" s="28">
        <f t="shared" si="2"/>
        <v>65</v>
      </c>
      <c r="O14" s="41"/>
      <c r="P14" s="41"/>
      <c r="Q14" s="26"/>
    </row>
    <row r="15" spans="2:18" x14ac:dyDescent="0.35">
      <c r="D15" s="16">
        <v>13</v>
      </c>
      <c r="E15" s="16">
        <v>4</v>
      </c>
      <c r="F15" s="28">
        <v>4</v>
      </c>
      <c r="G15" s="26">
        <f t="shared" si="0"/>
        <v>50</v>
      </c>
      <c r="H15" s="28">
        <f t="shared" si="1"/>
        <v>8</v>
      </c>
      <c r="L15" s="16">
        <v>4</v>
      </c>
      <c r="M15" s="28">
        <v>0</v>
      </c>
      <c r="N15" s="28">
        <f t="shared" si="2"/>
        <v>4</v>
      </c>
      <c r="O15" s="41"/>
      <c r="P15" s="41"/>
      <c r="Q15" s="26"/>
    </row>
    <row r="16" spans="2:18" x14ac:dyDescent="0.35">
      <c r="D16" s="16">
        <v>14</v>
      </c>
      <c r="G16" s="26"/>
      <c r="M16" s="28"/>
      <c r="N16" s="28"/>
      <c r="Q16" s="26"/>
    </row>
    <row r="17" spans="4:17" x14ac:dyDescent="0.35">
      <c r="D17" s="16">
        <v>15</v>
      </c>
      <c r="G17" s="26"/>
      <c r="M17" s="28"/>
      <c r="N17" s="28"/>
      <c r="Q17" s="26"/>
    </row>
    <row r="18" spans="4:17" x14ac:dyDescent="0.35">
      <c r="D18" s="16">
        <v>16</v>
      </c>
      <c r="G18" s="26"/>
      <c r="M18" s="28"/>
      <c r="N18" s="28"/>
      <c r="Q18" s="26"/>
    </row>
    <row r="19" spans="4:17" x14ac:dyDescent="0.35">
      <c r="D19" s="16">
        <v>17</v>
      </c>
      <c r="G19" s="26"/>
      <c r="M19" s="28"/>
      <c r="N19" s="28"/>
      <c r="Q19" s="26"/>
    </row>
    <row r="20" spans="4:17" x14ac:dyDescent="0.35">
      <c r="D20" s="16">
        <v>18</v>
      </c>
      <c r="G20" s="26"/>
      <c r="M20" s="28"/>
      <c r="N20" s="28"/>
      <c r="Q20" s="26"/>
    </row>
    <row r="21" spans="4:17" x14ac:dyDescent="0.35">
      <c r="D21" s="16">
        <v>19</v>
      </c>
      <c r="E21" s="16">
        <v>32</v>
      </c>
      <c r="F21" s="28">
        <v>41</v>
      </c>
      <c r="G21" s="26">
        <f t="shared" si="0"/>
        <v>43.835616438356162</v>
      </c>
      <c r="H21" s="28">
        <f t="shared" si="1"/>
        <v>73</v>
      </c>
      <c r="L21" s="16">
        <v>32</v>
      </c>
      <c r="M21" s="28">
        <v>0</v>
      </c>
      <c r="N21" s="28">
        <f t="shared" si="2"/>
        <v>32</v>
      </c>
      <c r="O21" s="41"/>
      <c r="P21" s="41"/>
      <c r="Q21" s="26"/>
    </row>
    <row r="22" spans="4:17" x14ac:dyDescent="0.35">
      <c r="D22" s="16">
        <v>20</v>
      </c>
      <c r="E22" s="16">
        <v>62</v>
      </c>
      <c r="F22" s="28">
        <v>53</v>
      </c>
      <c r="G22" s="26">
        <f t="shared" si="0"/>
        <v>53.913043478260867</v>
      </c>
      <c r="H22" s="28">
        <f t="shared" si="1"/>
        <v>115</v>
      </c>
      <c r="L22" s="16">
        <v>62</v>
      </c>
      <c r="M22" s="28">
        <v>0</v>
      </c>
      <c r="N22" s="28">
        <f t="shared" si="2"/>
        <v>62</v>
      </c>
      <c r="O22" s="41"/>
      <c r="P22" s="41"/>
      <c r="Q22" s="26"/>
    </row>
    <row r="23" spans="4:17" x14ac:dyDescent="0.35">
      <c r="D23" s="16">
        <v>21</v>
      </c>
      <c r="E23" s="16">
        <v>38</v>
      </c>
      <c r="F23" s="28">
        <v>34</v>
      </c>
      <c r="G23" s="26">
        <f t="shared" si="0"/>
        <v>52.777777777777779</v>
      </c>
      <c r="H23" s="28">
        <f t="shared" si="1"/>
        <v>72</v>
      </c>
      <c r="L23" s="16">
        <v>38</v>
      </c>
      <c r="M23" s="28">
        <v>0</v>
      </c>
      <c r="N23" s="28">
        <f t="shared" si="2"/>
        <v>38</v>
      </c>
      <c r="O23" s="41"/>
      <c r="P23" s="41"/>
      <c r="Q23" s="26"/>
    </row>
    <row r="24" spans="4:17" x14ac:dyDescent="0.35">
      <c r="D24" s="16">
        <v>22</v>
      </c>
      <c r="E24" s="16">
        <v>82</v>
      </c>
      <c r="F24" s="28">
        <v>58</v>
      </c>
      <c r="G24" s="26">
        <f t="shared" si="0"/>
        <v>58.571428571428577</v>
      </c>
      <c r="H24" s="28">
        <f t="shared" si="1"/>
        <v>140</v>
      </c>
      <c r="L24" s="16">
        <v>82</v>
      </c>
      <c r="M24" s="28">
        <v>0</v>
      </c>
      <c r="N24" s="28">
        <f t="shared" si="2"/>
        <v>82</v>
      </c>
      <c r="O24" s="41"/>
      <c r="P24" s="41"/>
      <c r="Q24" s="26"/>
    </row>
    <row r="25" spans="4:17" x14ac:dyDescent="0.35">
      <c r="D25" s="16">
        <v>23</v>
      </c>
      <c r="E25" s="16">
        <v>39</v>
      </c>
      <c r="F25" s="28">
        <v>27</v>
      </c>
      <c r="G25" s="26">
        <f t="shared" si="0"/>
        <v>59.090909090909093</v>
      </c>
      <c r="H25" s="28">
        <f t="shared" si="1"/>
        <v>66</v>
      </c>
      <c r="L25" s="16">
        <v>39</v>
      </c>
      <c r="M25" s="28">
        <v>0</v>
      </c>
      <c r="N25" s="28">
        <f t="shared" si="2"/>
        <v>39</v>
      </c>
      <c r="O25" s="41"/>
      <c r="P25" s="41"/>
      <c r="Q25" s="26"/>
    </row>
    <row r="26" spans="4:17" x14ac:dyDescent="0.35">
      <c r="D26" s="16">
        <v>24</v>
      </c>
      <c r="G26" s="26"/>
      <c r="M26" s="28"/>
      <c r="N26" s="28"/>
      <c r="Q26" s="26"/>
    </row>
    <row r="27" spans="4:17" x14ac:dyDescent="0.35">
      <c r="D27" s="16">
        <v>25</v>
      </c>
      <c r="E27" s="16">
        <v>53</v>
      </c>
      <c r="F27" s="28">
        <v>49</v>
      </c>
      <c r="G27" s="26">
        <f t="shared" si="0"/>
        <v>51.960784313725497</v>
      </c>
      <c r="H27" s="28">
        <f t="shared" si="1"/>
        <v>102</v>
      </c>
      <c r="L27" s="16">
        <v>53</v>
      </c>
      <c r="M27" s="28">
        <v>0</v>
      </c>
      <c r="N27" s="28">
        <f t="shared" si="2"/>
        <v>53</v>
      </c>
      <c r="O27" s="41"/>
      <c r="P27" s="41"/>
      <c r="Q27" s="26"/>
    </row>
    <row r="28" spans="4:17" x14ac:dyDescent="0.35">
      <c r="D28" s="16">
        <v>26</v>
      </c>
      <c r="E28" s="16">
        <v>32</v>
      </c>
      <c r="F28" s="28">
        <v>27</v>
      </c>
      <c r="G28" s="26">
        <f t="shared" si="0"/>
        <v>54.237288135593218</v>
      </c>
      <c r="H28" s="28">
        <f t="shared" si="1"/>
        <v>59</v>
      </c>
      <c r="L28" s="16">
        <v>32</v>
      </c>
      <c r="M28" s="28">
        <v>0</v>
      </c>
      <c r="N28" s="28">
        <f t="shared" si="2"/>
        <v>32</v>
      </c>
      <c r="O28" s="41"/>
      <c r="P28" s="41"/>
      <c r="Q28" s="26"/>
    </row>
    <row r="29" spans="4:17" x14ac:dyDescent="0.35">
      <c r="D29" s="16">
        <v>27</v>
      </c>
      <c r="E29" s="16">
        <v>51</v>
      </c>
      <c r="F29" s="28">
        <v>35</v>
      </c>
      <c r="G29" s="26">
        <f t="shared" si="0"/>
        <v>59.302325581395351</v>
      </c>
      <c r="H29" s="28">
        <f t="shared" si="1"/>
        <v>86</v>
      </c>
      <c r="L29" s="16">
        <v>51</v>
      </c>
      <c r="M29" s="28">
        <v>0</v>
      </c>
      <c r="N29" s="28">
        <f t="shared" si="2"/>
        <v>51</v>
      </c>
      <c r="O29" s="41"/>
      <c r="P29" s="41"/>
      <c r="Q29" s="26"/>
    </row>
    <row r="30" spans="4:17" x14ac:dyDescent="0.35">
      <c r="D30" s="16">
        <v>28</v>
      </c>
      <c r="E30" s="16">
        <v>54</v>
      </c>
      <c r="F30" s="28">
        <v>79</v>
      </c>
      <c r="G30" s="26">
        <f t="shared" si="0"/>
        <v>40.601503759398497</v>
      </c>
      <c r="H30" s="28">
        <f t="shared" si="1"/>
        <v>133</v>
      </c>
      <c r="L30" s="16">
        <v>54</v>
      </c>
      <c r="M30" s="28">
        <v>0</v>
      </c>
      <c r="N30" s="28">
        <f t="shared" si="2"/>
        <v>54</v>
      </c>
      <c r="O30" s="41"/>
      <c r="P30" s="41"/>
      <c r="Q30" s="26"/>
    </row>
    <row r="31" spans="4:17" x14ac:dyDescent="0.35">
      <c r="D31" s="16">
        <v>29</v>
      </c>
      <c r="E31" s="16">
        <v>53</v>
      </c>
      <c r="F31" s="28">
        <v>60</v>
      </c>
      <c r="G31" s="26">
        <f t="shared" si="0"/>
        <v>46.902654867256636</v>
      </c>
      <c r="H31" s="28">
        <f t="shared" si="1"/>
        <v>113</v>
      </c>
      <c r="L31" s="16">
        <v>53</v>
      </c>
      <c r="M31" s="28">
        <v>0</v>
      </c>
      <c r="N31" s="28">
        <f t="shared" si="2"/>
        <v>53</v>
      </c>
      <c r="O31" s="41"/>
      <c r="P31" s="41"/>
      <c r="Q31" s="26"/>
    </row>
    <row r="32" spans="4:17" x14ac:dyDescent="0.35">
      <c r="D32" s="16">
        <v>30</v>
      </c>
      <c r="E32" s="16">
        <v>66</v>
      </c>
      <c r="F32" s="28">
        <v>71</v>
      </c>
      <c r="G32" s="26">
        <f t="shared" si="0"/>
        <v>48.175182481751825</v>
      </c>
      <c r="H32" s="28">
        <f t="shared" si="1"/>
        <v>137</v>
      </c>
      <c r="L32" s="16">
        <v>66</v>
      </c>
      <c r="M32" s="28">
        <v>0</v>
      </c>
      <c r="N32" s="28">
        <f t="shared" si="2"/>
        <v>66</v>
      </c>
      <c r="O32" s="41"/>
      <c r="P32" s="41"/>
      <c r="Q32" s="26"/>
    </row>
    <row r="33" spans="2:17" x14ac:dyDescent="0.35">
      <c r="D33" s="16">
        <v>31</v>
      </c>
      <c r="E33" s="16">
        <v>2</v>
      </c>
      <c r="F33" s="28">
        <v>1</v>
      </c>
      <c r="G33" s="26">
        <f t="shared" si="0"/>
        <v>66.666666666666657</v>
      </c>
      <c r="H33" s="28">
        <f t="shared" si="1"/>
        <v>3</v>
      </c>
      <c r="L33" s="16">
        <v>2</v>
      </c>
      <c r="M33" s="28">
        <v>0</v>
      </c>
      <c r="N33" s="28">
        <f t="shared" si="2"/>
        <v>2</v>
      </c>
      <c r="O33" s="41"/>
      <c r="P33" s="41"/>
      <c r="Q33" s="26"/>
    </row>
    <row r="34" spans="2:17" x14ac:dyDescent="0.35">
      <c r="D34" s="16">
        <v>32</v>
      </c>
      <c r="E34" s="16">
        <v>55</v>
      </c>
      <c r="F34" s="28">
        <v>69</v>
      </c>
      <c r="G34" s="26">
        <f t="shared" si="0"/>
        <v>44.354838709677416</v>
      </c>
      <c r="H34" s="28">
        <f t="shared" si="1"/>
        <v>124</v>
      </c>
      <c r="L34" s="16">
        <v>55</v>
      </c>
      <c r="M34" s="28">
        <v>0</v>
      </c>
      <c r="N34" s="28">
        <f t="shared" si="2"/>
        <v>55</v>
      </c>
      <c r="O34" s="41"/>
      <c r="P34" s="41"/>
      <c r="Q34" s="26"/>
    </row>
    <row r="35" spans="2:17" x14ac:dyDescent="0.35">
      <c r="D35" s="16">
        <v>33</v>
      </c>
      <c r="E35" s="16">
        <v>57</v>
      </c>
      <c r="F35" s="28">
        <v>56</v>
      </c>
      <c r="G35" s="26">
        <f t="shared" si="0"/>
        <v>50.442477876106196</v>
      </c>
      <c r="H35" s="28">
        <f t="shared" si="1"/>
        <v>113</v>
      </c>
      <c r="L35" s="16">
        <v>57</v>
      </c>
      <c r="M35" s="28">
        <v>1</v>
      </c>
      <c r="N35" s="28">
        <f t="shared" si="2"/>
        <v>58</v>
      </c>
      <c r="O35" s="41"/>
      <c r="P35" s="41"/>
      <c r="Q35" s="26"/>
    </row>
    <row r="36" spans="2:17" x14ac:dyDescent="0.35">
      <c r="D36" s="16">
        <v>34</v>
      </c>
      <c r="G36" s="26"/>
      <c r="M36" s="28"/>
      <c r="N36" s="28"/>
      <c r="Q36" s="26"/>
    </row>
    <row r="37" spans="2:17" x14ac:dyDescent="0.35">
      <c r="D37" s="16">
        <v>35</v>
      </c>
      <c r="G37" s="26"/>
      <c r="M37" s="28"/>
      <c r="N37" s="28"/>
      <c r="Q37" s="26"/>
    </row>
    <row r="38" spans="2:17" x14ac:dyDescent="0.35">
      <c r="D38" s="16">
        <v>36</v>
      </c>
      <c r="E38" s="16">
        <v>3</v>
      </c>
      <c r="F38" s="28">
        <v>6</v>
      </c>
      <c r="G38" s="26">
        <f t="shared" si="0"/>
        <v>33.333333333333329</v>
      </c>
      <c r="H38" s="28">
        <f t="shared" si="1"/>
        <v>9</v>
      </c>
      <c r="L38" s="16">
        <v>3</v>
      </c>
      <c r="M38" s="28">
        <v>0</v>
      </c>
      <c r="N38" s="28">
        <f t="shared" si="2"/>
        <v>3</v>
      </c>
      <c r="O38" s="41"/>
      <c r="P38" s="41"/>
      <c r="Q38" s="26"/>
    </row>
    <row r="39" spans="2:17" x14ac:dyDescent="0.35">
      <c r="D39" s="16">
        <v>37</v>
      </c>
      <c r="E39" s="16">
        <v>52</v>
      </c>
      <c r="F39" s="28">
        <v>47</v>
      </c>
      <c r="G39" s="26">
        <f t="shared" si="0"/>
        <v>52.525252525252533</v>
      </c>
      <c r="H39" s="28">
        <f t="shared" si="1"/>
        <v>99</v>
      </c>
      <c r="L39" s="16">
        <v>52</v>
      </c>
      <c r="M39" s="28">
        <v>0</v>
      </c>
      <c r="N39" s="28">
        <f t="shared" si="2"/>
        <v>52</v>
      </c>
      <c r="O39" s="41"/>
      <c r="P39" s="41"/>
      <c r="Q39" s="26"/>
    </row>
    <row r="40" spans="2:17" x14ac:dyDescent="0.35">
      <c r="D40" s="16">
        <v>38</v>
      </c>
      <c r="E40" s="16">
        <v>54</v>
      </c>
      <c r="F40" s="28">
        <v>43</v>
      </c>
      <c r="G40" s="26">
        <f t="shared" si="0"/>
        <v>55.670103092783506</v>
      </c>
      <c r="H40" s="28">
        <f t="shared" si="1"/>
        <v>97</v>
      </c>
      <c r="L40" s="16">
        <v>54</v>
      </c>
      <c r="M40" s="28">
        <v>0</v>
      </c>
      <c r="N40" s="28">
        <f t="shared" si="2"/>
        <v>54</v>
      </c>
      <c r="O40" s="41"/>
      <c r="P40" s="41"/>
      <c r="Q40" s="26"/>
    </row>
    <row r="41" spans="2:17" x14ac:dyDescent="0.35">
      <c r="B41" s="16" t="s">
        <v>18</v>
      </c>
      <c r="C41" s="16" t="s">
        <v>28</v>
      </c>
      <c r="D41" s="16">
        <v>1</v>
      </c>
      <c r="E41" s="16">
        <v>52</v>
      </c>
      <c r="F41" s="28">
        <v>42</v>
      </c>
      <c r="G41" s="26">
        <f>(E41/H41)*100</f>
        <v>55.319148936170215</v>
      </c>
      <c r="H41" s="28">
        <f>E41+F41</f>
        <v>94</v>
      </c>
      <c r="L41" s="16">
        <v>52</v>
      </c>
      <c r="M41" s="28">
        <v>0</v>
      </c>
      <c r="N41" s="28">
        <f>L41+M41</f>
        <v>52</v>
      </c>
      <c r="O41" s="26"/>
      <c r="P41" s="26"/>
      <c r="Q41" s="26"/>
    </row>
    <row r="42" spans="2:17" x14ac:dyDescent="0.35">
      <c r="D42" s="16">
        <v>2</v>
      </c>
      <c r="G42" s="26"/>
      <c r="M42" s="28"/>
      <c r="N42" s="28"/>
      <c r="Q42" s="26"/>
    </row>
    <row r="43" spans="2:17" x14ac:dyDescent="0.35">
      <c r="D43" s="16">
        <v>3</v>
      </c>
      <c r="E43" s="16">
        <v>29</v>
      </c>
      <c r="F43" s="28">
        <v>17</v>
      </c>
      <c r="G43" s="26">
        <f t="shared" ref="G43:G86" si="3">(E43/H43)*100</f>
        <v>63.04347826086957</v>
      </c>
      <c r="H43" s="28">
        <f t="shared" ref="H43:H86" si="4">E43+F43</f>
        <v>46</v>
      </c>
      <c r="L43" s="16">
        <v>29</v>
      </c>
      <c r="M43" s="28">
        <v>0</v>
      </c>
      <c r="N43" s="28">
        <f t="shared" ref="N43:N86" si="5">L43+M43</f>
        <v>29</v>
      </c>
      <c r="O43" s="26"/>
      <c r="P43" s="26"/>
      <c r="Q43" s="26"/>
    </row>
    <row r="44" spans="2:17" x14ac:dyDescent="0.35">
      <c r="D44" s="16">
        <v>4</v>
      </c>
      <c r="G44" s="26"/>
      <c r="M44" s="28"/>
      <c r="N44" s="28"/>
      <c r="Q44" s="26"/>
    </row>
    <row r="45" spans="2:17" x14ac:dyDescent="0.35">
      <c r="D45" s="16">
        <v>5</v>
      </c>
      <c r="G45" s="26"/>
      <c r="M45" s="28"/>
      <c r="N45" s="28"/>
      <c r="Q45" s="26"/>
    </row>
    <row r="46" spans="2:17" x14ac:dyDescent="0.35">
      <c r="D46" s="16">
        <v>6</v>
      </c>
      <c r="G46" s="26"/>
      <c r="M46" s="28"/>
      <c r="N46" s="28"/>
      <c r="Q46" s="26"/>
    </row>
    <row r="47" spans="2:17" x14ac:dyDescent="0.35">
      <c r="D47" s="16">
        <v>7</v>
      </c>
      <c r="E47" s="16">
        <v>58</v>
      </c>
      <c r="F47" s="28">
        <v>64</v>
      </c>
      <c r="G47" s="26">
        <f t="shared" si="3"/>
        <v>47.540983606557376</v>
      </c>
      <c r="H47" s="28">
        <f t="shared" si="4"/>
        <v>122</v>
      </c>
      <c r="L47" s="16">
        <v>58</v>
      </c>
      <c r="M47" s="28">
        <v>0</v>
      </c>
      <c r="N47" s="28">
        <f t="shared" si="5"/>
        <v>58</v>
      </c>
      <c r="O47" s="26"/>
      <c r="P47" s="26"/>
      <c r="Q47" s="26"/>
    </row>
    <row r="48" spans="2:17" x14ac:dyDescent="0.35">
      <c r="D48" s="16">
        <v>8</v>
      </c>
      <c r="E48" s="16">
        <v>26</v>
      </c>
      <c r="F48" s="28">
        <v>17</v>
      </c>
      <c r="G48" s="26">
        <f t="shared" si="3"/>
        <v>60.465116279069761</v>
      </c>
      <c r="H48" s="28">
        <f t="shared" si="4"/>
        <v>43</v>
      </c>
      <c r="L48" s="16">
        <v>26</v>
      </c>
      <c r="M48" s="28">
        <v>0</v>
      </c>
      <c r="N48" s="28">
        <f t="shared" si="5"/>
        <v>26</v>
      </c>
      <c r="O48" s="26"/>
      <c r="P48" s="26"/>
      <c r="Q48" s="26"/>
    </row>
    <row r="49" spans="4:17" x14ac:dyDescent="0.35">
      <c r="D49" s="16">
        <v>9</v>
      </c>
      <c r="G49" s="26"/>
      <c r="M49" s="28"/>
      <c r="N49" s="28"/>
      <c r="Q49" s="26"/>
    </row>
    <row r="50" spans="4:17" x14ac:dyDescent="0.35">
      <c r="D50" s="16">
        <v>10</v>
      </c>
      <c r="G50" s="26"/>
      <c r="M50" s="28"/>
      <c r="N50" s="28"/>
      <c r="Q50" s="26"/>
    </row>
    <row r="51" spans="4:17" x14ac:dyDescent="0.35">
      <c r="D51" s="16">
        <v>11</v>
      </c>
      <c r="E51" s="16">
        <v>43</v>
      </c>
      <c r="F51" s="28">
        <v>34</v>
      </c>
      <c r="G51" s="26">
        <f t="shared" si="3"/>
        <v>55.844155844155843</v>
      </c>
      <c r="H51" s="28">
        <f t="shared" si="4"/>
        <v>77</v>
      </c>
      <c r="L51" s="16">
        <v>43</v>
      </c>
      <c r="M51" s="28">
        <v>0</v>
      </c>
      <c r="N51" s="28">
        <f t="shared" si="5"/>
        <v>43</v>
      </c>
      <c r="O51" s="26"/>
      <c r="P51" s="26"/>
      <c r="Q51" s="26"/>
    </row>
    <row r="52" spans="4:17" x14ac:dyDescent="0.35">
      <c r="D52" s="16">
        <v>12</v>
      </c>
      <c r="E52" s="16">
        <v>42</v>
      </c>
      <c r="F52" s="28">
        <v>46</v>
      </c>
      <c r="G52" s="26">
        <f t="shared" si="3"/>
        <v>47.727272727272727</v>
      </c>
      <c r="H52" s="28">
        <f t="shared" si="4"/>
        <v>88</v>
      </c>
      <c r="L52" s="16">
        <v>42</v>
      </c>
      <c r="M52" s="28">
        <v>0</v>
      </c>
      <c r="N52" s="28">
        <f t="shared" si="5"/>
        <v>42</v>
      </c>
      <c r="O52" s="26"/>
      <c r="P52" s="26"/>
      <c r="Q52" s="26"/>
    </row>
    <row r="53" spans="4:17" x14ac:dyDescent="0.35">
      <c r="D53" s="16">
        <v>13</v>
      </c>
      <c r="G53" s="26"/>
      <c r="M53" s="28"/>
      <c r="N53" s="28"/>
      <c r="Q53" s="26"/>
    </row>
    <row r="54" spans="4:17" x14ac:dyDescent="0.35">
      <c r="D54" s="16">
        <v>14</v>
      </c>
      <c r="E54" s="16">
        <v>13</v>
      </c>
      <c r="F54" s="28">
        <v>12</v>
      </c>
      <c r="G54" s="26">
        <f t="shared" si="3"/>
        <v>52</v>
      </c>
      <c r="H54" s="28">
        <f t="shared" si="4"/>
        <v>25</v>
      </c>
      <c r="L54" s="16">
        <v>13</v>
      </c>
      <c r="M54" s="28">
        <v>0</v>
      </c>
      <c r="N54" s="28">
        <f t="shared" si="5"/>
        <v>13</v>
      </c>
      <c r="O54" s="26"/>
      <c r="P54" s="26"/>
      <c r="Q54" s="26"/>
    </row>
    <row r="55" spans="4:17" x14ac:dyDescent="0.35">
      <c r="D55" s="16">
        <v>15</v>
      </c>
      <c r="E55" s="16">
        <v>8</v>
      </c>
      <c r="F55" s="28">
        <v>8</v>
      </c>
      <c r="G55" s="26">
        <f t="shared" si="3"/>
        <v>50</v>
      </c>
      <c r="H55" s="28">
        <f t="shared" si="4"/>
        <v>16</v>
      </c>
      <c r="L55" s="16">
        <v>8</v>
      </c>
      <c r="M55" s="28">
        <v>0</v>
      </c>
      <c r="N55" s="28">
        <f t="shared" si="5"/>
        <v>8</v>
      </c>
      <c r="O55" s="26"/>
      <c r="P55" s="26"/>
      <c r="Q55" s="26"/>
    </row>
    <row r="56" spans="4:17" x14ac:dyDescent="0.35">
      <c r="D56" s="16">
        <v>16</v>
      </c>
      <c r="E56" s="16">
        <v>58</v>
      </c>
      <c r="F56" s="28">
        <v>64</v>
      </c>
      <c r="G56" s="26">
        <f t="shared" si="3"/>
        <v>47.540983606557376</v>
      </c>
      <c r="H56" s="28">
        <f t="shared" si="4"/>
        <v>122</v>
      </c>
      <c r="L56" s="16">
        <v>58</v>
      </c>
      <c r="M56" s="28">
        <v>0</v>
      </c>
      <c r="N56" s="28">
        <f t="shared" si="5"/>
        <v>58</v>
      </c>
      <c r="O56" s="26"/>
      <c r="P56" s="26"/>
      <c r="Q56" s="26"/>
    </row>
    <row r="57" spans="4:17" x14ac:dyDescent="0.35">
      <c r="D57" s="16">
        <v>17</v>
      </c>
      <c r="G57" s="26"/>
      <c r="M57" s="28"/>
      <c r="N57" s="28"/>
      <c r="Q57" s="26"/>
    </row>
    <row r="58" spans="4:17" x14ac:dyDescent="0.35">
      <c r="D58" s="16">
        <v>18</v>
      </c>
      <c r="G58" s="26"/>
      <c r="M58" s="28"/>
      <c r="N58" s="28"/>
      <c r="Q58" s="26"/>
    </row>
    <row r="59" spans="4:17" x14ac:dyDescent="0.35">
      <c r="D59" s="16">
        <v>19</v>
      </c>
      <c r="G59" s="26"/>
      <c r="M59" s="28"/>
      <c r="N59" s="28"/>
      <c r="Q59" s="26"/>
    </row>
    <row r="60" spans="4:17" x14ac:dyDescent="0.35">
      <c r="D60" s="16">
        <v>20</v>
      </c>
      <c r="E60" s="16">
        <v>64</v>
      </c>
      <c r="F60" s="28">
        <v>60</v>
      </c>
      <c r="G60" s="26">
        <f t="shared" si="3"/>
        <v>51.612903225806448</v>
      </c>
      <c r="H60" s="28">
        <f t="shared" si="4"/>
        <v>124</v>
      </c>
      <c r="L60" s="16">
        <v>64</v>
      </c>
      <c r="M60" s="28">
        <v>0</v>
      </c>
      <c r="N60" s="28">
        <f t="shared" si="5"/>
        <v>64</v>
      </c>
      <c r="O60" s="26"/>
      <c r="P60" s="26"/>
      <c r="Q60" s="26"/>
    </row>
    <row r="61" spans="4:17" x14ac:dyDescent="0.35">
      <c r="D61" s="16">
        <v>21</v>
      </c>
      <c r="E61" s="16">
        <v>72</v>
      </c>
      <c r="F61" s="28">
        <v>72</v>
      </c>
      <c r="G61" s="26">
        <f t="shared" si="3"/>
        <v>50</v>
      </c>
      <c r="H61" s="28">
        <f t="shared" si="4"/>
        <v>144</v>
      </c>
      <c r="L61" s="16">
        <v>72</v>
      </c>
      <c r="M61" s="28">
        <v>0</v>
      </c>
      <c r="N61" s="28">
        <f t="shared" si="5"/>
        <v>72</v>
      </c>
      <c r="O61" s="26"/>
      <c r="P61" s="26"/>
      <c r="Q61" s="26"/>
    </row>
    <row r="62" spans="4:17" x14ac:dyDescent="0.35">
      <c r="D62" s="16">
        <v>22</v>
      </c>
      <c r="E62" s="16">
        <v>77</v>
      </c>
      <c r="F62" s="28">
        <v>71</v>
      </c>
      <c r="G62" s="26">
        <f t="shared" si="3"/>
        <v>52.027027027027032</v>
      </c>
      <c r="H62" s="28">
        <f t="shared" si="4"/>
        <v>148</v>
      </c>
      <c r="L62" s="16">
        <v>77</v>
      </c>
      <c r="M62" s="28">
        <v>0</v>
      </c>
      <c r="N62" s="28">
        <f t="shared" si="5"/>
        <v>77</v>
      </c>
      <c r="O62" s="26"/>
      <c r="P62" s="26"/>
      <c r="Q62" s="26"/>
    </row>
    <row r="63" spans="4:17" x14ac:dyDescent="0.35">
      <c r="D63" s="16">
        <v>23</v>
      </c>
      <c r="E63" s="16">
        <v>81</v>
      </c>
      <c r="F63" s="28">
        <v>62</v>
      </c>
      <c r="G63" s="26">
        <f t="shared" si="3"/>
        <v>56.643356643356647</v>
      </c>
      <c r="H63" s="28">
        <f t="shared" si="4"/>
        <v>143</v>
      </c>
      <c r="L63" s="16">
        <v>81</v>
      </c>
      <c r="M63" s="28">
        <v>0</v>
      </c>
      <c r="N63" s="28">
        <f t="shared" si="5"/>
        <v>81</v>
      </c>
      <c r="O63" s="26"/>
      <c r="P63" s="26"/>
      <c r="Q63" s="26"/>
    </row>
    <row r="64" spans="4:17" x14ac:dyDescent="0.35">
      <c r="D64" s="16">
        <v>24</v>
      </c>
      <c r="E64" s="16">
        <v>56</v>
      </c>
      <c r="F64" s="28">
        <v>65</v>
      </c>
      <c r="G64" s="26">
        <f t="shared" si="3"/>
        <v>46.280991735537192</v>
      </c>
      <c r="H64" s="28">
        <f t="shared" si="4"/>
        <v>121</v>
      </c>
      <c r="L64" s="16">
        <v>56</v>
      </c>
      <c r="M64" s="28">
        <v>0</v>
      </c>
      <c r="N64" s="28">
        <f t="shared" si="5"/>
        <v>56</v>
      </c>
      <c r="O64" s="26"/>
      <c r="P64" s="26"/>
      <c r="Q64" s="26"/>
    </row>
    <row r="65" spans="4:17" x14ac:dyDescent="0.35">
      <c r="D65" s="16">
        <v>25</v>
      </c>
      <c r="G65" s="26"/>
      <c r="M65" s="28"/>
      <c r="N65" s="28"/>
      <c r="Q65" s="26"/>
    </row>
    <row r="66" spans="4:17" x14ac:dyDescent="0.35">
      <c r="D66" s="16">
        <v>26</v>
      </c>
      <c r="E66" s="16">
        <v>61</v>
      </c>
      <c r="F66" s="28">
        <v>49</v>
      </c>
      <c r="G66" s="26">
        <f t="shared" si="3"/>
        <v>55.454545454545453</v>
      </c>
      <c r="H66" s="28">
        <f t="shared" si="4"/>
        <v>110</v>
      </c>
      <c r="L66" s="16">
        <v>61</v>
      </c>
      <c r="M66" s="28">
        <v>0</v>
      </c>
      <c r="N66" s="28">
        <f t="shared" si="5"/>
        <v>61</v>
      </c>
      <c r="O66" s="26"/>
      <c r="P66" s="26"/>
      <c r="Q66" s="26"/>
    </row>
    <row r="67" spans="4:17" x14ac:dyDescent="0.35">
      <c r="D67" s="16">
        <v>27</v>
      </c>
      <c r="G67" s="26"/>
      <c r="M67" s="28"/>
      <c r="N67" s="28"/>
      <c r="Q67" s="26"/>
    </row>
    <row r="68" spans="4:17" x14ac:dyDescent="0.35">
      <c r="D68" s="16">
        <v>28</v>
      </c>
      <c r="E68" s="16">
        <v>57</v>
      </c>
      <c r="F68" s="28">
        <v>41</v>
      </c>
      <c r="G68" s="26">
        <f t="shared" si="3"/>
        <v>58.163265306122447</v>
      </c>
      <c r="H68" s="28">
        <f t="shared" si="4"/>
        <v>98</v>
      </c>
      <c r="L68" s="16">
        <v>57</v>
      </c>
      <c r="M68" s="28">
        <v>0</v>
      </c>
      <c r="N68" s="28">
        <f t="shared" si="5"/>
        <v>57</v>
      </c>
      <c r="O68" s="26"/>
      <c r="P68" s="26"/>
      <c r="Q68" s="26"/>
    </row>
    <row r="69" spans="4:17" x14ac:dyDescent="0.35">
      <c r="D69" s="16">
        <v>29</v>
      </c>
      <c r="E69" s="16">
        <v>59</v>
      </c>
      <c r="F69" s="28">
        <v>57</v>
      </c>
      <c r="G69" s="26">
        <f t="shared" si="3"/>
        <v>50.862068965517238</v>
      </c>
      <c r="H69" s="28">
        <f t="shared" si="4"/>
        <v>116</v>
      </c>
      <c r="L69" s="16">
        <v>59</v>
      </c>
      <c r="M69" s="28">
        <v>0</v>
      </c>
      <c r="N69" s="28">
        <f t="shared" si="5"/>
        <v>59</v>
      </c>
      <c r="O69" s="26"/>
      <c r="P69" s="26"/>
      <c r="Q69" s="26"/>
    </row>
    <row r="70" spans="4:17" x14ac:dyDescent="0.35">
      <c r="D70" s="16">
        <v>30</v>
      </c>
      <c r="E70" s="16">
        <v>35</v>
      </c>
      <c r="F70" s="28">
        <v>51</v>
      </c>
      <c r="G70" s="26">
        <f t="shared" si="3"/>
        <v>40.697674418604649</v>
      </c>
      <c r="H70" s="28">
        <f t="shared" si="4"/>
        <v>86</v>
      </c>
      <c r="L70" s="16">
        <v>35</v>
      </c>
      <c r="M70" s="28">
        <v>0</v>
      </c>
      <c r="N70" s="28">
        <f t="shared" si="5"/>
        <v>35</v>
      </c>
      <c r="O70" s="26"/>
      <c r="P70" s="26"/>
      <c r="Q70" s="26"/>
    </row>
    <row r="71" spans="4:17" x14ac:dyDescent="0.35">
      <c r="D71" s="16">
        <v>31</v>
      </c>
      <c r="E71" s="16">
        <v>8</v>
      </c>
      <c r="F71" s="28">
        <v>4</v>
      </c>
      <c r="G71" s="26">
        <f t="shared" si="3"/>
        <v>66.666666666666657</v>
      </c>
      <c r="H71" s="28">
        <f>E71+F71</f>
        <v>12</v>
      </c>
      <c r="L71" s="16">
        <v>8</v>
      </c>
      <c r="M71" s="28">
        <v>0</v>
      </c>
      <c r="N71" s="28">
        <f t="shared" si="5"/>
        <v>8</v>
      </c>
      <c r="O71" s="26"/>
      <c r="P71" s="26"/>
      <c r="Q71" s="26"/>
    </row>
    <row r="72" spans="4:17" x14ac:dyDescent="0.35">
      <c r="D72" s="16">
        <v>32</v>
      </c>
      <c r="G72" s="26"/>
      <c r="M72" s="28"/>
      <c r="N72" s="28"/>
      <c r="Q72" s="26"/>
    </row>
    <row r="73" spans="4:17" x14ac:dyDescent="0.35">
      <c r="D73" s="16">
        <v>33</v>
      </c>
      <c r="E73" s="16">
        <v>39</v>
      </c>
      <c r="F73" s="28">
        <v>63</v>
      </c>
      <c r="G73" s="26">
        <f t="shared" si="3"/>
        <v>38.235294117647058</v>
      </c>
      <c r="H73" s="28">
        <f t="shared" si="4"/>
        <v>102</v>
      </c>
      <c r="L73" s="16">
        <v>39</v>
      </c>
      <c r="M73" s="28">
        <v>0</v>
      </c>
      <c r="N73" s="28">
        <f t="shared" si="5"/>
        <v>39</v>
      </c>
      <c r="O73" s="26"/>
      <c r="P73" s="26"/>
      <c r="Q73" s="26"/>
    </row>
    <row r="74" spans="4:17" x14ac:dyDescent="0.35">
      <c r="D74" s="16">
        <v>34</v>
      </c>
      <c r="E74" s="16">
        <v>65</v>
      </c>
      <c r="F74" s="28">
        <v>54</v>
      </c>
      <c r="G74" s="26">
        <f t="shared" si="3"/>
        <v>54.621848739495796</v>
      </c>
      <c r="H74" s="28">
        <f t="shared" si="4"/>
        <v>119</v>
      </c>
      <c r="L74" s="16">
        <v>65</v>
      </c>
      <c r="M74" s="28">
        <v>0</v>
      </c>
      <c r="N74" s="28">
        <f t="shared" si="5"/>
        <v>65</v>
      </c>
      <c r="O74" s="26"/>
      <c r="P74" s="26"/>
      <c r="Q74" s="26"/>
    </row>
    <row r="75" spans="4:17" x14ac:dyDescent="0.35">
      <c r="D75" s="16">
        <v>35</v>
      </c>
      <c r="E75" s="16">
        <v>37</v>
      </c>
      <c r="F75" s="28">
        <v>35</v>
      </c>
      <c r="G75" s="26">
        <f t="shared" si="3"/>
        <v>51.388888888888886</v>
      </c>
      <c r="H75" s="28">
        <f t="shared" si="4"/>
        <v>72</v>
      </c>
      <c r="L75" s="16">
        <v>37</v>
      </c>
      <c r="M75" s="28">
        <v>0</v>
      </c>
      <c r="N75" s="28">
        <f t="shared" si="5"/>
        <v>37</v>
      </c>
      <c r="O75" s="26"/>
      <c r="P75" s="26"/>
      <c r="Q75" s="26"/>
    </row>
    <row r="76" spans="4:17" x14ac:dyDescent="0.35">
      <c r="D76" s="16">
        <v>36</v>
      </c>
      <c r="G76" s="26"/>
      <c r="M76" s="28"/>
      <c r="N76" s="28"/>
      <c r="Q76" s="26"/>
    </row>
    <row r="77" spans="4:17" x14ac:dyDescent="0.35">
      <c r="D77" s="16">
        <v>37</v>
      </c>
      <c r="E77" s="16">
        <v>41</v>
      </c>
      <c r="F77" s="28">
        <v>52</v>
      </c>
      <c r="G77" s="26">
        <f t="shared" si="3"/>
        <v>44.086021505376344</v>
      </c>
      <c r="H77" s="28">
        <f t="shared" si="4"/>
        <v>93</v>
      </c>
      <c r="L77" s="16">
        <v>41</v>
      </c>
      <c r="M77" s="28">
        <v>0</v>
      </c>
      <c r="N77" s="28">
        <f t="shared" si="5"/>
        <v>41</v>
      </c>
      <c r="O77" s="26"/>
      <c r="P77" s="26"/>
      <c r="Q77" s="26"/>
    </row>
    <row r="78" spans="4:17" x14ac:dyDescent="0.35">
      <c r="D78" s="16">
        <v>38</v>
      </c>
      <c r="E78" s="16">
        <v>59</v>
      </c>
      <c r="F78" s="28">
        <v>49</v>
      </c>
      <c r="G78" s="26">
        <f t="shared" si="3"/>
        <v>54.629629629629626</v>
      </c>
      <c r="H78" s="28">
        <f t="shared" si="4"/>
        <v>108</v>
      </c>
      <c r="L78" s="16">
        <v>59</v>
      </c>
      <c r="M78" s="28">
        <v>0</v>
      </c>
      <c r="N78" s="28">
        <f t="shared" si="5"/>
        <v>59</v>
      </c>
      <c r="O78" s="26"/>
      <c r="P78" s="26"/>
      <c r="Q78" s="26"/>
    </row>
    <row r="79" spans="4:17" x14ac:dyDescent="0.35">
      <c r="D79" s="16">
        <v>39</v>
      </c>
      <c r="E79" s="16">
        <v>46</v>
      </c>
      <c r="F79" s="28">
        <v>62</v>
      </c>
      <c r="G79" s="26">
        <f t="shared" si="3"/>
        <v>42.592592592592595</v>
      </c>
      <c r="H79" s="28">
        <f t="shared" si="4"/>
        <v>108</v>
      </c>
      <c r="L79" s="16">
        <v>46</v>
      </c>
      <c r="M79" s="28">
        <v>0</v>
      </c>
      <c r="N79" s="28">
        <f t="shared" si="5"/>
        <v>46</v>
      </c>
      <c r="O79" s="26"/>
      <c r="P79" s="26"/>
      <c r="Q79" s="26"/>
    </row>
    <row r="80" spans="4:17" x14ac:dyDescent="0.35">
      <c r="D80" s="16">
        <v>40</v>
      </c>
      <c r="G80" s="26"/>
      <c r="M80" s="28"/>
      <c r="N80" s="28"/>
      <c r="Q80" s="26"/>
    </row>
    <row r="81" spans="2:17" x14ac:dyDescent="0.35">
      <c r="D81" s="16">
        <v>41</v>
      </c>
      <c r="E81" s="16">
        <v>37</v>
      </c>
      <c r="F81" s="28">
        <v>30</v>
      </c>
      <c r="G81" s="26">
        <f t="shared" si="3"/>
        <v>55.223880597014926</v>
      </c>
      <c r="H81" s="28">
        <f t="shared" si="4"/>
        <v>67</v>
      </c>
      <c r="L81" s="16">
        <v>37</v>
      </c>
      <c r="M81" s="28">
        <v>1</v>
      </c>
      <c r="N81" s="28">
        <f t="shared" si="5"/>
        <v>38</v>
      </c>
      <c r="O81" s="26"/>
      <c r="P81" s="26"/>
      <c r="Q81" s="26"/>
    </row>
    <row r="82" spans="2:17" x14ac:dyDescent="0.35">
      <c r="D82" s="16">
        <v>42</v>
      </c>
      <c r="E82" s="16">
        <v>1</v>
      </c>
      <c r="F82" s="28">
        <v>3</v>
      </c>
      <c r="G82" s="26">
        <f t="shared" si="3"/>
        <v>25</v>
      </c>
      <c r="H82" s="28">
        <f t="shared" si="4"/>
        <v>4</v>
      </c>
      <c r="L82" s="16">
        <v>1</v>
      </c>
      <c r="M82" s="28">
        <v>0</v>
      </c>
      <c r="N82" s="28">
        <f t="shared" si="5"/>
        <v>1</v>
      </c>
      <c r="O82" s="26"/>
      <c r="P82" s="26"/>
      <c r="Q82" s="26"/>
    </row>
    <row r="83" spans="2:17" x14ac:dyDescent="0.35">
      <c r="D83" s="16">
        <v>43</v>
      </c>
      <c r="G83" s="26"/>
      <c r="Q83" s="26"/>
    </row>
    <row r="84" spans="2:17" x14ac:dyDescent="0.35">
      <c r="D84" s="16">
        <v>44</v>
      </c>
      <c r="G84" s="26"/>
      <c r="Q84" s="26"/>
    </row>
    <row r="85" spans="2:17" x14ac:dyDescent="0.35">
      <c r="D85" s="16">
        <v>45</v>
      </c>
      <c r="G85" s="26"/>
      <c r="Q85" s="26"/>
    </row>
    <row r="86" spans="2:17" x14ac:dyDescent="0.35">
      <c r="D86" s="16">
        <v>46</v>
      </c>
      <c r="E86" s="16">
        <v>41</v>
      </c>
      <c r="F86" s="28">
        <v>25</v>
      </c>
      <c r="G86" s="26">
        <f t="shared" si="3"/>
        <v>62.121212121212125</v>
      </c>
      <c r="H86" s="28">
        <f t="shared" si="4"/>
        <v>66</v>
      </c>
      <c r="L86" s="16">
        <v>41</v>
      </c>
      <c r="M86" s="16">
        <v>0</v>
      </c>
      <c r="N86" s="26">
        <f t="shared" si="5"/>
        <v>41</v>
      </c>
      <c r="O86" s="26"/>
      <c r="P86" s="26"/>
      <c r="Q86" s="26"/>
    </row>
    <row r="87" spans="2:17" x14ac:dyDescent="0.35">
      <c r="D87" s="16">
        <v>47</v>
      </c>
      <c r="G87" s="26"/>
      <c r="Q87" s="26"/>
    </row>
    <row r="88" spans="2:17" x14ac:dyDescent="0.35">
      <c r="B88" s="16" t="s">
        <v>21</v>
      </c>
      <c r="C88" s="16" t="s">
        <v>27</v>
      </c>
      <c r="D88" s="16">
        <v>1</v>
      </c>
      <c r="E88" s="16">
        <v>81</v>
      </c>
      <c r="F88" s="16">
        <v>16</v>
      </c>
      <c r="G88" s="26">
        <f t="shared" ref="G88:G102" si="6">(E88/H88)*100</f>
        <v>83.505154639175259</v>
      </c>
      <c r="H88" s="16">
        <f t="shared" ref="H88:H102" si="7">E88+F88</f>
        <v>97</v>
      </c>
      <c r="L88" s="16">
        <v>81</v>
      </c>
      <c r="M88" s="16">
        <v>5</v>
      </c>
      <c r="N88" s="49">
        <f>L88-M88</f>
        <v>76</v>
      </c>
      <c r="P88" s="26"/>
      <c r="Q88" s="26"/>
    </row>
    <row r="89" spans="2:17" x14ac:dyDescent="0.35">
      <c r="D89" s="16">
        <v>2</v>
      </c>
      <c r="E89" s="16">
        <v>53</v>
      </c>
      <c r="F89" s="16">
        <v>22</v>
      </c>
      <c r="G89" s="26">
        <f t="shared" si="6"/>
        <v>70.666666666666671</v>
      </c>
      <c r="H89" s="16">
        <f t="shared" si="7"/>
        <v>75</v>
      </c>
      <c r="L89" s="16">
        <v>53</v>
      </c>
      <c r="M89" s="16">
        <v>0</v>
      </c>
      <c r="N89" s="49">
        <f t="shared" ref="N89:N126" si="8">L89-M89</f>
        <v>53</v>
      </c>
      <c r="P89" s="26"/>
      <c r="Q89" s="26"/>
    </row>
    <row r="90" spans="2:17" x14ac:dyDescent="0.35">
      <c r="D90" s="16">
        <v>3</v>
      </c>
      <c r="Q90" s="26"/>
    </row>
    <row r="91" spans="2:17" x14ac:dyDescent="0.35">
      <c r="D91" s="16">
        <v>4</v>
      </c>
      <c r="E91" s="16">
        <v>129</v>
      </c>
      <c r="F91" s="16">
        <v>53</v>
      </c>
      <c r="G91" s="26">
        <f t="shared" si="6"/>
        <v>70.879120879120876</v>
      </c>
      <c r="H91" s="16">
        <f t="shared" si="7"/>
        <v>182</v>
      </c>
      <c r="L91" s="16">
        <v>129</v>
      </c>
      <c r="M91" s="16">
        <v>13</v>
      </c>
      <c r="N91" s="49">
        <f t="shared" si="8"/>
        <v>116</v>
      </c>
      <c r="P91" s="26"/>
      <c r="Q91" s="26"/>
    </row>
    <row r="92" spans="2:17" x14ac:dyDescent="0.35">
      <c r="D92" s="16">
        <v>5</v>
      </c>
      <c r="E92" s="16">
        <v>69</v>
      </c>
      <c r="F92" s="16">
        <v>28</v>
      </c>
      <c r="G92" s="26">
        <f t="shared" si="6"/>
        <v>71.134020618556704</v>
      </c>
      <c r="H92" s="16">
        <f t="shared" si="7"/>
        <v>97</v>
      </c>
      <c r="L92" s="16">
        <v>69</v>
      </c>
      <c r="M92" s="16">
        <v>10</v>
      </c>
      <c r="N92" s="49">
        <f t="shared" si="8"/>
        <v>59</v>
      </c>
      <c r="P92" s="26"/>
      <c r="Q92" s="26"/>
    </row>
    <row r="93" spans="2:17" x14ac:dyDescent="0.35">
      <c r="D93" s="16">
        <v>6</v>
      </c>
      <c r="E93" s="16">
        <v>5</v>
      </c>
      <c r="F93" s="16">
        <v>1</v>
      </c>
      <c r="G93" s="26">
        <f t="shared" si="6"/>
        <v>83.333333333333343</v>
      </c>
      <c r="H93" s="16">
        <f t="shared" si="7"/>
        <v>6</v>
      </c>
      <c r="L93" s="16">
        <v>5</v>
      </c>
      <c r="M93" s="16">
        <v>0</v>
      </c>
      <c r="N93" s="49">
        <f t="shared" si="8"/>
        <v>5</v>
      </c>
      <c r="P93" s="26"/>
      <c r="Q93" s="26"/>
    </row>
    <row r="94" spans="2:17" x14ac:dyDescent="0.35">
      <c r="D94" s="16">
        <v>7</v>
      </c>
      <c r="E94" s="16">
        <v>88</v>
      </c>
      <c r="F94" s="16">
        <v>7</v>
      </c>
      <c r="G94" s="26">
        <f t="shared" si="6"/>
        <v>92.631578947368425</v>
      </c>
      <c r="H94" s="16">
        <f t="shared" si="7"/>
        <v>95</v>
      </c>
      <c r="L94" s="16">
        <v>88</v>
      </c>
      <c r="M94" s="16">
        <v>0</v>
      </c>
      <c r="N94" s="49">
        <f t="shared" si="8"/>
        <v>88</v>
      </c>
      <c r="P94" s="26"/>
      <c r="Q94" s="26"/>
    </row>
    <row r="95" spans="2:17" x14ac:dyDescent="0.35">
      <c r="D95" s="16">
        <v>8</v>
      </c>
      <c r="E95" s="16">
        <v>94</v>
      </c>
      <c r="F95" s="16">
        <v>8</v>
      </c>
      <c r="G95" s="26">
        <f t="shared" si="6"/>
        <v>92.156862745098039</v>
      </c>
      <c r="H95" s="16">
        <f t="shared" si="7"/>
        <v>102</v>
      </c>
      <c r="L95" s="16">
        <v>94</v>
      </c>
      <c r="M95" s="16">
        <v>1</v>
      </c>
      <c r="N95" s="49">
        <f t="shared" si="8"/>
        <v>93</v>
      </c>
      <c r="P95" s="26"/>
      <c r="Q95" s="26"/>
    </row>
    <row r="96" spans="2:17" x14ac:dyDescent="0.35">
      <c r="D96" s="16">
        <v>9</v>
      </c>
      <c r="E96" s="16">
        <v>78</v>
      </c>
      <c r="F96" s="16">
        <v>8</v>
      </c>
      <c r="G96" s="26">
        <f t="shared" si="6"/>
        <v>90.697674418604649</v>
      </c>
      <c r="H96" s="16">
        <f t="shared" si="7"/>
        <v>86</v>
      </c>
      <c r="L96" s="16">
        <v>78</v>
      </c>
      <c r="M96" s="16">
        <v>2</v>
      </c>
      <c r="N96" s="49">
        <f t="shared" si="8"/>
        <v>76</v>
      </c>
      <c r="P96" s="26"/>
      <c r="Q96" s="26"/>
    </row>
    <row r="97" spans="4:17" x14ac:dyDescent="0.35">
      <c r="D97" s="16">
        <v>10</v>
      </c>
      <c r="E97" s="16">
        <v>85</v>
      </c>
      <c r="F97" s="16">
        <v>7</v>
      </c>
      <c r="G97" s="26">
        <f t="shared" si="6"/>
        <v>92.391304347826093</v>
      </c>
      <c r="H97" s="16">
        <f t="shared" si="7"/>
        <v>92</v>
      </c>
      <c r="L97" s="16">
        <v>85</v>
      </c>
      <c r="M97" s="16">
        <v>0</v>
      </c>
      <c r="N97" s="49">
        <f t="shared" si="8"/>
        <v>85</v>
      </c>
      <c r="P97" s="26"/>
      <c r="Q97" s="26"/>
    </row>
    <row r="98" spans="4:17" x14ac:dyDescent="0.35">
      <c r="D98" s="16">
        <v>11</v>
      </c>
      <c r="E98" s="16">
        <v>58</v>
      </c>
      <c r="F98" s="16">
        <v>18</v>
      </c>
      <c r="G98" s="26">
        <f t="shared" si="6"/>
        <v>76.31578947368422</v>
      </c>
      <c r="H98" s="16">
        <f t="shared" si="7"/>
        <v>76</v>
      </c>
      <c r="L98" s="16">
        <v>58</v>
      </c>
      <c r="M98" s="16">
        <v>14</v>
      </c>
      <c r="N98" s="49">
        <f t="shared" si="8"/>
        <v>44</v>
      </c>
      <c r="P98" s="26"/>
      <c r="Q98" s="26"/>
    </row>
    <row r="99" spans="4:17" x14ac:dyDescent="0.35">
      <c r="D99" s="16">
        <v>12</v>
      </c>
      <c r="Q99" s="26"/>
    </row>
    <row r="100" spans="4:17" x14ac:dyDescent="0.35">
      <c r="D100" s="16">
        <v>14</v>
      </c>
      <c r="E100" s="16">
        <v>66</v>
      </c>
      <c r="F100" s="16">
        <v>34</v>
      </c>
      <c r="G100" s="26">
        <f t="shared" si="6"/>
        <v>66</v>
      </c>
      <c r="H100" s="16">
        <f t="shared" si="7"/>
        <v>100</v>
      </c>
      <c r="L100" s="16">
        <v>66</v>
      </c>
      <c r="M100" s="16">
        <v>3</v>
      </c>
      <c r="N100" s="49">
        <f t="shared" si="8"/>
        <v>63</v>
      </c>
      <c r="P100" s="26"/>
      <c r="Q100" s="26"/>
    </row>
    <row r="101" spans="4:17" x14ac:dyDescent="0.35">
      <c r="D101" s="16">
        <v>15</v>
      </c>
      <c r="E101" s="16">
        <v>58</v>
      </c>
      <c r="F101" s="16">
        <v>27</v>
      </c>
      <c r="G101" s="26">
        <f t="shared" si="6"/>
        <v>68.235294117647058</v>
      </c>
      <c r="H101" s="16">
        <f t="shared" si="7"/>
        <v>85</v>
      </c>
      <c r="L101" s="16">
        <v>57</v>
      </c>
      <c r="M101" s="16">
        <v>24</v>
      </c>
      <c r="N101" s="49">
        <f t="shared" si="8"/>
        <v>33</v>
      </c>
      <c r="O101" s="26"/>
      <c r="P101" s="26"/>
      <c r="Q101" s="26"/>
    </row>
    <row r="102" spans="4:17" x14ac:dyDescent="0.35">
      <c r="D102" s="16">
        <v>16</v>
      </c>
      <c r="E102" s="16">
        <v>82</v>
      </c>
      <c r="F102" s="16">
        <v>34</v>
      </c>
      <c r="G102" s="26">
        <f t="shared" si="6"/>
        <v>70.689655172413794</v>
      </c>
      <c r="H102" s="16">
        <f t="shared" si="7"/>
        <v>116</v>
      </c>
      <c r="L102" s="16">
        <v>82</v>
      </c>
      <c r="M102" s="16">
        <v>28</v>
      </c>
      <c r="N102" s="49">
        <f t="shared" si="8"/>
        <v>54</v>
      </c>
      <c r="P102" s="26"/>
      <c r="Q102" s="26"/>
    </row>
    <row r="103" spans="4:17" x14ac:dyDescent="0.35">
      <c r="D103" s="16">
        <v>17</v>
      </c>
      <c r="Q103" s="26"/>
    </row>
    <row r="104" spans="4:17" x14ac:dyDescent="0.35">
      <c r="D104" s="16">
        <v>18</v>
      </c>
      <c r="E104" s="16">
        <v>115</v>
      </c>
      <c r="F104" s="16">
        <v>32</v>
      </c>
      <c r="G104" s="26">
        <f>(E104/H104)*100</f>
        <v>78.231292517006807</v>
      </c>
      <c r="H104" s="16">
        <f>E104+F104</f>
        <v>147</v>
      </c>
      <c r="L104" s="16">
        <v>115</v>
      </c>
      <c r="M104" s="16">
        <v>17</v>
      </c>
      <c r="N104" s="49">
        <f t="shared" si="8"/>
        <v>98</v>
      </c>
      <c r="P104" s="26"/>
      <c r="Q104" s="26"/>
    </row>
    <row r="105" spans="4:17" x14ac:dyDescent="0.35">
      <c r="D105" s="16">
        <v>19</v>
      </c>
      <c r="E105" s="16">
        <v>98</v>
      </c>
      <c r="F105" s="16">
        <v>26</v>
      </c>
      <c r="G105" s="26">
        <f t="shared" ref="G105:G126" si="9">(E105/H105)*100</f>
        <v>79.032258064516128</v>
      </c>
      <c r="H105" s="16">
        <f t="shared" ref="H105:H126" si="10">E105+F105</f>
        <v>124</v>
      </c>
      <c r="L105" s="16">
        <v>98</v>
      </c>
      <c r="M105" s="16">
        <v>0</v>
      </c>
      <c r="N105" s="49">
        <f t="shared" si="8"/>
        <v>98</v>
      </c>
      <c r="P105" s="26"/>
      <c r="Q105" s="26"/>
    </row>
    <row r="106" spans="4:17" x14ac:dyDescent="0.35">
      <c r="D106" s="16">
        <v>20</v>
      </c>
      <c r="E106" s="16">
        <v>54</v>
      </c>
      <c r="F106" s="16">
        <v>22</v>
      </c>
      <c r="G106" s="26">
        <f t="shared" si="9"/>
        <v>71.05263157894737</v>
      </c>
      <c r="H106" s="16">
        <f t="shared" si="10"/>
        <v>76</v>
      </c>
      <c r="L106" s="16">
        <v>54</v>
      </c>
      <c r="M106" s="16">
        <v>14</v>
      </c>
      <c r="N106" s="49">
        <f t="shared" si="8"/>
        <v>40</v>
      </c>
      <c r="P106" s="26"/>
      <c r="Q106" s="26"/>
    </row>
    <row r="107" spans="4:17" x14ac:dyDescent="0.35">
      <c r="D107" s="16">
        <v>21</v>
      </c>
      <c r="E107" s="16">
        <v>84</v>
      </c>
      <c r="F107" s="16">
        <v>1</v>
      </c>
      <c r="G107" s="26">
        <f t="shared" si="9"/>
        <v>98.82352941176471</v>
      </c>
      <c r="H107" s="16">
        <f t="shared" si="10"/>
        <v>85</v>
      </c>
      <c r="L107" s="16">
        <v>84</v>
      </c>
      <c r="M107" s="16">
        <v>0</v>
      </c>
      <c r="N107" s="49">
        <f t="shared" si="8"/>
        <v>84</v>
      </c>
      <c r="P107" s="26"/>
      <c r="Q107" s="26"/>
    </row>
    <row r="108" spans="4:17" x14ac:dyDescent="0.35">
      <c r="D108" s="16">
        <v>22</v>
      </c>
      <c r="E108" s="16">
        <v>98</v>
      </c>
      <c r="F108" s="16">
        <v>21</v>
      </c>
      <c r="G108" s="26">
        <f t="shared" si="9"/>
        <v>82.35294117647058</v>
      </c>
      <c r="H108" s="16">
        <f t="shared" si="10"/>
        <v>119</v>
      </c>
      <c r="L108" s="16">
        <v>98</v>
      </c>
      <c r="M108" s="16">
        <v>12</v>
      </c>
      <c r="N108" s="49">
        <f t="shared" si="8"/>
        <v>86</v>
      </c>
      <c r="P108" s="26"/>
      <c r="Q108" s="26"/>
    </row>
    <row r="109" spans="4:17" x14ac:dyDescent="0.35">
      <c r="D109" s="16">
        <v>23</v>
      </c>
      <c r="E109" s="16">
        <v>60</v>
      </c>
      <c r="F109" s="16">
        <v>14</v>
      </c>
      <c r="G109" s="26">
        <f t="shared" si="9"/>
        <v>81.081081081081081</v>
      </c>
      <c r="H109" s="16">
        <f t="shared" si="10"/>
        <v>74</v>
      </c>
      <c r="L109" s="16">
        <v>60</v>
      </c>
      <c r="M109" s="16">
        <v>0</v>
      </c>
      <c r="N109" s="49">
        <f t="shared" si="8"/>
        <v>60</v>
      </c>
      <c r="P109" s="26"/>
      <c r="Q109" s="26"/>
    </row>
    <row r="110" spans="4:17" x14ac:dyDescent="0.35">
      <c r="D110" s="16">
        <v>24</v>
      </c>
      <c r="E110" s="16">
        <v>93</v>
      </c>
      <c r="F110" s="16">
        <v>11</v>
      </c>
      <c r="G110" s="26">
        <f t="shared" si="9"/>
        <v>89.423076923076934</v>
      </c>
      <c r="H110" s="16">
        <f t="shared" si="10"/>
        <v>104</v>
      </c>
      <c r="L110" s="16">
        <v>93</v>
      </c>
      <c r="M110" s="16">
        <v>0</v>
      </c>
      <c r="N110" s="49">
        <f t="shared" si="8"/>
        <v>93</v>
      </c>
      <c r="P110" s="26"/>
      <c r="Q110" s="26"/>
    </row>
    <row r="111" spans="4:17" x14ac:dyDescent="0.35">
      <c r="D111" s="16">
        <v>25</v>
      </c>
      <c r="E111" s="16">
        <v>101</v>
      </c>
      <c r="F111" s="16">
        <v>23</v>
      </c>
      <c r="G111" s="26">
        <f t="shared" si="9"/>
        <v>81.451612903225808</v>
      </c>
      <c r="H111" s="16">
        <f t="shared" si="10"/>
        <v>124</v>
      </c>
      <c r="L111" s="16">
        <v>101</v>
      </c>
      <c r="M111" s="16">
        <v>1</v>
      </c>
      <c r="N111" s="49">
        <f t="shared" si="8"/>
        <v>100</v>
      </c>
      <c r="P111" s="26"/>
      <c r="Q111" s="26"/>
    </row>
    <row r="112" spans="4:17" x14ac:dyDescent="0.35">
      <c r="D112" s="16">
        <v>26</v>
      </c>
      <c r="Q112" s="26"/>
    </row>
    <row r="113" spans="2:17" x14ac:dyDescent="0.35">
      <c r="D113" s="16">
        <v>27</v>
      </c>
      <c r="E113" s="16">
        <v>61</v>
      </c>
      <c r="F113" s="16">
        <v>13</v>
      </c>
      <c r="G113" s="26">
        <f t="shared" si="9"/>
        <v>82.432432432432435</v>
      </c>
      <c r="H113" s="16">
        <f t="shared" si="10"/>
        <v>74</v>
      </c>
      <c r="L113" s="16">
        <v>61</v>
      </c>
      <c r="M113" s="16">
        <v>0</v>
      </c>
      <c r="N113" s="49">
        <f t="shared" si="8"/>
        <v>61</v>
      </c>
      <c r="P113" s="26"/>
      <c r="Q113" s="26"/>
    </row>
    <row r="114" spans="2:17" x14ac:dyDescent="0.35">
      <c r="D114" s="16">
        <v>28</v>
      </c>
      <c r="E114" s="16">
        <v>4</v>
      </c>
      <c r="F114" s="16">
        <v>2</v>
      </c>
      <c r="G114" s="26">
        <f t="shared" si="9"/>
        <v>66.666666666666657</v>
      </c>
      <c r="H114" s="16">
        <f t="shared" si="10"/>
        <v>6</v>
      </c>
      <c r="L114" s="16">
        <v>4</v>
      </c>
      <c r="M114" s="16">
        <v>2</v>
      </c>
      <c r="N114" s="49">
        <f t="shared" si="8"/>
        <v>2</v>
      </c>
      <c r="P114" s="26"/>
      <c r="Q114" s="26"/>
    </row>
    <row r="115" spans="2:17" x14ac:dyDescent="0.35">
      <c r="D115" s="16">
        <v>29</v>
      </c>
      <c r="E115" s="16">
        <v>72</v>
      </c>
      <c r="F115" s="16">
        <v>32</v>
      </c>
      <c r="G115" s="26">
        <f t="shared" si="9"/>
        <v>69.230769230769226</v>
      </c>
      <c r="H115" s="16">
        <f t="shared" si="10"/>
        <v>104</v>
      </c>
      <c r="L115" s="16">
        <v>72</v>
      </c>
      <c r="M115" s="16">
        <v>18</v>
      </c>
      <c r="N115" s="49">
        <f t="shared" si="8"/>
        <v>54</v>
      </c>
      <c r="P115" s="26"/>
      <c r="Q115" s="26"/>
    </row>
    <row r="116" spans="2:17" x14ac:dyDescent="0.35">
      <c r="D116" s="16">
        <v>30</v>
      </c>
      <c r="Q116" s="26"/>
    </row>
    <row r="117" spans="2:17" x14ac:dyDescent="0.35">
      <c r="D117" s="16">
        <v>31</v>
      </c>
      <c r="E117" s="16">
        <v>35</v>
      </c>
      <c r="F117" s="16">
        <v>56</v>
      </c>
      <c r="G117" s="26">
        <f t="shared" si="9"/>
        <v>38.461538461538467</v>
      </c>
      <c r="H117" s="16">
        <f t="shared" si="10"/>
        <v>91</v>
      </c>
      <c r="L117" s="16">
        <v>35</v>
      </c>
      <c r="M117" s="16">
        <v>0</v>
      </c>
      <c r="N117" s="49">
        <f t="shared" si="8"/>
        <v>35</v>
      </c>
      <c r="P117" s="26"/>
      <c r="Q117" s="26"/>
    </row>
    <row r="118" spans="2:17" x14ac:dyDescent="0.35">
      <c r="D118" s="16">
        <v>32</v>
      </c>
      <c r="Q118" s="26"/>
    </row>
    <row r="119" spans="2:17" x14ac:dyDescent="0.35">
      <c r="D119" s="16">
        <v>33</v>
      </c>
      <c r="E119" s="16">
        <v>26</v>
      </c>
      <c r="F119" s="16">
        <v>6</v>
      </c>
      <c r="G119" s="26">
        <f t="shared" si="9"/>
        <v>81.25</v>
      </c>
      <c r="H119" s="16">
        <f t="shared" si="10"/>
        <v>32</v>
      </c>
      <c r="L119" s="16">
        <v>26</v>
      </c>
      <c r="M119" s="16">
        <v>1</v>
      </c>
      <c r="N119" s="49">
        <f t="shared" si="8"/>
        <v>25</v>
      </c>
      <c r="P119" s="26"/>
      <c r="Q119" s="26"/>
    </row>
    <row r="120" spans="2:17" x14ac:dyDescent="0.35">
      <c r="D120" s="16">
        <v>34</v>
      </c>
      <c r="E120" s="16">
        <v>76</v>
      </c>
      <c r="F120" s="16">
        <v>8</v>
      </c>
      <c r="G120" s="26">
        <f t="shared" si="9"/>
        <v>90.476190476190482</v>
      </c>
      <c r="H120" s="16">
        <f t="shared" si="10"/>
        <v>84</v>
      </c>
      <c r="L120" s="16">
        <v>76</v>
      </c>
      <c r="M120" s="16">
        <v>4</v>
      </c>
      <c r="N120" s="49">
        <f t="shared" si="8"/>
        <v>72</v>
      </c>
      <c r="P120" s="26"/>
      <c r="Q120" s="26"/>
    </row>
    <row r="121" spans="2:17" x14ac:dyDescent="0.35">
      <c r="D121" s="16">
        <v>35</v>
      </c>
      <c r="Q121" s="26"/>
    </row>
    <row r="122" spans="2:17" x14ac:dyDescent="0.35">
      <c r="D122" s="16">
        <v>36</v>
      </c>
      <c r="Q122" s="26"/>
    </row>
    <row r="123" spans="2:17" x14ac:dyDescent="0.35">
      <c r="D123" s="16">
        <v>37</v>
      </c>
      <c r="E123" s="16">
        <v>39</v>
      </c>
      <c r="F123" s="16">
        <v>27</v>
      </c>
      <c r="G123" s="26">
        <f t="shared" si="9"/>
        <v>59.090909090909093</v>
      </c>
      <c r="H123" s="16">
        <f t="shared" si="10"/>
        <v>66</v>
      </c>
      <c r="L123" s="16">
        <v>39</v>
      </c>
      <c r="M123" s="16">
        <v>0</v>
      </c>
      <c r="N123" s="49">
        <f t="shared" si="8"/>
        <v>39</v>
      </c>
      <c r="P123" s="26"/>
      <c r="Q123" s="26"/>
    </row>
    <row r="124" spans="2:17" x14ac:dyDescent="0.35">
      <c r="D124" s="16">
        <v>38</v>
      </c>
      <c r="E124" s="16">
        <v>39</v>
      </c>
      <c r="F124" s="16">
        <v>13</v>
      </c>
      <c r="G124" s="26">
        <f t="shared" si="9"/>
        <v>75</v>
      </c>
      <c r="H124" s="16">
        <f t="shared" si="10"/>
        <v>52</v>
      </c>
      <c r="L124" s="16">
        <v>39</v>
      </c>
      <c r="M124" s="16">
        <v>2</v>
      </c>
      <c r="N124" s="49">
        <f t="shared" si="8"/>
        <v>37</v>
      </c>
      <c r="P124" s="26"/>
      <c r="Q124" s="26"/>
    </row>
    <row r="125" spans="2:17" x14ac:dyDescent="0.35">
      <c r="D125" s="16">
        <v>39</v>
      </c>
      <c r="E125" s="16">
        <v>18</v>
      </c>
      <c r="F125" s="16">
        <v>2</v>
      </c>
      <c r="G125" s="26">
        <f t="shared" si="9"/>
        <v>90</v>
      </c>
      <c r="H125" s="16">
        <f t="shared" si="10"/>
        <v>20</v>
      </c>
      <c r="L125" s="16">
        <v>18</v>
      </c>
      <c r="M125" s="16">
        <v>0</v>
      </c>
      <c r="N125" s="49">
        <f t="shared" si="8"/>
        <v>18</v>
      </c>
      <c r="P125" s="26"/>
      <c r="Q125" s="26"/>
    </row>
    <row r="126" spans="2:17" x14ac:dyDescent="0.35">
      <c r="D126" s="16">
        <v>40</v>
      </c>
      <c r="E126" s="16">
        <v>10</v>
      </c>
      <c r="F126" s="16">
        <v>6</v>
      </c>
      <c r="G126" s="26">
        <f t="shared" si="9"/>
        <v>62.5</v>
      </c>
      <c r="H126" s="16">
        <f t="shared" si="10"/>
        <v>16</v>
      </c>
      <c r="L126" s="16">
        <v>10</v>
      </c>
      <c r="M126" s="16">
        <v>5</v>
      </c>
      <c r="N126" s="49">
        <f t="shared" si="8"/>
        <v>5</v>
      </c>
      <c r="P126" s="26"/>
      <c r="Q126" s="26"/>
    </row>
    <row r="127" spans="2:17" x14ac:dyDescent="0.35">
      <c r="B127" s="16" t="s">
        <v>21</v>
      </c>
      <c r="C127" s="16" t="s">
        <v>28</v>
      </c>
      <c r="D127" s="16">
        <v>1</v>
      </c>
    </row>
    <row r="128" spans="2:17" x14ac:dyDescent="0.35">
      <c r="D128" s="16">
        <v>2</v>
      </c>
    </row>
    <row r="129" spans="4:17" x14ac:dyDescent="0.35">
      <c r="D129" s="16">
        <v>3</v>
      </c>
    </row>
    <row r="130" spans="4:17" x14ac:dyDescent="0.35">
      <c r="D130" s="16">
        <v>4</v>
      </c>
      <c r="E130" s="16">
        <v>33</v>
      </c>
      <c r="F130" s="16">
        <v>22</v>
      </c>
      <c r="G130" s="26">
        <f>(E130/H130)*100</f>
        <v>60</v>
      </c>
      <c r="H130" s="16">
        <f>E130+F130</f>
        <v>55</v>
      </c>
      <c r="L130" s="16">
        <v>33</v>
      </c>
      <c r="M130" s="16">
        <v>0</v>
      </c>
      <c r="N130" s="49">
        <f>L130+M130</f>
        <v>33</v>
      </c>
      <c r="P130" s="26"/>
      <c r="Q130" s="26"/>
    </row>
    <row r="131" spans="4:17" x14ac:dyDescent="0.35">
      <c r="D131" s="16">
        <v>5</v>
      </c>
      <c r="Q131" s="26"/>
    </row>
    <row r="132" spans="4:17" x14ac:dyDescent="0.35">
      <c r="D132" s="16">
        <v>6</v>
      </c>
      <c r="E132" s="16">
        <v>57</v>
      </c>
      <c r="F132" s="16">
        <v>39</v>
      </c>
      <c r="G132" s="26">
        <f t="shared" ref="G132:G170" si="11">(E132/H132)*100</f>
        <v>59.375</v>
      </c>
      <c r="H132" s="16">
        <f t="shared" ref="H132:H170" si="12">E132+F132</f>
        <v>96</v>
      </c>
      <c r="L132" s="16">
        <v>57</v>
      </c>
      <c r="M132" s="16">
        <v>7</v>
      </c>
      <c r="N132" s="49">
        <f t="shared" ref="N132:N170" si="13">L132+M132</f>
        <v>64</v>
      </c>
      <c r="P132" s="26"/>
      <c r="Q132" s="26"/>
    </row>
    <row r="133" spans="4:17" x14ac:dyDescent="0.35">
      <c r="D133" s="16">
        <v>7</v>
      </c>
      <c r="E133" s="16">
        <v>65</v>
      </c>
      <c r="F133" s="16">
        <v>8</v>
      </c>
      <c r="G133" s="26">
        <f t="shared" si="11"/>
        <v>89.041095890410958</v>
      </c>
      <c r="H133" s="16">
        <f t="shared" si="12"/>
        <v>73</v>
      </c>
      <c r="L133" s="16">
        <v>65</v>
      </c>
      <c r="M133" s="16">
        <v>8</v>
      </c>
      <c r="N133" s="49">
        <f t="shared" si="13"/>
        <v>73</v>
      </c>
      <c r="P133" s="26"/>
      <c r="Q133" s="26"/>
    </row>
    <row r="134" spans="4:17" x14ac:dyDescent="0.35">
      <c r="D134" s="16">
        <v>8</v>
      </c>
      <c r="E134" s="16">
        <v>52</v>
      </c>
      <c r="F134" s="16">
        <v>13</v>
      </c>
      <c r="G134" s="26">
        <f t="shared" si="11"/>
        <v>80</v>
      </c>
      <c r="H134" s="16">
        <f t="shared" si="12"/>
        <v>65</v>
      </c>
      <c r="L134" s="16">
        <v>52</v>
      </c>
      <c r="M134" s="16">
        <v>0</v>
      </c>
      <c r="N134" s="49">
        <f t="shared" si="13"/>
        <v>52</v>
      </c>
      <c r="P134" s="26"/>
      <c r="Q134" s="26"/>
    </row>
    <row r="135" spans="4:17" x14ac:dyDescent="0.35">
      <c r="D135" s="16">
        <v>9</v>
      </c>
      <c r="E135" s="16">
        <v>34</v>
      </c>
      <c r="F135" s="16">
        <v>6</v>
      </c>
      <c r="G135" s="26">
        <f t="shared" si="11"/>
        <v>85</v>
      </c>
      <c r="H135" s="16">
        <f t="shared" si="12"/>
        <v>40</v>
      </c>
      <c r="L135" s="16">
        <v>34</v>
      </c>
      <c r="M135" s="16">
        <v>0</v>
      </c>
      <c r="N135" s="49">
        <f t="shared" si="13"/>
        <v>34</v>
      </c>
      <c r="P135" s="26"/>
      <c r="Q135" s="26"/>
    </row>
    <row r="136" spans="4:17" x14ac:dyDescent="0.35">
      <c r="D136" s="16">
        <v>10</v>
      </c>
      <c r="E136" s="16">
        <v>35</v>
      </c>
      <c r="F136" s="16">
        <v>7</v>
      </c>
      <c r="G136" s="26">
        <f t="shared" si="11"/>
        <v>83.333333333333343</v>
      </c>
      <c r="H136" s="16">
        <f t="shared" si="12"/>
        <v>42</v>
      </c>
      <c r="L136" s="16">
        <v>35</v>
      </c>
      <c r="M136" s="16">
        <v>7</v>
      </c>
      <c r="N136" s="49">
        <f t="shared" si="13"/>
        <v>42</v>
      </c>
      <c r="P136" s="26"/>
      <c r="Q136" s="26"/>
    </row>
    <row r="137" spans="4:17" x14ac:dyDescent="0.35">
      <c r="D137" s="16">
        <v>11</v>
      </c>
      <c r="E137" s="16">
        <v>58</v>
      </c>
      <c r="F137" s="16">
        <v>11</v>
      </c>
      <c r="G137" s="26">
        <f t="shared" si="11"/>
        <v>84.05797101449275</v>
      </c>
      <c r="H137" s="16">
        <f t="shared" si="12"/>
        <v>69</v>
      </c>
      <c r="L137" s="16">
        <v>58</v>
      </c>
      <c r="M137" s="16">
        <v>0</v>
      </c>
      <c r="N137" s="49">
        <f t="shared" si="13"/>
        <v>58</v>
      </c>
      <c r="P137" s="26"/>
      <c r="Q137" s="26"/>
    </row>
    <row r="138" spans="4:17" x14ac:dyDescent="0.35">
      <c r="D138" s="16">
        <v>12</v>
      </c>
      <c r="E138" s="16">
        <v>54</v>
      </c>
      <c r="F138" s="16">
        <v>27</v>
      </c>
      <c r="G138" s="26">
        <f t="shared" si="11"/>
        <v>66.666666666666657</v>
      </c>
      <c r="H138" s="16">
        <f t="shared" si="12"/>
        <v>81</v>
      </c>
      <c r="L138" s="16">
        <v>54</v>
      </c>
      <c r="M138" s="16">
        <v>10</v>
      </c>
      <c r="N138" s="49">
        <f t="shared" si="13"/>
        <v>64</v>
      </c>
      <c r="P138" s="26"/>
      <c r="Q138" s="26"/>
    </row>
    <row r="139" spans="4:17" x14ac:dyDescent="0.35">
      <c r="D139" s="16">
        <v>13</v>
      </c>
      <c r="E139" s="16">
        <v>48</v>
      </c>
      <c r="F139" s="16">
        <v>19</v>
      </c>
      <c r="G139" s="26">
        <f t="shared" si="11"/>
        <v>71.641791044776113</v>
      </c>
      <c r="H139" s="16">
        <f t="shared" si="12"/>
        <v>67</v>
      </c>
      <c r="L139" s="16">
        <v>48</v>
      </c>
      <c r="M139" s="16">
        <v>12</v>
      </c>
      <c r="N139" s="49">
        <f t="shared" si="13"/>
        <v>60</v>
      </c>
      <c r="P139" s="26"/>
      <c r="Q139" s="26"/>
    </row>
    <row r="140" spans="4:17" x14ac:dyDescent="0.35">
      <c r="D140" s="16">
        <v>14</v>
      </c>
      <c r="Q140" s="26"/>
    </row>
    <row r="141" spans="4:17" x14ac:dyDescent="0.35">
      <c r="D141" s="16">
        <v>15</v>
      </c>
      <c r="E141" s="16">
        <v>97</v>
      </c>
      <c r="F141" s="16">
        <v>0</v>
      </c>
      <c r="G141" s="26">
        <f t="shared" si="11"/>
        <v>100</v>
      </c>
      <c r="H141" s="16">
        <f t="shared" si="12"/>
        <v>97</v>
      </c>
      <c r="L141" s="16">
        <v>97</v>
      </c>
      <c r="N141" s="49">
        <v>97</v>
      </c>
      <c r="P141" s="26"/>
      <c r="Q141" s="26"/>
    </row>
    <row r="142" spans="4:17" x14ac:dyDescent="0.35">
      <c r="D142" s="16">
        <v>16</v>
      </c>
      <c r="E142" s="16">
        <v>49</v>
      </c>
      <c r="F142" s="16">
        <v>7</v>
      </c>
      <c r="G142" s="26">
        <f t="shared" si="11"/>
        <v>87.5</v>
      </c>
      <c r="H142" s="16">
        <f t="shared" si="12"/>
        <v>56</v>
      </c>
      <c r="L142" s="16">
        <v>49</v>
      </c>
      <c r="M142" s="16">
        <v>5</v>
      </c>
      <c r="N142" s="49">
        <f t="shared" si="13"/>
        <v>54</v>
      </c>
      <c r="P142" s="26"/>
      <c r="Q142" s="26"/>
    </row>
    <row r="143" spans="4:17" x14ac:dyDescent="0.35">
      <c r="D143" s="16">
        <v>17</v>
      </c>
      <c r="Q143" s="26"/>
    </row>
    <row r="144" spans="4:17" x14ac:dyDescent="0.35">
      <c r="D144" s="16">
        <v>18</v>
      </c>
      <c r="E144" s="16">
        <v>32</v>
      </c>
      <c r="F144" s="16">
        <v>14</v>
      </c>
      <c r="G144" s="26">
        <f t="shared" si="11"/>
        <v>69.565217391304344</v>
      </c>
      <c r="H144" s="16">
        <f t="shared" si="12"/>
        <v>46</v>
      </c>
      <c r="L144" s="16">
        <v>32</v>
      </c>
      <c r="M144" s="16">
        <v>2</v>
      </c>
      <c r="N144" s="49">
        <f t="shared" si="13"/>
        <v>34</v>
      </c>
      <c r="P144" s="26"/>
      <c r="Q144" s="26"/>
    </row>
    <row r="145" spans="4:17" x14ac:dyDescent="0.35">
      <c r="D145" s="16">
        <v>19</v>
      </c>
      <c r="Q145" s="26"/>
    </row>
    <row r="146" spans="4:17" x14ac:dyDescent="0.35">
      <c r="D146" s="16">
        <v>20</v>
      </c>
      <c r="E146" s="16">
        <v>56</v>
      </c>
      <c r="F146" s="16">
        <v>21</v>
      </c>
      <c r="G146" s="26">
        <f t="shared" si="11"/>
        <v>72.727272727272734</v>
      </c>
      <c r="H146" s="16">
        <f t="shared" si="12"/>
        <v>77</v>
      </c>
      <c r="L146" s="16">
        <v>56</v>
      </c>
      <c r="M146" s="16">
        <v>0</v>
      </c>
      <c r="N146" s="49">
        <f t="shared" si="13"/>
        <v>56</v>
      </c>
      <c r="P146" s="26"/>
      <c r="Q146" s="26"/>
    </row>
    <row r="147" spans="4:17" x14ac:dyDescent="0.35">
      <c r="D147" s="16">
        <v>21</v>
      </c>
      <c r="E147" s="16">
        <v>9</v>
      </c>
      <c r="F147" s="16">
        <v>3</v>
      </c>
      <c r="G147" s="26">
        <f t="shared" si="11"/>
        <v>75</v>
      </c>
      <c r="H147" s="16">
        <f t="shared" si="12"/>
        <v>12</v>
      </c>
      <c r="L147" s="16">
        <v>9</v>
      </c>
      <c r="M147" s="16">
        <v>2</v>
      </c>
      <c r="N147" s="49">
        <f t="shared" si="13"/>
        <v>11</v>
      </c>
      <c r="P147" s="26"/>
      <c r="Q147" s="26"/>
    </row>
    <row r="148" spans="4:17" x14ac:dyDescent="0.35">
      <c r="D148" s="16">
        <v>22</v>
      </c>
      <c r="Q148" s="26"/>
    </row>
    <row r="149" spans="4:17" x14ac:dyDescent="0.35">
      <c r="D149" s="16">
        <v>23</v>
      </c>
      <c r="Q149" s="26"/>
    </row>
    <row r="150" spans="4:17" x14ac:dyDescent="0.35">
      <c r="D150" s="16">
        <v>24</v>
      </c>
      <c r="E150" s="16">
        <v>33</v>
      </c>
      <c r="F150" s="16">
        <v>1</v>
      </c>
      <c r="G150" s="26">
        <f t="shared" si="11"/>
        <v>97.058823529411768</v>
      </c>
      <c r="H150" s="16">
        <f t="shared" si="12"/>
        <v>34</v>
      </c>
      <c r="L150" s="16">
        <v>33</v>
      </c>
      <c r="M150" s="16">
        <v>1</v>
      </c>
      <c r="N150" s="49">
        <f t="shared" si="13"/>
        <v>34</v>
      </c>
      <c r="P150" s="26"/>
      <c r="Q150" s="26"/>
    </row>
    <row r="151" spans="4:17" x14ac:dyDescent="0.35">
      <c r="D151" s="16">
        <v>25</v>
      </c>
      <c r="Q151" s="26"/>
    </row>
    <row r="152" spans="4:17" x14ac:dyDescent="0.35">
      <c r="D152" s="16">
        <v>26</v>
      </c>
      <c r="Q152" s="26"/>
    </row>
    <row r="153" spans="4:17" x14ac:dyDescent="0.35">
      <c r="D153" s="16">
        <v>27</v>
      </c>
      <c r="E153" s="16">
        <v>69</v>
      </c>
      <c r="F153" s="16">
        <v>23</v>
      </c>
      <c r="G153" s="26">
        <f t="shared" si="11"/>
        <v>75</v>
      </c>
      <c r="H153" s="16">
        <f t="shared" si="12"/>
        <v>92</v>
      </c>
      <c r="L153" s="16">
        <v>69</v>
      </c>
      <c r="M153" s="16">
        <v>0</v>
      </c>
      <c r="N153" s="49">
        <f t="shared" si="13"/>
        <v>69</v>
      </c>
      <c r="P153" s="26"/>
      <c r="Q153" s="26"/>
    </row>
    <row r="154" spans="4:17" x14ac:dyDescent="0.35">
      <c r="D154" s="16">
        <v>28</v>
      </c>
      <c r="E154" s="16">
        <v>106</v>
      </c>
      <c r="F154" s="16">
        <v>39</v>
      </c>
      <c r="G154" s="26">
        <f t="shared" si="11"/>
        <v>73.103448275862064</v>
      </c>
      <c r="H154" s="16">
        <f t="shared" si="12"/>
        <v>145</v>
      </c>
      <c r="L154" s="16">
        <v>106</v>
      </c>
      <c r="M154" s="16">
        <v>22</v>
      </c>
      <c r="N154" s="49">
        <f t="shared" si="13"/>
        <v>128</v>
      </c>
      <c r="P154" s="26"/>
      <c r="Q154" s="26"/>
    </row>
    <row r="155" spans="4:17" x14ac:dyDescent="0.35">
      <c r="D155" s="16">
        <v>29</v>
      </c>
      <c r="Q155" s="26"/>
    </row>
    <row r="156" spans="4:17" x14ac:dyDescent="0.35">
      <c r="D156" s="16">
        <v>30</v>
      </c>
      <c r="Q156" s="26"/>
    </row>
    <row r="157" spans="4:17" x14ac:dyDescent="0.35">
      <c r="D157" s="16">
        <v>31</v>
      </c>
      <c r="Q157" s="26"/>
    </row>
    <row r="158" spans="4:17" x14ac:dyDescent="0.35">
      <c r="D158" s="16">
        <v>32</v>
      </c>
      <c r="E158" s="16">
        <v>17</v>
      </c>
      <c r="F158" s="16">
        <v>9</v>
      </c>
      <c r="G158" s="26">
        <f t="shared" si="11"/>
        <v>65.384615384615387</v>
      </c>
      <c r="H158" s="16">
        <f t="shared" si="12"/>
        <v>26</v>
      </c>
      <c r="L158" s="16">
        <v>17</v>
      </c>
      <c r="M158" s="16">
        <v>4</v>
      </c>
      <c r="N158" s="49">
        <f t="shared" si="13"/>
        <v>21</v>
      </c>
      <c r="P158" s="26"/>
      <c r="Q158" s="26"/>
    </row>
    <row r="159" spans="4:17" x14ac:dyDescent="0.35">
      <c r="D159" s="16">
        <v>33</v>
      </c>
      <c r="E159" s="16">
        <v>37</v>
      </c>
      <c r="F159" s="16">
        <v>6</v>
      </c>
      <c r="G159" s="26">
        <f t="shared" si="11"/>
        <v>86.04651162790698</v>
      </c>
      <c r="H159" s="16">
        <f t="shared" si="12"/>
        <v>43</v>
      </c>
      <c r="L159" s="16">
        <v>37</v>
      </c>
      <c r="M159" s="16">
        <v>6</v>
      </c>
      <c r="N159" s="49">
        <f t="shared" si="13"/>
        <v>43</v>
      </c>
      <c r="P159" s="26"/>
      <c r="Q159" s="26"/>
    </row>
    <row r="160" spans="4:17" x14ac:dyDescent="0.35">
      <c r="D160" s="16">
        <v>34</v>
      </c>
      <c r="Q160" s="26"/>
    </row>
    <row r="161" spans="4:17" x14ac:dyDescent="0.35">
      <c r="D161" s="16">
        <v>35</v>
      </c>
      <c r="Q161" s="26"/>
    </row>
    <row r="162" spans="4:17" x14ac:dyDescent="0.35">
      <c r="D162" s="16">
        <v>36</v>
      </c>
      <c r="Q162" s="26"/>
    </row>
    <row r="163" spans="4:17" x14ac:dyDescent="0.35">
      <c r="D163" s="16">
        <v>37</v>
      </c>
      <c r="E163" s="16">
        <v>24</v>
      </c>
      <c r="F163" s="16">
        <v>0</v>
      </c>
      <c r="G163" s="26">
        <f t="shared" si="11"/>
        <v>100</v>
      </c>
      <c r="H163" s="16">
        <f t="shared" si="12"/>
        <v>24</v>
      </c>
      <c r="L163" s="16">
        <v>24</v>
      </c>
      <c r="N163" s="49">
        <v>24</v>
      </c>
      <c r="P163" s="26"/>
      <c r="Q163" s="26"/>
    </row>
    <row r="164" spans="4:17" x14ac:dyDescent="0.35">
      <c r="D164" s="16">
        <v>38</v>
      </c>
      <c r="E164" s="16">
        <v>23</v>
      </c>
      <c r="F164" s="16">
        <v>11</v>
      </c>
      <c r="G164" s="26">
        <f t="shared" si="11"/>
        <v>67.64705882352942</v>
      </c>
      <c r="H164" s="16">
        <f t="shared" si="12"/>
        <v>34</v>
      </c>
      <c r="L164" s="16">
        <v>23</v>
      </c>
      <c r="M164" s="16">
        <v>5</v>
      </c>
      <c r="N164" s="49">
        <f t="shared" si="13"/>
        <v>28</v>
      </c>
      <c r="P164" s="26"/>
      <c r="Q164" s="26"/>
    </row>
    <row r="165" spans="4:17" x14ac:dyDescent="0.35">
      <c r="D165" s="16">
        <v>39</v>
      </c>
      <c r="Q165" s="26"/>
    </row>
    <row r="166" spans="4:17" x14ac:dyDescent="0.35">
      <c r="D166" s="16">
        <v>40</v>
      </c>
      <c r="Q166" s="26"/>
    </row>
    <row r="167" spans="4:17" x14ac:dyDescent="0.35">
      <c r="D167" s="16">
        <v>41</v>
      </c>
      <c r="E167" s="16">
        <v>68</v>
      </c>
      <c r="F167" s="16">
        <v>19</v>
      </c>
      <c r="G167" s="26">
        <f t="shared" si="11"/>
        <v>78.160919540229884</v>
      </c>
      <c r="H167" s="16">
        <f t="shared" si="12"/>
        <v>87</v>
      </c>
      <c r="L167" s="16">
        <v>68</v>
      </c>
      <c r="M167" s="16">
        <v>0</v>
      </c>
      <c r="N167" s="49">
        <f t="shared" si="13"/>
        <v>68</v>
      </c>
      <c r="P167" s="26"/>
      <c r="Q167" s="26"/>
    </row>
    <row r="168" spans="4:17" x14ac:dyDescent="0.35">
      <c r="D168" s="16">
        <v>42</v>
      </c>
      <c r="Q168" s="26"/>
    </row>
    <row r="169" spans="4:17" x14ac:dyDescent="0.35">
      <c r="D169" s="16">
        <v>43</v>
      </c>
      <c r="Q169" s="26"/>
    </row>
    <row r="170" spans="4:17" x14ac:dyDescent="0.35">
      <c r="D170" s="16">
        <v>44</v>
      </c>
      <c r="E170" s="16">
        <v>36</v>
      </c>
      <c r="F170" s="16">
        <v>6</v>
      </c>
      <c r="G170" s="26">
        <f t="shared" si="11"/>
        <v>85.714285714285708</v>
      </c>
      <c r="H170" s="16">
        <f t="shared" si="12"/>
        <v>42</v>
      </c>
      <c r="L170" s="16">
        <v>36</v>
      </c>
      <c r="M170" s="16">
        <v>3</v>
      </c>
      <c r="N170" s="49">
        <f t="shared" si="13"/>
        <v>39</v>
      </c>
      <c r="P170" s="26"/>
      <c r="Q170" s="26"/>
    </row>
    <row r="171" spans="4:17" x14ac:dyDescent="0.35">
      <c r="D171" s="16">
        <v>45</v>
      </c>
      <c r="Q171" s="26"/>
    </row>
    <row r="172" spans="4:17" x14ac:dyDescent="0.35">
      <c r="D172" s="16">
        <v>46</v>
      </c>
      <c r="Q172" s="26"/>
    </row>
  </sheetData>
  <mergeCells count="3">
    <mergeCell ref="E1:H1"/>
    <mergeCell ref="L1:M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3B1D-A32F-42CD-A343-7F01ED1AEF87}">
  <dimension ref="C4:G202"/>
  <sheetViews>
    <sheetView workbookViewId="0">
      <selection activeCell="C4" sqref="C4:G202"/>
    </sheetView>
  </sheetViews>
  <sheetFormatPr defaultRowHeight="14.5" x14ac:dyDescent="0.35"/>
  <sheetData>
    <row r="4" spans="3:7" x14ac:dyDescent="0.35">
      <c r="C4" s="36" t="s">
        <v>15</v>
      </c>
      <c r="D4" s="36" t="s">
        <v>13</v>
      </c>
      <c r="E4" s="36" t="s">
        <v>14</v>
      </c>
      <c r="F4" s="36" t="s">
        <v>16</v>
      </c>
      <c r="G4" s="36" t="s">
        <v>17</v>
      </c>
    </row>
    <row r="5" spans="3:7" x14ac:dyDescent="0.35">
      <c r="C5" s="36" t="s">
        <v>18</v>
      </c>
      <c r="D5" s="36" t="s">
        <v>27</v>
      </c>
      <c r="E5" s="36" t="s">
        <v>83</v>
      </c>
      <c r="F5" s="36">
        <v>1</v>
      </c>
      <c r="G5" s="36"/>
    </row>
    <row r="6" spans="3:7" x14ac:dyDescent="0.35">
      <c r="C6" s="36"/>
      <c r="D6" s="36"/>
      <c r="E6" s="36" t="s">
        <v>83</v>
      </c>
      <c r="F6" s="36">
        <v>2</v>
      </c>
      <c r="G6" s="36">
        <v>0</v>
      </c>
    </row>
    <row r="7" spans="3:7" x14ac:dyDescent="0.35">
      <c r="C7" s="36"/>
      <c r="D7" s="36"/>
      <c r="E7" s="36" t="s">
        <v>83</v>
      </c>
      <c r="F7" s="36">
        <v>3</v>
      </c>
      <c r="G7" s="36"/>
    </row>
    <row r="8" spans="3:7" x14ac:dyDescent="0.35">
      <c r="C8" s="36"/>
      <c r="D8" s="36"/>
      <c r="E8" s="36" t="s">
        <v>83</v>
      </c>
      <c r="F8" s="36">
        <v>4</v>
      </c>
      <c r="G8" s="36"/>
    </row>
    <row r="9" spans="3:7" x14ac:dyDescent="0.35">
      <c r="C9" s="36"/>
      <c r="D9" s="36"/>
      <c r="E9" s="36" t="s">
        <v>83</v>
      </c>
      <c r="F9" s="36">
        <v>5</v>
      </c>
      <c r="G9" s="36" t="s">
        <v>84</v>
      </c>
    </row>
    <row r="10" spans="3:7" x14ac:dyDescent="0.35">
      <c r="C10" s="36"/>
      <c r="D10" s="36"/>
      <c r="E10" s="36" t="s">
        <v>83</v>
      </c>
      <c r="F10" s="36">
        <v>6</v>
      </c>
      <c r="G10" s="36"/>
    </row>
    <row r="11" spans="3:7" x14ac:dyDescent="0.35">
      <c r="C11" s="36"/>
      <c r="D11" s="36"/>
      <c r="E11" s="36" t="s">
        <v>83</v>
      </c>
      <c r="F11" s="36">
        <v>7</v>
      </c>
      <c r="G11" s="36"/>
    </row>
    <row r="12" spans="3:7" x14ac:dyDescent="0.35">
      <c r="C12" s="36"/>
      <c r="D12" s="36"/>
      <c r="E12" s="36" t="s">
        <v>83</v>
      </c>
      <c r="F12" s="36">
        <v>8</v>
      </c>
      <c r="G12" s="36"/>
    </row>
    <row r="13" spans="3:7" x14ac:dyDescent="0.35">
      <c r="C13" s="36"/>
      <c r="D13" s="36"/>
      <c r="E13" s="36" t="s">
        <v>83</v>
      </c>
      <c r="F13" s="36">
        <v>9</v>
      </c>
      <c r="G13" s="36"/>
    </row>
    <row r="14" spans="3:7" x14ac:dyDescent="0.35">
      <c r="C14" s="36"/>
      <c r="D14" s="36"/>
      <c r="E14" s="36" t="s">
        <v>83</v>
      </c>
      <c r="F14" s="36">
        <v>10</v>
      </c>
      <c r="G14" s="36"/>
    </row>
    <row r="15" spans="3:7" x14ac:dyDescent="0.35">
      <c r="C15" s="36"/>
      <c r="D15" s="36"/>
      <c r="E15" s="36" t="s">
        <v>83</v>
      </c>
      <c r="F15" s="36">
        <v>11</v>
      </c>
      <c r="G15" s="36"/>
    </row>
    <row r="16" spans="3:7" x14ac:dyDescent="0.35">
      <c r="C16" s="36"/>
      <c r="D16" s="36"/>
      <c r="E16" s="36" t="s">
        <v>83</v>
      </c>
      <c r="F16" s="36">
        <v>12</v>
      </c>
      <c r="G16" s="36"/>
    </row>
    <row r="17" spans="3:7" x14ac:dyDescent="0.35">
      <c r="C17" s="36"/>
      <c r="D17" s="36"/>
      <c r="E17" s="36" t="s">
        <v>83</v>
      </c>
      <c r="F17" s="36">
        <v>13</v>
      </c>
      <c r="G17" s="36"/>
    </row>
    <row r="18" spans="3:7" x14ac:dyDescent="0.35">
      <c r="C18" s="36"/>
      <c r="D18" s="36"/>
      <c r="E18" s="36" t="s">
        <v>83</v>
      </c>
      <c r="F18" s="36">
        <v>14</v>
      </c>
      <c r="G18" s="36"/>
    </row>
    <row r="19" spans="3:7" x14ac:dyDescent="0.35">
      <c r="C19" s="36"/>
      <c r="D19" s="36"/>
      <c r="E19" s="36" t="s">
        <v>83</v>
      </c>
      <c r="F19" s="36">
        <v>15</v>
      </c>
      <c r="G19" s="36" t="s">
        <v>64</v>
      </c>
    </row>
    <row r="20" spans="3:7" x14ac:dyDescent="0.35">
      <c r="C20" s="36"/>
      <c r="D20" s="36"/>
      <c r="E20" s="36" t="s">
        <v>83</v>
      </c>
      <c r="F20" s="36">
        <v>16</v>
      </c>
      <c r="G20" s="36"/>
    </row>
    <row r="21" spans="3:7" x14ac:dyDescent="0.35">
      <c r="C21" s="36"/>
      <c r="D21" s="36"/>
      <c r="E21" s="36" t="s">
        <v>83</v>
      </c>
      <c r="F21" s="36">
        <v>17</v>
      </c>
      <c r="G21" s="36"/>
    </row>
    <row r="22" spans="3:7" x14ac:dyDescent="0.35">
      <c r="C22" s="36"/>
      <c r="D22" s="36"/>
      <c r="E22" s="36" t="s">
        <v>83</v>
      </c>
      <c r="F22" s="36">
        <v>18</v>
      </c>
      <c r="G22" s="36"/>
    </row>
    <row r="23" spans="3:7" x14ac:dyDescent="0.35">
      <c r="C23" s="36"/>
      <c r="D23" s="36"/>
      <c r="E23" s="36" t="s">
        <v>83</v>
      </c>
      <c r="F23" s="36">
        <v>19</v>
      </c>
      <c r="G23" s="36"/>
    </row>
    <row r="24" spans="3:7" x14ac:dyDescent="0.35">
      <c r="C24" s="36"/>
      <c r="D24" s="36"/>
      <c r="E24" s="36" t="s">
        <v>83</v>
      </c>
      <c r="F24" s="36">
        <v>20</v>
      </c>
      <c r="G24" s="36"/>
    </row>
    <row r="25" spans="3:7" x14ac:dyDescent="0.35">
      <c r="C25" s="36"/>
      <c r="D25" s="36"/>
      <c r="E25" s="36" t="s">
        <v>83</v>
      </c>
      <c r="F25" s="36">
        <v>21</v>
      </c>
      <c r="G25" s="36"/>
    </row>
    <row r="26" spans="3:7" x14ac:dyDescent="0.35">
      <c r="C26" s="36"/>
      <c r="D26" s="36"/>
      <c r="E26" s="36" t="s">
        <v>83</v>
      </c>
      <c r="F26" s="36">
        <v>22</v>
      </c>
      <c r="G26" s="36"/>
    </row>
    <row r="27" spans="3:7" x14ac:dyDescent="0.35">
      <c r="C27" s="36"/>
      <c r="D27" s="36"/>
      <c r="E27" s="36" t="s">
        <v>83</v>
      </c>
      <c r="F27" s="36">
        <v>23</v>
      </c>
      <c r="G27" s="36"/>
    </row>
    <row r="28" spans="3:7" x14ac:dyDescent="0.35">
      <c r="C28" s="36"/>
      <c r="D28" s="36"/>
      <c r="E28" s="36" t="s">
        <v>83</v>
      </c>
      <c r="F28" s="36">
        <v>24</v>
      </c>
      <c r="G28" s="36">
        <v>0</v>
      </c>
    </row>
    <row r="29" spans="3:7" x14ac:dyDescent="0.35">
      <c r="C29" s="36"/>
      <c r="D29" s="36"/>
      <c r="E29" s="36" t="s">
        <v>83</v>
      </c>
      <c r="F29" s="36">
        <v>25</v>
      </c>
      <c r="G29" s="36"/>
    </row>
    <row r="30" spans="3:7" x14ac:dyDescent="0.35">
      <c r="C30" s="36"/>
      <c r="D30" s="36"/>
      <c r="E30" s="36" t="s">
        <v>83</v>
      </c>
      <c r="F30" s="36">
        <v>26</v>
      </c>
      <c r="G30" s="36"/>
    </row>
    <row r="31" spans="3:7" x14ac:dyDescent="0.35">
      <c r="C31" s="36"/>
      <c r="D31" s="36"/>
      <c r="E31" s="36" t="s">
        <v>83</v>
      </c>
      <c r="F31" s="36">
        <v>27</v>
      </c>
      <c r="G31" s="36"/>
    </row>
    <row r="32" spans="3:7" x14ac:dyDescent="0.35">
      <c r="C32" s="36"/>
      <c r="D32" s="36"/>
      <c r="E32" s="36" t="s">
        <v>83</v>
      </c>
      <c r="F32" s="36">
        <v>28</v>
      </c>
      <c r="G32" s="36"/>
    </row>
    <row r="33" spans="3:7" x14ac:dyDescent="0.35">
      <c r="C33" s="36"/>
      <c r="D33" s="36"/>
      <c r="E33" s="36" t="s">
        <v>83</v>
      </c>
      <c r="F33" s="36">
        <v>29</v>
      </c>
      <c r="G33" s="36"/>
    </row>
    <row r="34" spans="3:7" x14ac:dyDescent="0.35">
      <c r="C34" s="36"/>
      <c r="D34" s="36"/>
      <c r="E34" s="36" t="s">
        <v>83</v>
      </c>
      <c r="F34" s="36">
        <v>30</v>
      </c>
      <c r="G34" s="36"/>
    </row>
    <row r="35" spans="3:7" x14ac:dyDescent="0.35">
      <c r="C35" s="36"/>
      <c r="D35" s="36"/>
      <c r="E35" s="36" t="s">
        <v>83</v>
      </c>
      <c r="F35" s="36">
        <v>31</v>
      </c>
      <c r="G35" s="36"/>
    </row>
    <row r="36" spans="3:7" x14ac:dyDescent="0.35">
      <c r="C36" s="36"/>
      <c r="D36" s="36"/>
      <c r="E36" s="36" t="s">
        <v>83</v>
      </c>
      <c r="F36" s="36">
        <v>32</v>
      </c>
      <c r="G36" s="36"/>
    </row>
    <row r="37" spans="3:7" x14ac:dyDescent="0.35">
      <c r="C37" s="36"/>
      <c r="D37" s="36"/>
      <c r="E37" s="36" t="s">
        <v>83</v>
      </c>
      <c r="F37" s="36">
        <v>33</v>
      </c>
      <c r="G37" s="36"/>
    </row>
    <row r="38" spans="3:7" x14ac:dyDescent="0.35">
      <c r="C38" s="36"/>
      <c r="D38" s="36"/>
      <c r="E38" s="36" t="s">
        <v>83</v>
      </c>
      <c r="F38" s="36">
        <v>34</v>
      </c>
      <c r="G38" s="36">
        <v>0</v>
      </c>
    </row>
    <row r="39" spans="3:7" x14ac:dyDescent="0.35">
      <c r="C39" s="36"/>
      <c r="D39" s="36"/>
      <c r="E39" s="36" t="s">
        <v>83</v>
      </c>
      <c r="F39" s="36">
        <v>35</v>
      </c>
      <c r="G39" s="36">
        <v>0</v>
      </c>
    </row>
    <row r="40" spans="3:7" x14ac:dyDescent="0.35">
      <c r="C40" s="36"/>
      <c r="D40" s="36"/>
      <c r="E40" s="36" t="s">
        <v>83</v>
      </c>
      <c r="F40" s="36">
        <v>36</v>
      </c>
      <c r="G40" s="36"/>
    </row>
    <row r="41" spans="3:7" x14ac:dyDescent="0.35">
      <c r="C41" s="36"/>
      <c r="D41" s="36"/>
      <c r="E41" s="36" t="s">
        <v>83</v>
      </c>
      <c r="F41" s="36">
        <v>37</v>
      </c>
      <c r="G41" s="36"/>
    </row>
    <row r="42" spans="3:7" x14ac:dyDescent="0.35">
      <c r="C42" s="36"/>
      <c r="D42" s="36"/>
      <c r="E42" s="36" t="s">
        <v>83</v>
      </c>
      <c r="F42" s="36">
        <v>38</v>
      </c>
      <c r="G42" s="36"/>
    </row>
    <row r="43" spans="3:7" x14ac:dyDescent="0.35">
      <c r="C43" s="36"/>
      <c r="D43" s="36"/>
      <c r="E43" s="36" t="s">
        <v>83</v>
      </c>
      <c r="F43" s="36">
        <v>39</v>
      </c>
      <c r="G43" s="36">
        <v>0</v>
      </c>
    </row>
    <row r="44" spans="3:7" x14ac:dyDescent="0.35">
      <c r="C44" s="36"/>
      <c r="D44" s="36"/>
      <c r="E44" s="36" t="s">
        <v>83</v>
      </c>
      <c r="F44" s="36">
        <v>40</v>
      </c>
      <c r="G44" s="36">
        <v>0</v>
      </c>
    </row>
    <row r="45" spans="3:7" x14ac:dyDescent="0.35">
      <c r="C45" s="36"/>
      <c r="D45" s="36"/>
      <c r="E45" s="36" t="s">
        <v>83</v>
      </c>
      <c r="F45" s="36">
        <v>41</v>
      </c>
      <c r="G45" s="36">
        <v>0</v>
      </c>
    </row>
    <row r="46" spans="3:7" x14ac:dyDescent="0.35">
      <c r="C46" s="36"/>
      <c r="D46" s="36"/>
      <c r="E46" s="36" t="s">
        <v>83</v>
      </c>
      <c r="F46" s="36">
        <v>42</v>
      </c>
      <c r="G46" s="36">
        <v>0</v>
      </c>
    </row>
    <row r="47" spans="3:7" x14ac:dyDescent="0.35">
      <c r="C47" s="36"/>
      <c r="D47" s="36"/>
      <c r="E47" s="36" t="s">
        <v>83</v>
      </c>
      <c r="F47" s="36">
        <v>43</v>
      </c>
      <c r="G47" s="36">
        <v>0</v>
      </c>
    </row>
    <row r="48" spans="3:7" x14ac:dyDescent="0.35">
      <c r="C48" s="36"/>
      <c r="D48" s="36"/>
      <c r="E48" s="36" t="s">
        <v>83</v>
      </c>
      <c r="F48" s="36">
        <v>44</v>
      </c>
      <c r="G48" s="36">
        <v>0</v>
      </c>
    </row>
    <row r="49" spans="3:7" x14ac:dyDescent="0.35">
      <c r="C49" s="36"/>
      <c r="D49" s="36"/>
      <c r="E49" s="36"/>
      <c r="F49" s="36"/>
      <c r="G49" s="36"/>
    </row>
    <row r="50" spans="3:7" x14ac:dyDescent="0.35">
      <c r="C50" s="36"/>
      <c r="D50" s="36"/>
      <c r="E50" s="36"/>
      <c r="F50" s="36"/>
      <c r="G50" s="36"/>
    </row>
    <row r="51" spans="3:7" x14ac:dyDescent="0.35">
      <c r="C51" s="36"/>
      <c r="D51" s="36"/>
      <c r="E51" s="36"/>
      <c r="F51" s="36"/>
      <c r="G51" s="36"/>
    </row>
    <row r="52" spans="3:7" x14ac:dyDescent="0.35">
      <c r="C52" s="36"/>
      <c r="D52" s="36"/>
      <c r="E52" s="36"/>
      <c r="F52" s="36"/>
      <c r="G52" s="36"/>
    </row>
    <row r="53" spans="3:7" x14ac:dyDescent="0.35">
      <c r="C53" s="36"/>
      <c r="D53" s="36"/>
      <c r="E53" s="36"/>
      <c r="F53" s="36"/>
      <c r="G53" s="36"/>
    </row>
    <row r="54" spans="3:7" x14ac:dyDescent="0.35">
      <c r="C54" s="36" t="s">
        <v>18</v>
      </c>
      <c r="D54" s="36" t="s">
        <v>28</v>
      </c>
      <c r="E54" s="36" t="s">
        <v>14</v>
      </c>
      <c r="F54" s="36" t="s">
        <v>16</v>
      </c>
      <c r="G54" s="36" t="s">
        <v>17</v>
      </c>
    </row>
    <row r="55" spans="3:7" x14ac:dyDescent="0.35">
      <c r="C55" s="36"/>
      <c r="D55" s="36"/>
      <c r="E55" s="36" t="s">
        <v>81</v>
      </c>
      <c r="F55" s="36">
        <v>1</v>
      </c>
      <c r="G55" s="36"/>
    </row>
    <row r="56" spans="3:7" x14ac:dyDescent="0.35">
      <c r="C56" s="36"/>
      <c r="D56" s="36"/>
      <c r="E56" s="36" t="s">
        <v>81</v>
      </c>
      <c r="F56" s="36">
        <v>2</v>
      </c>
      <c r="G56" s="36">
        <v>0</v>
      </c>
    </row>
    <row r="57" spans="3:7" x14ac:dyDescent="0.35">
      <c r="C57" s="36"/>
      <c r="D57" s="36"/>
      <c r="E57" s="36" t="s">
        <v>81</v>
      </c>
      <c r="F57" s="36">
        <v>3</v>
      </c>
      <c r="G57" s="36"/>
    </row>
    <row r="58" spans="3:7" x14ac:dyDescent="0.35">
      <c r="C58" s="36"/>
      <c r="D58" s="36"/>
      <c r="E58" s="36" t="s">
        <v>81</v>
      </c>
      <c r="F58" s="36">
        <v>4</v>
      </c>
      <c r="G58" s="36">
        <v>0</v>
      </c>
    </row>
    <row r="59" spans="3:7" x14ac:dyDescent="0.35">
      <c r="C59" s="36"/>
      <c r="D59" s="36"/>
      <c r="E59" s="36" t="s">
        <v>81</v>
      </c>
      <c r="F59" s="36">
        <v>5</v>
      </c>
      <c r="G59" s="36" t="s">
        <v>79</v>
      </c>
    </row>
    <row r="60" spans="3:7" x14ac:dyDescent="0.35">
      <c r="C60" s="36"/>
      <c r="D60" s="36"/>
      <c r="E60" s="36" t="s">
        <v>81</v>
      </c>
      <c r="F60" s="36">
        <v>6</v>
      </c>
      <c r="G60" s="36">
        <v>0</v>
      </c>
    </row>
    <row r="61" spans="3:7" x14ac:dyDescent="0.35">
      <c r="C61" s="36"/>
      <c r="D61" s="36"/>
      <c r="E61" s="36" t="s">
        <v>81</v>
      </c>
      <c r="F61" s="36">
        <v>7</v>
      </c>
      <c r="G61" s="36"/>
    </row>
    <row r="62" spans="3:7" x14ac:dyDescent="0.35">
      <c r="C62" s="36"/>
      <c r="D62" s="36"/>
      <c r="E62" s="36" t="s">
        <v>81</v>
      </c>
      <c r="F62" s="36">
        <v>8</v>
      </c>
      <c r="G62" s="36"/>
    </row>
    <row r="63" spans="3:7" x14ac:dyDescent="0.35">
      <c r="C63" s="36"/>
      <c r="D63" s="36"/>
      <c r="E63" s="36" t="s">
        <v>81</v>
      </c>
      <c r="F63" s="36">
        <v>9</v>
      </c>
      <c r="G63" s="36">
        <v>0</v>
      </c>
    </row>
    <row r="64" spans="3:7" x14ac:dyDescent="0.35">
      <c r="C64" s="36"/>
      <c r="D64" s="36"/>
      <c r="E64" s="36" t="s">
        <v>81</v>
      </c>
      <c r="F64" s="36">
        <v>10</v>
      </c>
      <c r="G64" s="36">
        <v>0</v>
      </c>
    </row>
    <row r="65" spans="3:7" x14ac:dyDescent="0.35">
      <c r="C65" s="36"/>
      <c r="D65" s="36"/>
      <c r="E65" s="36" t="s">
        <v>81</v>
      </c>
      <c r="F65" s="36">
        <v>11</v>
      </c>
      <c r="G65" s="36"/>
    </row>
    <row r="66" spans="3:7" x14ac:dyDescent="0.35">
      <c r="C66" s="36"/>
      <c r="D66" s="36"/>
      <c r="E66" s="36" t="s">
        <v>81</v>
      </c>
      <c r="F66" s="36">
        <v>12</v>
      </c>
      <c r="G66" s="36"/>
    </row>
    <row r="67" spans="3:7" x14ac:dyDescent="0.35">
      <c r="C67" s="36"/>
      <c r="D67" s="36"/>
      <c r="E67" s="36" t="s">
        <v>81</v>
      </c>
      <c r="F67" s="36">
        <v>13</v>
      </c>
      <c r="G67" s="36"/>
    </row>
    <row r="68" spans="3:7" x14ac:dyDescent="0.35">
      <c r="C68" s="36"/>
      <c r="D68" s="36"/>
      <c r="E68" s="36" t="s">
        <v>81</v>
      </c>
      <c r="F68" s="36">
        <v>14</v>
      </c>
      <c r="G68" s="36"/>
    </row>
    <row r="69" spans="3:7" x14ac:dyDescent="0.35">
      <c r="C69" s="36"/>
      <c r="D69" s="36"/>
      <c r="E69" s="36" t="s">
        <v>81</v>
      </c>
      <c r="F69" s="36">
        <v>15</v>
      </c>
      <c r="G69" s="36"/>
    </row>
    <row r="70" spans="3:7" x14ac:dyDescent="0.35">
      <c r="C70" s="36"/>
      <c r="D70" s="36"/>
      <c r="E70" s="36" t="s">
        <v>81</v>
      </c>
      <c r="F70" s="36">
        <v>16</v>
      </c>
      <c r="G70" s="36"/>
    </row>
    <row r="71" spans="3:7" x14ac:dyDescent="0.35">
      <c r="C71" s="36"/>
      <c r="D71" s="36"/>
      <c r="E71" s="36" t="s">
        <v>81</v>
      </c>
      <c r="F71" s="36">
        <v>17</v>
      </c>
      <c r="G71" s="36">
        <v>0</v>
      </c>
    </row>
    <row r="72" spans="3:7" x14ac:dyDescent="0.35">
      <c r="C72" s="36"/>
      <c r="D72" s="36"/>
      <c r="E72" s="36" t="s">
        <v>81</v>
      </c>
      <c r="F72" s="36">
        <v>18</v>
      </c>
      <c r="G72" s="36">
        <v>0</v>
      </c>
    </row>
    <row r="73" spans="3:7" x14ac:dyDescent="0.35">
      <c r="C73" s="36"/>
      <c r="D73" s="36"/>
      <c r="E73" s="36" t="s">
        <v>81</v>
      </c>
      <c r="F73" s="36">
        <v>19</v>
      </c>
      <c r="G73" s="36">
        <v>0</v>
      </c>
    </row>
    <row r="74" spans="3:7" x14ac:dyDescent="0.35">
      <c r="C74" s="36"/>
      <c r="D74" s="36"/>
      <c r="E74" s="36" t="s">
        <v>81</v>
      </c>
      <c r="F74" s="36">
        <v>20</v>
      </c>
      <c r="G74" s="36"/>
    </row>
    <row r="75" spans="3:7" x14ac:dyDescent="0.35">
      <c r="C75" s="36"/>
      <c r="D75" s="36"/>
      <c r="E75" s="36" t="s">
        <v>81</v>
      </c>
      <c r="F75" s="36">
        <v>21</v>
      </c>
      <c r="G75" s="36"/>
    </row>
    <row r="76" spans="3:7" x14ac:dyDescent="0.35">
      <c r="C76" s="36"/>
      <c r="D76" s="36"/>
      <c r="E76" s="36" t="s">
        <v>81</v>
      </c>
      <c r="F76" s="36">
        <v>22</v>
      </c>
      <c r="G76" s="36"/>
    </row>
    <row r="77" spans="3:7" x14ac:dyDescent="0.35">
      <c r="C77" s="36"/>
      <c r="D77" s="36"/>
      <c r="E77" s="36" t="s">
        <v>81</v>
      </c>
      <c r="F77" s="36">
        <v>23</v>
      </c>
      <c r="G77" s="36"/>
    </row>
    <row r="78" spans="3:7" x14ac:dyDescent="0.35">
      <c r="C78" s="36"/>
      <c r="D78" s="36"/>
      <c r="E78" s="36" t="s">
        <v>81</v>
      </c>
      <c r="F78" s="36">
        <v>24</v>
      </c>
      <c r="G78" s="36"/>
    </row>
    <row r="79" spans="3:7" x14ac:dyDescent="0.35">
      <c r="C79" s="36"/>
      <c r="D79" s="36"/>
      <c r="E79" s="36" t="s">
        <v>81</v>
      </c>
      <c r="F79" s="36">
        <v>25</v>
      </c>
      <c r="G79" s="36">
        <v>0</v>
      </c>
    </row>
    <row r="80" spans="3:7" x14ac:dyDescent="0.35">
      <c r="C80" s="36"/>
      <c r="D80" s="36"/>
      <c r="E80" s="36" t="s">
        <v>81</v>
      </c>
      <c r="F80" s="36">
        <v>26</v>
      </c>
      <c r="G80" s="36"/>
    </row>
    <row r="81" spans="3:7" x14ac:dyDescent="0.35">
      <c r="C81" s="36"/>
      <c r="D81" s="36"/>
      <c r="E81" s="36" t="s">
        <v>81</v>
      </c>
      <c r="F81" s="36">
        <v>27</v>
      </c>
      <c r="G81" s="36">
        <v>0</v>
      </c>
    </row>
    <row r="82" spans="3:7" x14ac:dyDescent="0.35">
      <c r="C82" s="36"/>
      <c r="D82" s="36"/>
      <c r="E82" s="36" t="s">
        <v>81</v>
      </c>
      <c r="F82" s="36">
        <v>28</v>
      </c>
      <c r="G82" s="36"/>
    </row>
    <row r="83" spans="3:7" x14ac:dyDescent="0.35">
      <c r="C83" s="36"/>
      <c r="D83" s="36"/>
      <c r="E83" s="36" t="s">
        <v>81</v>
      </c>
      <c r="F83" s="36">
        <v>29</v>
      </c>
      <c r="G83" s="36"/>
    </row>
    <row r="84" spans="3:7" x14ac:dyDescent="0.35">
      <c r="C84" s="36"/>
      <c r="D84" s="36"/>
      <c r="E84" s="36" t="s">
        <v>81</v>
      </c>
      <c r="F84" s="36">
        <v>30</v>
      </c>
      <c r="G84" s="36"/>
    </row>
    <row r="85" spans="3:7" x14ac:dyDescent="0.35">
      <c r="C85" s="36"/>
      <c r="D85" s="36"/>
      <c r="E85" s="36" t="s">
        <v>82</v>
      </c>
      <c r="F85" s="36">
        <v>31</v>
      </c>
      <c r="G85" s="36"/>
    </row>
    <row r="86" spans="3:7" x14ac:dyDescent="0.35">
      <c r="C86" s="36"/>
      <c r="D86" s="36"/>
      <c r="E86" s="36" t="s">
        <v>82</v>
      </c>
      <c r="F86" s="36">
        <v>32</v>
      </c>
      <c r="G86" s="36"/>
    </row>
    <row r="87" spans="3:7" x14ac:dyDescent="0.35">
      <c r="C87" s="36"/>
      <c r="D87" s="36"/>
      <c r="E87" s="36" t="s">
        <v>82</v>
      </c>
      <c r="F87" s="36">
        <v>33</v>
      </c>
      <c r="G87" s="36"/>
    </row>
    <row r="88" spans="3:7" x14ac:dyDescent="0.35">
      <c r="C88" s="36"/>
      <c r="D88" s="36"/>
      <c r="E88" s="36" t="s">
        <v>82</v>
      </c>
      <c r="F88" s="36">
        <v>34</v>
      </c>
      <c r="G88" s="36"/>
    </row>
    <row r="89" spans="3:7" x14ac:dyDescent="0.35">
      <c r="C89" s="36"/>
      <c r="D89" s="36"/>
      <c r="E89" s="36" t="s">
        <v>82</v>
      </c>
      <c r="F89" s="36">
        <v>35</v>
      </c>
      <c r="G89" s="36"/>
    </row>
    <row r="90" spans="3:7" x14ac:dyDescent="0.35">
      <c r="C90" s="36"/>
      <c r="D90" s="36"/>
      <c r="E90" s="36" t="s">
        <v>82</v>
      </c>
      <c r="F90" s="36">
        <v>36</v>
      </c>
      <c r="G90" s="36"/>
    </row>
    <row r="91" spans="3:7" x14ac:dyDescent="0.35">
      <c r="C91" s="36"/>
      <c r="D91" s="36"/>
      <c r="E91" s="36" t="s">
        <v>82</v>
      </c>
      <c r="F91" s="36">
        <v>37</v>
      </c>
      <c r="G91" s="36"/>
    </row>
    <row r="92" spans="3:7" x14ac:dyDescent="0.35">
      <c r="C92" s="36"/>
      <c r="D92" s="36"/>
      <c r="E92" s="36" t="s">
        <v>81</v>
      </c>
      <c r="F92" s="36">
        <v>38</v>
      </c>
      <c r="G92" s="36"/>
    </row>
    <row r="93" spans="3:7" x14ac:dyDescent="0.35">
      <c r="C93" s="36"/>
      <c r="D93" s="36"/>
      <c r="E93" s="36" t="s">
        <v>82</v>
      </c>
      <c r="F93" s="36">
        <v>39</v>
      </c>
      <c r="G93" s="36"/>
    </row>
    <row r="94" spans="3:7" x14ac:dyDescent="0.35">
      <c r="C94" s="36"/>
      <c r="D94" s="36"/>
      <c r="E94" s="36" t="s">
        <v>82</v>
      </c>
      <c r="F94" s="36">
        <v>40</v>
      </c>
      <c r="G94" s="36"/>
    </row>
    <row r="95" spans="3:7" x14ac:dyDescent="0.35">
      <c r="C95" s="36"/>
      <c r="D95" s="36"/>
      <c r="E95" s="36" t="s">
        <v>81</v>
      </c>
      <c r="F95" s="36">
        <v>41</v>
      </c>
      <c r="G95" s="36"/>
    </row>
    <row r="96" spans="3:7" x14ac:dyDescent="0.35">
      <c r="C96" s="36"/>
      <c r="D96" s="36"/>
      <c r="E96" s="36" t="s">
        <v>82</v>
      </c>
      <c r="F96" s="36">
        <v>42</v>
      </c>
      <c r="G96" s="36"/>
    </row>
    <row r="97" spans="3:7" x14ac:dyDescent="0.35">
      <c r="C97" s="36"/>
      <c r="D97" s="36"/>
      <c r="E97" s="36" t="s">
        <v>82</v>
      </c>
      <c r="F97" s="36">
        <v>43</v>
      </c>
      <c r="G97" s="36"/>
    </row>
    <row r="98" spans="3:7" x14ac:dyDescent="0.35">
      <c r="C98" s="36"/>
      <c r="D98" s="36"/>
      <c r="E98" s="36" t="s">
        <v>81</v>
      </c>
      <c r="F98" s="36">
        <v>44</v>
      </c>
      <c r="G98" s="36">
        <v>0</v>
      </c>
    </row>
    <row r="99" spans="3:7" x14ac:dyDescent="0.35">
      <c r="C99" s="36"/>
      <c r="D99" s="36"/>
      <c r="E99" s="36" t="s">
        <v>82</v>
      </c>
      <c r="F99" s="36">
        <v>45</v>
      </c>
      <c r="G99" s="36"/>
    </row>
    <row r="100" spans="3:7" x14ac:dyDescent="0.35">
      <c r="C100" s="36"/>
      <c r="D100" s="36"/>
      <c r="E100" s="36" t="s">
        <v>81</v>
      </c>
      <c r="F100" s="36">
        <v>46</v>
      </c>
      <c r="G100" s="36"/>
    </row>
    <row r="101" spans="3:7" x14ac:dyDescent="0.35">
      <c r="C101" s="36"/>
      <c r="D101" s="36"/>
      <c r="E101" s="36" t="s">
        <v>81</v>
      </c>
      <c r="F101" s="36">
        <v>47</v>
      </c>
      <c r="G101" s="36">
        <v>0</v>
      </c>
    </row>
    <row r="102" spans="3:7" x14ac:dyDescent="0.35">
      <c r="C102" s="36"/>
      <c r="D102" s="36"/>
      <c r="E102" s="36"/>
      <c r="F102" s="36"/>
      <c r="G102" s="36"/>
    </row>
    <row r="103" spans="3:7" x14ac:dyDescent="0.35">
      <c r="C103" s="36"/>
      <c r="D103" s="36"/>
      <c r="E103" s="36"/>
      <c r="F103" s="36"/>
      <c r="G103" s="36"/>
    </row>
    <row r="104" spans="3:7" x14ac:dyDescent="0.35">
      <c r="C104" s="36"/>
      <c r="D104" s="36"/>
      <c r="E104" s="36"/>
      <c r="F104" s="36"/>
      <c r="G104" s="36"/>
    </row>
    <row r="105" spans="3:7" x14ac:dyDescent="0.35">
      <c r="C105" s="36"/>
      <c r="D105" s="36"/>
      <c r="E105" s="36"/>
      <c r="F105" s="36"/>
      <c r="G105" s="36"/>
    </row>
    <row r="106" spans="3:7" x14ac:dyDescent="0.35">
      <c r="C106" s="36"/>
      <c r="D106" s="36"/>
      <c r="E106" s="36"/>
      <c r="F106" s="36"/>
      <c r="G106" s="36"/>
    </row>
    <row r="107" spans="3:7" x14ac:dyDescent="0.35">
      <c r="C107" s="36"/>
      <c r="D107" s="36"/>
      <c r="E107" s="36"/>
      <c r="F107" s="36"/>
      <c r="G107" s="36"/>
    </row>
    <row r="108" spans="3:7" x14ac:dyDescent="0.35">
      <c r="C108" s="36"/>
      <c r="D108" s="36"/>
      <c r="E108" s="36"/>
      <c r="F108" s="36"/>
      <c r="G108" s="36"/>
    </row>
    <row r="109" spans="3:7" x14ac:dyDescent="0.35">
      <c r="C109" s="36"/>
      <c r="D109" s="36"/>
      <c r="E109" s="36"/>
      <c r="F109" s="36"/>
      <c r="G109" s="36"/>
    </row>
    <row r="110" spans="3:7" x14ac:dyDescent="0.35">
      <c r="C110" s="36"/>
      <c r="D110" s="36"/>
      <c r="E110" s="36"/>
      <c r="F110" s="36"/>
      <c r="G110" s="36"/>
    </row>
    <row r="111" spans="3:7" x14ac:dyDescent="0.35">
      <c r="C111" s="36" t="s">
        <v>21</v>
      </c>
      <c r="D111" s="36" t="s">
        <v>27</v>
      </c>
      <c r="E111" s="36" t="s">
        <v>14</v>
      </c>
      <c r="F111" s="36" t="s">
        <v>16</v>
      </c>
      <c r="G111" s="36" t="s">
        <v>17</v>
      </c>
    </row>
    <row r="112" spans="3:7" x14ac:dyDescent="0.35">
      <c r="C112" s="36"/>
      <c r="D112" s="36"/>
      <c r="E112" s="10" t="s">
        <v>45</v>
      </c>
      <c r="F112" s="10">
        <v>1</v>
      </c>
      <c r="G112" s="36"/>
    </row>
    <row r="113" spans="3:7" x14ac:dyDescent="0.35">
      <c r="C113" s="36"/>
      <c r="D113" s="36"/>
      <c r="E113" s="10" t="s">
        <v>46</v>
      </c>
      <c r="F113" s="10">
        <v>2</v>
      </c>
      <c r="G113" s="36"/>
    </row>
    <row r="114" spans="3:7" x14ac:dyDescent="0.35">
      <c r="C114" s="36"/>
      <c r="D114" s="36"/>
      <c r="E114" s="10" t="s">
        <v>46</v>
      </c>
      <c r="F114" s="10">
        <v>3</v>
      </c>
      <c r="G114" s="36">
        <v>0</v>
      </c>
    </row>
    <row r="115" spans="3:7" x14ac:dyDescent="0.35">
      <c r="C115" s="36"/>
      <c r="D115" s="36"/>
      <c r="E115" s="10" t="s">
        <v>47</v>
      </c>
      <c r="F115" s="10">
        <v>4</v>
      </c>
      <c r="G115" s="36"/>
    </row>
    <row r="116" spans="3:7" x14ac:dyDescent="0.35">
      <c r="C116" s="36"/>
      <c r="D116" s="36"/>
      <c r="E116" s="10" t="s">
        <v>47</v>
      </c>
      <c r="F116" s="10">
        <v>5</v>
      </c>
      <c r="G116" s="36"/>
    </row>
    <row r="117" spans="3:7" x14ac:dyDescent="0.35">
      <c r="C117" s="36"/>
      <c r="D117" s="36"/>
      <c r="E117" s="10" t="s">
        <v>46</v>
      </c>
      <c r="F117" s="10">
        <v>6</v>
      </c>
      <c r="G117" s="36"/>
    </row>
    <row r="118" spans="3:7" x14ac:dyDescent="0.35">
      <c r="C118" s="36"/>
      <c r="D118" s="36"/>
      <c r="E118" s="10" t="s">
        <v>46</v>
      </c>
      <c r="F118" s="10">
        <v>7</v>
      </c>
      <c r="G118" s="36"/>
    </row>
    <row r="119" spans="3:7" x14ac:dyDescent="0.35">
      <c r="C119" s="36"/>
      <c r="D119" s="36"/>
      <c r="E119" s="10" t="s">
        <v>46</v>
      </c>
      <c r="F119" s="10">
        <v>8</v>
      </c>
      <c r="G119" s="36"/>
    </row>
    <row r="120" spans="3:7" x14ac:dyDescent="0.35">
      <c r="C120" s="36"/>
      <c r="D120" s="36"/>
      <c r="E120" s="10" t="s">
        <v>46</v>
      </c>
      <c r="F120" s="10">
        <v>9</v>
      </c>
      <c r="G120" s="36"/>
    </row>
    <row r="121" spans="3:7" x14ac:dyDescent="0.35">
      <c r="C121" s="36"/>
      <c r="D121" s="36"/>
      <c r="E121" s="10" t="s">
        <v>46</v>
      </c>
      <c r="F121" s="10">
        <v>10</v>
      </c>
      <c r="G121" s="36"/>
    </row>
    <row r="122" spans="3:7" x14ac:dyDescent="0.35">
      <c r="C122" s="36"/>
      <c r="D122" s="36"/>
      <c r="E122" s="10" t="s">
        <v>46</v>
      </c>
      <c r="F122" s="10">
        <v>11</v>
      </c>
      <c r="G122" s="36"/>
    </row>
    <row r="123" spans="3:7" x14ac:dyDescent="0.35">
      <c r="C123" s="36"/>
      <c r="D123" s="36"/>
      <c r="E123" s="10" t="s">
        <v>46</v>
      </c>
      <c r="F123" s="10">
        <v>12</v>
      </c>
      <c r="G123" s="36">
        <v>0</v>
      </c>
    </row>
    <row r="124" spans="3:7" x14ac:dyDescent="0.35">
      <c r="C124" s="36"/>
      <c r="D124" s="36"/>
      <c r="E124" s="10" t="s">
        <v>46</v>
      </c>
      <c r="F124" s="10">
        <v>13</v>
      </c>
      <c r="G124" s="36"/>
    </row>
    <row r="125" spans="3:7" x14ac:dyDescent="0.35">
      <c r="C125" s="36"/>
      <c r="D125" s="36"/>
      <c r="E125" s="10" t="s">
        <v>46</v>
      </c>
      <c r="F125" s="10">
        <v>14</v>
      </c>
      <c r="G125" s="36"/>
    </row>
    <row r="126" spans="3:7" x14ac:dyDescent="0.35">
      <c r="C126" s="36"/>
      <c r="D126" s="36"/>
      <c r="E126" s="10" t="s">
        <v>46</v>
      </c>
      <c r="F126" s="10">
        <v>15</v>
      </c>
      <c r="G126" s="36"/>
    </row>
    <row r="127" spans="3:7" x14ac:dyDescent="0.35">
      <c r="C127" s="36"/>
      <c r="D127" s="36"/>
      <c r="E127" s="10" t="s">
        <v>46</v>
      </c>
      <c r="F127" s="10">
        <v>16</v>
      </c>
      <c r="G127" s="36"/>
    </row>
    <row r="128" spans="3:7" x14ac:dyDescent="0.35">
      <c r="C128" s="36"/>
      <c r="D128" s="36"/>
      <c r="E128" s="10" t="s">
        <v>46</v>
      </c>
      <c r="F128" s="10">
        <v>17</v>
      </c>
      <c r="G128" s="36">
        <v>0</v>
      </c>
    </row>
    <row r="129" spans="3:7" x14ac:dyDescent="0.35">
      <c r="C129" s="36"/>
      <c r="D129" s="36"/>
      <c r="E129" s="36" t="s">
        <v>49</v>
      </c>
      <c r="F129" s="36">
        <v>18</v>
      </c>
      <c r="G129" s="36"/>
    </row>
    <row r="130" spans="3:7" x14ac:dyDescent="0.35">
      <c r="C130" s="36"/>
      <c r="D130" s="36"/>
      <c r="E130" s="36" t="s">
        <v>49</v>
      </c>
      <c r="F130" s="36">
        <v>19</v>
      </c>
      <c r="G130" s="36"/>
    </row>
    <row r="131" spans="3:7" x14ac:dyDescent="0.35">
      <c r="C131" s="36"/>
      <c r="D131" s="36"/>
      <c r="E131" s="36" t="s">
        <v>49</v>
      </c>
      <c r="F131" s="36">
        <v>20</v>
      </c>
      <c r="G131" s="36"/>
    </row>
    <row r="132" spans="3:7" x14ac:dyDescent="0.35">
      <c r="C132" s="36"/>
      <c r="D132" s="36"/>
      <c r="E132" s="36" t="s">
        <v>49</v>
      </c>
      <c r="F132" s="36">
        <v>21</v>
      </c>
      <c r="G132" s="36"/>
    </row>
    <row r="133" spans="3:7" x14ac:dyDescent="0.35">
      <c r="C133" s="36"/>
      <c r="D133" s="36"/>
      <c r="E133" s="36" t="s">
        <v>49</v>
      </c>
      <c r="F133" s="36">
        <v>22</v>
      </c>
      <c r="G133" s="36"/>
    </row>
    <row r="134" spans="3:7" x14ac:dyDescent="0.35">
      <c r="C134" s="36"/>
      <c r="D134" s="36"/>
      <c r="E134" s="36" t="s">
        <v>49</v>
      </c>
      <c r="F134" s="36">
        <v>23</v>
      </c>
      <c r="G134" s="36"/>
    </row>
    <row r="135" spans="3:7" x14ac:dyDescent="0.35">
      <c r="C135" s="36"/>
      <c r="D135" s="36"/>
      <c r="E135" s="36" t="s">
        <v>49</v>
      </c>
      <c r="F135" s="36">
        <v>24</v>
      </c>
      <c r="G135" s="36"/>
    </row>
    <row r="136" spans="3:7" x14ac:dyDescent="0.35">
      <c r="C136" s="36"/>
      <c r="D136" s="36"/>
      <c r="E136" s="36" t="s">
        <v>49</v>
      </c>
      <c r="F136" s="36">
        <v>25</v>
      </c>
      <c r="G136" s="36"/>
    </row>
    <row r="137" spans="3:7" x14ac:dyDescent="0.35">
      <c r="C137" s="36"/>
      <c r="D137" s="36"/>
      <c r="E137" s="10" t="s">
        <v>45</v>
      </c>
      <c r="F137" s="10">
        <v>26</v>
      </c>
      <c r="G137" s="36">
        <v>0</v>
      </c>
    </row>
    <row r="138" spans="3:7" x14ac:dyDescent="0.35">
      <c r="C138" s="36"/>
      <c r="D138" s="36"/>
      <c r="E138" s="10" t="s">
        <v>45</v>
      </c>
      <c r="F138" s="10">
        <v>27</v>
      </c>
      <c r="G138" s="36"/>
    </row>
    <row r="139" spans="3:7" x14ac:dyDescent="0.35">
      <c r="C139" s="36"/>
      <c r="D139" s="36"/>
      <c r="E139" s="10" t="s">
        <v>45</v>
      </c>
      <c r="F139" s="10">
        <v>28</v>
      </c>
      <c r="G139" s="36"/>
    </row>
    <row r="140" spans="3:7" x14ac:dyDescent="0.35">
      <c r="C140" s="36"/>
      <c r="D140" s="36"/>
      <c r="E140" s="10" t="s">
        <v>45</v>
      </c>
      <c r="F140" s="10">
        <v>29</v>
      </c>
      <c r="G140" s="36"/>
    </row>
    <row r="141" spans="3:7" x14ac:dyDescent="0.35">
      <c r="C141" s="36"/>
      <c r="D141" s="36"/>
      <c r="E141" s="10" t="s">
        <v>45</v>
      </c>
      <c r="F141" s="10">
        <v>30</v>
      </c>
      <c r="G141" s="36">
        <v>0</v>
      </c>
    </row>
    <row r="142" spans="3:7" x14ac:dyDescent="0.35">
      <c r="C142" s="36"/>
      <c r="D142" s="36"/>
      <c r="E142" s="10" t="s">
        <v>45</v>
      </c>
      <c r="F142" s="10">
        <v>31</v>
      </c>
      <c r="G142" s="36"/>
    </row>
    <row r="143" spans="3:7" x14ac:dyDescent="0.35">
      <c r="C143" s="36"/>
      <c r="D143" s="36"/>
      <c r="E143" s="10" t="s">
        <v>45</v>
      </c>
      <c r="F143" s="10">
        <v>32</v>
      </c>
      <c r="G143" s="16">
        <v>0</v>
      </c>
    </row>
    <row r="144" spans="3:7" x14ac:dyDescent="0.35">
      <c r="C144" s="36"/>
      <c r="D144" s="36"/>
      <c r="E144" s="10" t="s">
        <v>45</v>
      </c>
      <c r="F144" s="10">
        <v>33</v>
      </c>
      <c r="G144" s="36"/>
    </row>
    <row r="145" spans="3:7" x14ac:dyDescent="0.35">
      <c r="C145" s="36"/>
      <c r="D145" s="36"/>
      <c r="E145" s="10" t="s">
        <v>45</v>
      </c>
      <c r="F145" s="10">
        <v>34</v>
      </c>
      <c r="G145" s="36"/>
    </row>
    <row r="146" spans="3:7" x14ac:dyDescent="0.35">
      <c r="C146" s="36"/>
      <c r="D146" s="36"/>
      <c r="E146" s="10" t="s">
        <v>45</v>
      </c>
      <c r="F146" s="10">
        <v>35</v>
      </c>
      <c r="G146" s="36">
        <v>0</v>
      </c>
    </row>
    <row r="147" spans="3:7" x14ac:dyDescent="0.35">
      <c r="C147" s="36"/>
      <c r="D147" s="36"/>
      <c r="E147" s="10" t="s">
        <v>45</v>
      </c>
      <c r="F147" s="10">
        <v>36</v>
      </c>
      <c r="G147" s="36">
        <v>0</v>
      </c>
    </row>
    <row r="148" spans="3:7" x14ac:dyDescent="0.35">
      <c r="C148" s="36"/>
      <c r="D148" s="36"/>
      <c r="E148" s="10" t="s">
        <v>45</v>
      </c>
      <c r="F148" s="10">
        <v>37</v>
      </c>
      <c r="G148" s="36"/>
    </row>
    <row r="149" spans="3:7" x14ac:dyDescent="0.35">
      <c r="C149" s="36"/>
      <c r="D149" s="36"/>
      <c r="E149" s="10" t="s">
        <v>45</v>
      </c>
      <c r="F149" s="10">
        <v>38</v>
      </c>
      <c r="G149" s="36"/>
    </row>
    <row r="150" spans="3:7" x14ac:dyDescent="0.35">
      <c r="C150" s="36"/>
      <c r="D150" s="36"/>
      <c r="E150" s="10" t="s">
        <v>45</v>
      </c>
      <c r="F150" s="10">
        <v>39</v>
      </c>
      <c r="G150" s="36"/>
    </row>
    <row r="151" spans="3:7" x14ac:dyDescent="0.35">
      <c r="C151" s="36"/>
      <c r="D151" s="36"/>
      <c r="E151" s="10" t="s">
        <v>45</v>
      </c>
      <c r="F151" s="10">
        <v>40</v>
      </c>
      <c r="G151" s="36"/>
    </row>
    <row r="152" spans="3:7" x14ac:dyDescent="0.35">
      <c r="C152" s="36"/>
      <c r="D152" s="36"/>
      <c r="E152" s="10"/>
      <c r="F152" s="10"/>
      <c r="G152" s="36"/>
    </row>
    <row r="153" spans="3:7" x14ac:dyDescent="0.35">
      <c r="C153" s="36"/>
      <c r="D153" s="36"/>
      <c r="E153" s="10"/>
      <c r="F153" s="10"/>
      <c r="G153" s="36"/>
    </row>
    <row r="154" spans="3:7" x14ac:dyDescent="0.35">
      <c r="C154" s="36"/>
      <c r="D154" s="36"/>
      <c r="E154" s="36"/>
      <c r="F154" s="36"/>
      <c r="G154" s="36"/>
    </row>
    <row r="155" spans="3:7" x14ac:dyDescent="0.35">
      <c r="C155" s="36"/>
      <c r="D155" s="36"/>
      <c r="E155" s="36"/>
      <c r="F155" s="36"/>
      <c r="G155" s="36"/>
    </row>
    <row r="156" spans="3:7" x14ac:dyDescent="0.35">
      <c r="C156" s="36" t="s">
        <v>21</v>
      </c>
      <c r="D156" s="36" t="s">
        <v>28</v>
      </c>
      <c r="E156" s="36" t="s">
        <v>14</v>
      </c>
      <c r="F156" s="36" t="s">
        <v>16</v>
      </c>
      <c r="G156" s="36" t="s">
        <v>17</v>
      </c>
    </row>
    <row r="157" spans="3:7" x14ac:dyDescent="0.35">
      <c r="C157" s="36"/>
      <c r="D157" s="36"/>
      <c r="E157" s="10" t="s">
        <v>44</v>
      </c>
      <c r="F157" s="10">
        <v>1</v>
      </c>
      <c r="G157" s="36">
        <v>0</v>
      </c>
    </row>
    <row r="158" spans="3:7" x14ac:dyDescent="0.35">
      <c r="C158" s="36"/>
      <c r="D158" s="36" t="s">
        <v>48</v>
      </c>
      <c r="E158" s="10" t="s">
        <v>44</v>
      </c>
      <c r="F158" s="10">
        <v>2</v>
      </c>
      <c r="G158" s="36"/>
    </row>
    <row r="159" spans="3:7" x14ac:dyDescent="0.35">
      <c r="C159" s="36"/>
      <c r="D159" s="36"/>
      <c r="E159" s="10" t="s">
        <v>44</v>
      </c>
      <c r="F159" s="10">
        <v>3</v>
      </c>
      <c r="G159" s="36">
        <v>0</v>
      </c>
    </row>
    <row r="160" spans="3:7" x14ac:dyDescent="0.35">
      <c r="C160" s="36"/>
      <c r="D160" s="36"/>
      <c r="E160" s="10" t="s">
        <v>46</v>
      </c>
      <c r="F160" s="10">
        <v>4</v>
      </c>
      <c r="G160" s="36"/>
    </row>
    <row r="161" spans="3:7" x14ac:dyDescent="0.35">
      <c r="C161" s="36"/>
      <c r="D161" s="36" t="s">
        <v>48</v>
      </c>
      <c r="E161" s="10" t="s">
        <v>44</v>
      </c>
      <c r="F161" s="10">
        <v>5</v>
      </c>
      <c r="G161" s="36"/>
    </row>
    <row r="162" spans="3:7" x14ac:dyDescent="0.35">
      <c r="C162" s="36"/>
      <c r="D162" s="36"/>
      <c r="E162" s="10" t="s">
        <v>46</v>
      </c>
      <c r="F162" s="10">
        <v>6</v>
      </c>
      <c r="G162" s="36"/>
    </row>
    <row r="163" spans="3:7" x14ac:dyDescent="0.35">
      <c r="C163" s="36"/>
      <c r="D163" s="36"/>
      <c r="E163" s="10" t="s">
        <v>46</v>
      </c>
      <c r="F163" s="10">
        <v>7</v>
      </c>
      <c r="G163" s="36"/>
    </row>
    <row r="164" spans="3:7" x14ac:dyDescent="0.35">
      <c r="C164" s="36"/>
      <c r="D164" s="36"/>
      <c r="E164" s="10" t="s">
        <v>46</v>
      </c>
      <c r="F164" s="10">
        <v>8</v>
      </c>
      <c r="G164" s="36"/>
    </row>
    <row r="165" spans="3:7" x14ac:dyDescent="0.35">
      <c r="C165" s="36"/>
      <c r="D165" s="36"/>
      <c r="E165" s="10" t="s">
        <v>46</v>
      </c>
      <c r="F165" s="10">
        <v>9</v>
      </c>
      <c r="G165" s="36"/>
    </row>
    <row r="166" spans="3:7" x14ac:dyDescent="0.35">
      <c r="C166" s="36"/>
      <c r="D166" s="36"/>
      <c r="E166" s="10" t="s">
        <v>46</v>
      </c>
      <c r="F166" s="10">
        <v>10</v>
      </c>
      <c r="G166" s="36"/>
    </row>
    <row r="167" spans="3:7" x14ac:dyDescent="0.35">
      <c r="C167" s="36"/>
      <c r="D167" s="36"/>
      <c r="E167" s="10" t="s">
        <v>46</v>
      </c>
      <c r="F167" s="10">
        <v>11</v>
      </c>
      <c r="G167" s="36"/>
    </row>
    <row r="168" spans="3:7" x14ac:dyDescent="0.35">
      <c r="C168" s="36"/>
      <c r="D168" s="36"/>
      <c r="E168" s="10" t="s">
        <v>46</v>
      </c>
      <c r="F168" s="10">
        <v>12</v>
      </c>
      <c r="G168" s="36"/>
    </row>
    <row r="169" spans="3:7" x14ac:dyDescent="0.35">
      <c r="C169" s="36"/>
      <c r="D169" s="36"/>
      <c r="E169" s="10" t="s">
        <v>44</v>
      </c>
      <c r="F169" s="10">
        <v>13</v>
      </c>
      <c r="G169" s="36"/>
    </row>
    <row r="170" spans="3:7" x14ac:dyDescent="0.35">
      <c r="C170" s="36"/>
      <c r="D170" s="36"/>
      <c r="E170" s="10" t="s">
        <v>44</v>
      </c>
      <c r="F170" s="10">
        <v>14</v>
      </c>
      <c r="G170" s="36">
        <v>0</v>
      </c>
    </row>
    <row r="171" spans="3:7" x14ac:dyDescent="0.35">
      <c r="C171" s="36"/>
      <c r="D171" s="36"/>
      <c r="E171" s="10" t="s">
        <v>46</v>
      </c>
      <c r="F171" s="10">
        <v>15</v>
      </c>
      <c r="G171" s="36"/>
    </row>
    <row r="172" spans="3:7" x14ac:dyDescent="0.35">
      <c r="C172" s="36"/>
      <c r="D172" s="36"/>
      <c r="E172" s="10" t="s">
        <v>46</v>
      </c>
      <c r="F172" s="10">
        <v>16</v>
      </c>
      <c r="G172" s="36"/>
    </row>
    <row r="173" spans="3:7" x14ac:dyDescent="0.35">
      <c r="C173" s="36"/>
      <c r="D173" s="36"/>
      <c r="E173" s="10" t="s">
        <v>44</v>
      </c>
      <c r="F173" s="10">
        <v>17</v>
      </c>
      <c r="G173" s="36">
        <v>0</v>
      </c>
    </row>
    <row r="174" spans="3:7" x14ac:dyDescent="0.35">
      <c r="C174" s="36"/>
      <c r="D174" s="36"/>
      <c r="E174" s="10" t="s">
        <v>44</v>
      </c>
      <c r="F174" s="10">
        <v>18</v>
      </c>
      <c r="G174" s="36"/>
    </row>
    <row r="175" spans="3:7" x14ac:dyDescent="0.35">
      <c r="C175" s="36"/>
      <c r="D175" s="36"/>
      <c r="E175" s="10" t="s">
        <v>44</v>
      </c>
      <c r="F175" s="10">
        <v>19</v>
      </c>
      <c r="G175" s="36">
        <v>0</v>
      </c>
    </row>
    <row r="176" spans="3:7" x14ac:dyDescent="0.35">
      <c r="C176" s="36"/>
      <c r="D176" s="36"/>
      <c r="E176" s="10" t="s">
        <v>44</v>
      </c>
      <c r="F176" s="10">
        <v>20</v>
      </c>
      <c r="G176" s="36"/>
    </row>
    <row r="177" spans="3:7" x14ac:dyDescent="0.35">
      <c r="C177" s="36"/>
      <c r="D177" s="36"/>
      <c r="E177" s="10" t="s">
        <v>44</v>
      </c>
      <c r="F177" s="10">
        <v>21</v>
      </c>
      <c r="G177" s="36"/>
    </row>
    <row r="178" spans="3:7" x14ac:dyDescent="0.35">
      <c r="C178" s="36"/>
      <c r="D178" s="36" t="s">
        <v>48</v>
      </c>
      <c r="E178" s="10" t="s">
        <v>44</v>
      </c>
      <c r="F178" s="10">
        <v>22</v>
      </c>
      <c r="G178" s="36"/>
    </row>
    <row r="179" spans="3:7" x14ac:dyDescent="0.35">
      <c r="C179" s="36"/>
      <c r="D179" s="36"/>
      <c r="E179" s="10" t="s">
        <v>44</v>
      </c>
      <c r="F179" s="10">
        <v>23</v>
      </c>
      <c r="G179" s="36">
        <v>0</v>
      </c>
    </row>
    <row r="180" spans="3:7" x14ac:dyDescent="0.35">
      <c r="C180" s="36"/>
      <c r="D180" s="36"/>
      <c r="E180" s="10" t="s">
        <v>44</v>
      </c>
      <c r="F180" s="10">
        <v>24</v>
      </c>
      <c r="G180" s="36"/>
    </row>
    <row r="181" spans="3:7" x14ac:dyDescent="0.35">
      <c r="C181" s="36"/>
      <c r="D181" s="36"/>
      <c r="E181" s="36" t="s">
        <v>50</v>
      </c>
      <c r="F181" s="36">
        <v>25</v>
      </c>
      <c r="G181" s="36"/>
    </row>
    <row r="182" spans="3:7" x14ac:dyDescent="0.35">
      <c r="C182" s="36"/>
      <c r="D182" s="36"/>
      <c r="E182" s="36" t="s">
        <v>50</v>
      </c>
      <c r="F182" s="36">
        <v>26</v>
      </c>
      <c r="G182" s="36"/>
    </row>
    <row r="183" spans="3:7" x14ac:dyDescent="0.35">
      <c r="C183" s="36"/>
      <c r="D183" s="36"/>
      <c r="E183" s="36" t="s">
        <v>50</v>
      </c>
      <c r="F183" s="36">
        <v>27</v>
      </c>
      <c r="G183" s="36"/>
    </row>
    <row r="184" spans="3:7" x14ac:dyDescent="0.35">
      <c r="C184" s="36"/>
      <c r="D184" s="36"/>
      <c r="E184" s="36" t="s">
        <v>50</v>
      </c>
      <c r="F184" s="36">
        <v>28</v>
      </c>
      <c r="G184" s="36"/>
    </row>
    <row r="185" spans="3:7" x14ac:dyDescent="0.35">
      <c r="C185" s="36"/>
      <c r="D185" s="36"/>
      <c r="E185" s="36" t="s">
        <v>50</v>
      </c>
      <c r="F185" s="36">
        <v>29</v>
      </c>
      <c r="G185" s="36"/>
    </row>
    <row r="186" spans="3:7" x14ac:dyDescent="0.35">
      <c r="C186" s="36"/>
      <c r="D186" s="36"/>
      <c r="E186" s="36" t="s">
        <v>50</v>
      </c>
      <c r="F186" s="36">
        <v>30</v>
      </c>
      <c r="G186" s="36"/>
    </row>
    <row r="187" spans="3:7" x14ac:dyDescent="0.35">
      <c r="C187" s="36"/>
      <c r="D187" s="36"/>
      <c r="E187" s="36" t="s">
        <v>50</v>
      </c>
      <c r="F187" s="36">
        <v>31</v>
      </c>
      <c r="G187" s="36"/>
    </row>
    <row r="188" spans="3:7" x14ac:dyDescent="0.35">
      <c r="C188" s="36"/>
      <c r="D188" s="36"/>
      <c r="E188" s="36" t="s">
        <v>50</v>
      </c>
      <c r="F188" s="36">
        <v>32</v>
      </c>
      <c r="G188" s="36"/>
    </row>
    <row r="189" spans="3:7" x14ac:dyDescent="0.35">
      <c r="C189" s="36"/>
      <c r="D189" s="36"/>
      <c r="E189" s="36" t="s">
        <v>50</v>
      </c>
      <c r="F189" s="36">
        <v>33</v>
      </c>
      <c r="G189" s="36"/>
    </row>
    <row r="190" spans="3:7" x14ac:dyDescent="0.35">
      <c r="C190" s="36"/>
      <c r="D190" s="36"/>
      <c r="E190" s="36" t="s">
        <v>50</v>
      </c>
      <c r="F190" s="36">
        <v>34</v>
      </c>
      <c r="G190" s="36"/>
    </row>
    <row r="191" spans="3:7" x14ac:dyDescent="0.35">
      <c r="C191" s="36"/>
      <c r="D191" s="36"/>
      <c r="E191" s="36" t="s">
        <v>50</v>
      </c>
      <c r="F191" s="36">
        <v>35</v>
      </c>
      <c r="G191" s="36"/>
    </row>
    <row r="192" spans="3:7" x14ac:dyDescent="0.35">
      <c r="C192" s="36"/>
      <c r="D192" s="36"/>
      <c r="E192" s="36" t="s">
        <v>50</v>
      </c>
      <c r="F192" s="36">
        <v>36</v>
      </c>
      <c r="G192" s="36"/>
    </row>
    <row r="193" spans="3:7" x14ac:dyDescent="0.35">
      <c r="C193" s="36"/>
      <c r="D193" s="36"/>
      <c r="E193" s="36" t="s">
        <v>50</v>
      </c>
      <c r="F193" s="36">
        <v>37</v>
      </c>
      <c r="G193" s="36"/>
    </row>
    <row r="194" spans="3:7" x14ac:dyDescent="0.35">
      <c r="C194" s="36"/>
      <c r="D194" s="36"/>
      <c r="E194" s="36" t="s">
        <v>50</v>
      </c>
      <c r="F194" s="36">
        <v>38</v>
      </c>
      <c r="G194" s="36"/>
    </row>
    <row r="195" spans="3:7" x14ac:dyDescent="0.35">
      <c r="C195" s="36"/>
      <c r="D195" s="36"/>
      <c r="E195" s="36" t="s">
        <v>50</v>
      </c>
      <c r="F195" s="36">
        <v>39</v>
      </c>
      <c r="G195" s="36"/>
    </row>
    <row r="196" spans="3:7" x14ac:dyDescent="0.35">
      <c r="C196" s="36"/>
      <c r="D196" s="36"/>
      <c r="E196" s="36" t="s">
        <v>50</v>
      </c>
      <c r="F196" s="36">
        <v>40</v>
      </c>
      <c r="G196" s="36"/>
    </row>
    <row r="197" spans="3:7" x14ac:dyDescent="0.35">
      <c r="C197" s="36"/>
      <c r="D197" s="36"/>
      <c r="E197" s="36" t="s">
        <v>50</v>
      </c>
      <c r="F197" s="36">
        <v>41</v>
      </c>
      <c r="G197" s="36"/>
    </row>
    <row r="198" spans="3:7" x14ac:dyDescent="0.35">
      <c r="C198" s="36"/>
      <c r="D198" s="36"/>
      <c r="E198" s="36" t="s">
        <v>50</v>
      </c>
      <c r="F198" s="36">
        <v>42</v>
      </c>
      <c r="G198" s="36"/>
    </row>
    <row r="199" spans="3:7" x14ac:dyDescent="0.35">
      <c r="C199" s="36"/>
      <c r="D199" s="36"/>
      <c r="E199" s="36" t="s">
        <v>50</v>
      </c>
      <c r="F199" s="36">
        <v>43</v>
      </c>
      <c r="G199" s="36"/>
    </row>
    <row r="200" spans="3:7" x14ac:dyDescent="0.35">
      <c r="C200" s="36"/>
      <c r="D200" s="36"/>
      <c r="E200" s="36" t="s">
        <v>50</v>
      </c>
      <c r="F200" s="36">
        <v>44</v>
      </c>
      <c r="G200" s="36"/>
    </row>
    <row r="201" spans="3:7" x14ac:dyDescent="0.35">
      <c r="C201" s="36"/>
      <c r="D201" s="36"/>
      <c r="E201" s="36" t="s">
        <v>50</v>
      </c>
      <c r="F201" s="36">
        <v>45</v>
      </c>
      <c r="G201" s="36"/>
    </row>
    <row r="202" spans="3:7" x14ac:dyDescent="0.35">
      <c r="C202" s="36"/>
      <c r="D202" s="36"/>
      <c r="E202" s="36" t="s">
        <v>50</v>
      </c>
      <c r="F202" s="36">
        <v>46</v>
      </c>
      <c r="G20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F1</vt:lpstr>
      <vt:lpstr>Homing assay</vt:lpstr>
      <vt:lpstr>Homing additional data</vt:lpstr>
      <vt:lpstr>Cutting assay</vt:lpstr>
      <vt:lpstr>Cutting additional data</vt:lpstr>
      <vt:lpstr>Embryonic assay</vt:lpstr>
      <vt:lpstr>Embryonic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</cp:lastModifiedBy>
  <dcterms:created xsi:type="dcterms:W3CDTF">2020-07-08T10:01:44Z</dcterms:created>
  <dcterms:modified xsi:type="dcterms:W3CDTF">2022-02-10T19:30:06Z</dcterms:modified>
</cp:coreProperties>
</file>