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8_{C750A9C3-E08F-4A71-AA45-584E41CF22E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1" sheetId="1" r:id="rId1"/>
    <sheet name="Homing" sheetId="2" r:id="rId2"/>
    <sheet name="Cutting" sheetId="3" r:id="rId3"/>
    <sheet name="Embryon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E6" i="1"/>
  <c r="D6" i="1"/>
  <c r="J87" i="3"/>
  <c r="L87" i="3"/>
  <c r="N87" i="3"/>
  <c r="O87" i="3"/>
  <c r="W87" i="3"/>
  <c r="V15" i="2"/>
  <c r="V19" i="2"/>
  <c r="V20" i="2"/>
  <c r="V24" i="2"/>
  <c r="M104" i="2"/>
  <c r="M105" i="2"/>
  <c r="M106" i="2"/>
  <c r="M107" i="2"/>
  <c r="M108" i="2"/>
  <c r="M110" i="2"/>
  <c r="M113" i="2"/>
  <c r="M116" i="2"/>
  <c r="M122" i="2"/>
  <c r="M124" i="2"/>
  <c r="M125" i="2"/>
  <c r="M128" i="2"/>
  <c r="M129" i="2"/>
  <c r="M131" i="2"/>
  <c r="M103" i="2"/>
  <c r="M47" i="2"/>
  <c r="M48" i="2"/>
  <c r="M49" i="2"/>
  <c r="M51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80" i="2"/>
  <c r="M81" i="2"/>
  <c r="M83" i="2"/>
  <c r="M84" i="2"/>
  <c r="M86" i="2"/>
  <c r="M87" i="2"/>
  <c r="M88" i="2"/>
  <c r="M89" i="2"/>
  <c r="M91" i="2"/>
  <c r="M93" i="2"/>
  <c r="M94" i="2"/>
  <c r="M95" i="2"/>
  <c r="M96" i="2"/>
  <c r="M97" i="2"/>
  <c r="M45" i="2"/>
  <c r="R40" i="2"/>
  <c r="U16" i="2"/>
  <c r="U27" i="2"/>
  <c r="U30" i="2"/>
  <c r="U35" i="2"/>
  <c r="U36" i="2"/>
  <c r="U37" i="2"/>
  <c r="U39" i="2"/>
  <c r="U5" i="2"/>
  <c r="M6" i="2"/>
  <c r="M7" i="2"/>
  <c r="M8" i="2"/>
  <c r="M9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5" i="2"/>
  <c r="X87" i="3" l="1"/>
  <c r="M87" i="3"/>
  <c r="K87" i="3"/>
  <c r="M98" i="2"/>
  <c r="M132" i="2"/>
  <c r="U40" i="2"/>
  <c r="M40" i="2"/>
  <c r="X23" i="2"/>
  <c r="W23" i="2"/>
  <c r="V23" i="2"/>
  <c r="N23" i="2"/>
  <c r="K23" i="2"/>
  <c r="I23" i="2"/>
  <c r="Z23" i="2" s="1"/>
  <c r="N129" i="3"/>
  <c r="N130" i="3"/>
  <c r="N131" i="3"/>
  <c r="N133" i="3"/>
  <c r="N136" i="3"/>
  <c r="Y136" i="3" s="1"/>
  <c r="N137" i="3"/>
  <c r="N139" i="3"/>
  <c r="N140" i="3"/>
  <c r="N141" i="3"/>
  <c r="N142" i="3"/>
  <c r="N144" i="3"/>
  <c r="N145" i="3"/>
  <c r="N146" i="3"/>
  <c r="N128" i="3"/>
  <c r="L23" i="2" l="1"/>
  <c r="J23" i="2"/>
  <c r="W20" i="2"/>
  <c r="W19" i="2"/>
  <c r="G127" i="4"/>
  <c r="F127" i="4"/>
  <c r="G81" i="4"/>
  <c r="F81" i="4"/>
  <c r="L129" i="3"/>
  <c r="L130" i="3"/>
  <c r="L131" i="3"/>
  <c r="L133" i="3"/>
  <c r="L136" i="3"/>
  <c r="L137" i="3"/>
  <c r="L139" i="3"/>
  <c r="L140" i="3"/>
  <c r="L141" i="3"/>
  <c r="L142" i="3"/>
  <c r="L144" i="3"/>
  <c r="L145" i="3"/>
  <c r="L146" i="3"/>
  <c r="L128" i="3"/>
  <c r="J129" i="3"/>
  <c r="J130" i="3"/>
  <c r="J131" i="3"/>
  <c r="J133" i="3"/>
  <c r="J136" i="3"/>
  <c r="J137" i="3"/>
  <c r="J139" i="3"/>
  <c r="J140" i="3"/>
  <c r="J141" i="3"/>
  <c r="J142" i="3"/>
  <c r="J144" i="3"/>
  <c r="J145" i="3"/>
  <c r="J146" i="3"/>
  <c r="J128" i="3"/>
  <c r="X64" i="2"/>
  <c r="Y64" i="2"/>
  <c r="I19" i="2"/>
  <c r="K19" i="2"/>
  <c r="N19" i="2"/>
  <c r="I20" i="2"/>
  <c r="K20" i="2"/>
  <c r="N20" i="2"/>
  <c r="R132" i="2"/>
  <c r="S132" i="2"/>
  <c r="T132" i="2"/>
  <c r="Q132" i="2"/>
  <c r="V124" i="2"/>
  <c r="W124" i="2"/>
  <c r="V125" i="2"/>
  <c r="W125" i="2"/>
  <c r="X125" i="2"/>
  <c r="Y125" i="2"/>
  <c r="V128" i="2"/>
  <c r="W128" i="2"/>
  <c r="X128" i="2"/>
  <c r="Y128" i="2"/>
  <c r="V129" i="2"/>
  <c r="W129" i="2"/>
  <c r="X129" i="2"/>
  <c r="Y129" i="2"/>
  <c r="W131" i="2"/>
  <c r="Y122" i="2"/>
  <c r="X122" i="2"/>
  <c r="W122" i="2"/>
  <c r="V122" i="2"/>
  <c r="R117" i="2"/>
  <c r="T117" i="2"/>
  <c r="Q117" i="2"/>
  <c r="V116" i="2"/>
  <c r="W116" i="2"/>
  <c r="V104" i="2"/>
  <c r="W104" i="2"/>
  <c r="V105" i="2"/>
  <c r="W105" i="2"/>
  <c r="V106" i="2"/>
  <c r="W106" i="2"/>
  <c r="V107" i="2"/>
  <c r="W107" i="2"/>
  <c r="V108" i="2"/>
  <c r="W108" i="2"/>
  <c r="Y108" i="2"/>
  <c r="W110" i="2"/>
  <c r="V113" i="2"/>
  <c r="W113" i="2"/>
  <c r="Y113" i="2"/>
  <c r="W103" i="2"/>
  <c r="V103" i="2"/>
  <c r="R98" i="2"/>
  <c r="S98" i="2"/>
  <c r="T98" i="2"/>
  <c r="Q98" i="2"/>
  <c r="V45" i="2"/>
  <c r="W45" i="2"/>
  <c r="V47" i="2"/>
  <c r="W47" i="2"/>
  <c r="X47" i="2"/>
  <c r="Y47" i="2"/>
  <c r="V48" i="2"/>
  <c r="W48" i="2"/>
  <c r="X48" i="2"/>
  <c r="Y48" i="2"/>
  <c r="X49" i="2"/>
  <c r="V51" i="2"/>
  <c r="W51" i="2"/>
  <c r="X51" i="2"/>
  <c r="Y51" i="2"/>
  <c r="V53" i="2"/>
  <c r="W53" i="2"/>
  <c r="X53" i="2"/>
  <c r="Y53" i="2"/>
  <c r="V54" i="2"/>
  <c r="W54" i="2"/>
  <c r="X54" i="2"/>
  <c r="Y54" i="2"/>
  <c r="V55" i="2"/>
  <c r="W55" i="2"/>
  <c r="Y55" i="2"/>
  <c r="V56" i="2"/>
  <c r="W56" i="2"/>
  <c r="X56" i="2"/>
  <c r="V57" i="2"/>
  <c r="W57" i="2"/>
  <c r="X57" i="2"/>
  <c r="Y57" i="2"/>
  <c r="V58" i="2"/>
  <c r="W58" i="2"/>
  <c r="X58" i="2"/>
  <c r="Y58" i="2"/>
  <c r="V59" i="2"/>
  <c r="W59" i="2"/>
  <c r="V60" i="2"/>
  <c r="W60" i="2"/>
  <c r="V61" i="2"/>
  <c r="W61" i="2"/>
  <c r="X61" i="2"/>
  <c r="Y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X68" i="2"/>
  <c r="Y68" i="2"/>
  <c r="V69" i="2"/>
  <c r="W69" i="2"/>
  <c r="V70" i="2"/>
  <c r="W70" i="2"/>
  <c r="Y70" i="2"/>
  <c r="V71" i="2"/>
  <c r="W71" i="2"/>
  <c r="V72" i="2"/>
  <c r="W72" i="2"/>
  <c r="X72" i="2"/>
  <c r="Y72" i="2"/>
  <c r="V73" i="2"/>
  <c r="W73" i="2"/>
  <c r="V74" i="2"/>
  <c r="W74" i="2"/>
  <c r="X74" i="2"/>
  <c r="V75" i="2"/>
  <c r="W75" i="2"/>
  <c r="X75" i="2"/>
  <c r="Y75" i="2"/>
  <c r="V76" i="2"/>
  <c r="W76" i="2"/>
  <c r="X76" i="2"/>
  <c r="Y76" i="2"/>
  <c r="V77" i="2"/>
  <c r="W77" i="2"/>
  <c r="Y77" i="2"/>
  <c r="V78" i="2"/>
  <c r="W78" i="2"/>
  <c r="X78" i="2"/>
  <c r="Y78" i="2"/>
  <c r="V80" i="2"/>
  <c r="W80" i="2"/>
  <c r="X80" i="2"/>
  <c r="Y80" i="2"/>
  <c r="V81" i="2"/>
  <c r="W81" i="2"/>
  <c r="V83" i="2"/>
  <c r="W83" i="2"/>
  <c r="V84" i="2"/>
  <c r="W84" i="2"/>
  <c r="X84" i="2"/>
  <c r="Y84" i="2"/>
  <c r="V86" i="2"/>
  <c r="W86" i="2"/>
  <c r="X86" i="2"/>
  <c r="V87" i="2"/>
  <c r="W87" i="2"/>
  <c r="V88" i="2"/>
  <c r="W88" i="2"/>
  <c r="X88" i="2"/>
  <c r="V89" i="2"/>
  <c r="W89" i="2"/>
  <c r="V91" i="2"/>
  <c r="W91" i="2"/>
  <c r="V93" i="2"/>
  <c r="W93" i="2"/>
  <c r="X93" i="2"/>
  <c r="Y93" i="2"/>
  <c r="V94" i="2"/>
  <c r="W94" i="2"/>
  <c r="V95" i="2"/>
  <c r="W95" i="2"/>
  <c r="V96" i="2"/>
  <c r="V97" i="2"/>
  <c r="W97" i="2"/>
  <c r="S40" i="2"/>
  <c r="T40" i="2"/>
  <c r="Q40" i="2"/>
  <c r="J20" i="2" l="1"/>
  <c r="L20" i="2"/>
  <c r="J19" i="2"/>
  <c r="L19" i="2"/>
  <c r="V6" i="2"/>
  <c r="W6" i="2"/>
  <c r="V7" i="2"/>
  <c r="W7" i="2"/>
  <c r="V8" i="2"/>
  <c r="W8" i="2"/>
  <c r="X8" i="2"/>
  <c r="V9" i="2"/>
  <c r="W9" i="2"/>
  <c r="X9" i="2"/>
  <c r="V11" i="2"/>
  <c r="W11" i="2"/>
  <c r="X11" i="2"/>
  <c r="V12" i="2"/>
  <c r="W12" i="2"/>
  <c r="X12" i="2"/>
  <c r="V13" i="2"/>
  <c r="W13" i="2"/>
  <c r="W15" i="2"/>
  <c r="V16" i="2"/>
  <c r="W16" i="2"/>
  <c r="X16" i="2"/>
  <c r="Y16" i="2"/>
  <c r="V17" i="2"/>
  <c r="W17" i="2"/>
  <c r="X17" i="2"/>
  <c r="V18" i="2"/>
  <c r="W18" i="2"/>
  <c r="X18" i="2"/>
  <c r="V21" i="2"/>
  <c r="W21" i="2"/>
  <c r="Y21" i="2"/>
  <c r="V22" i="2"/>
  <c r="W22" i="2"/>
  <c r="X22" i="2"/>
  <c r="W24" i="2"/>
  <c r="V25" i="2"/>
  <c r="W25" i="2"/>
  <c r="X25" i="2"/>
  <c r="V26" i="2"/>
  <c r="W26" i="2"/>
  <c r="V27" i="2"/>
  <c r="W27" i="2"/>
  <c r="X27" i="2"/>
  <c r="Y27" i="2"/>
  <c r="V28" i="2"/>
  <c r="W28" i="2"/>
  <c r="V29" i="2"/>
  <c r="W29" i="2"/>
  <c r="V30" i="2"/>
  <c r="W30" i="2"/>
  <c r="X30" i="2"/>
  <c r="Y30" i="2"/>
  <c r="V31" i="2"/>
  <c r="W31" i="2"/>
  <c r="V32" i="2"/>
  <c r="W32" i="2"/>
  <c r="V33" i="2"/>
  <c r="W33" i="2"/>
  <c r="V34" i="2"/>
  <c r="W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V39" i="2"/>
  <c r="W39" i="2"/>
  <c r="X39" i="2"/>
  <c r="Y39" i="2"/>
  <c r="W5" i="2"/>
  <c r="X5" i="2"/>
  <c r="Y5" i="2"/>
  <c r="V5" i="2"/>
  <c r="F132" i="2"/>
  <c r="W132" i="2" s="1"/>
  <c r="G132" i="2"/>
  <c r="X132" i="2" s="1"/>
  <c r="H132" i="2"/>
  <c r="Y132" i="2" s="1"/>
  <c r="E132" i="2"/>
  <c r="V132" i="2" s="1"/>
  <c r="F117" i="2"/>
  <c r="W117" i="2" s="1"/>
  <c r="G117" i="2"/>
  <c r="H117" i="2"/>
  <c r="Y117" i="2" s="1"/>
  <c r="E117" i="2"/>
  <c r="V117" i="2" s="1"/>
  <c r="F98" i="2"/>
  <c r="W98" i="2" s="1"/>
  <c r="G98" i="2"/>
  <c r="X98" i="2" s="1"/>
  <c r="H98" i="2"/>
  <c r="Y98" i="2" s="1"/>
  <c r="E98" i="2"/>
  <c r="V98" i="2" s="1"/>
  <c r="F40" i="2"/>
  <c r="W40" i="2" s="1"/>
  <c r="G40" i="2"/>
  <c r="X40" i="2" s="1"/>
  <c r="H40" i="2"/>
  <c r="Y40" i="2" s="1"/>
  <c r="E40" i="2"/>
  <c r="V40" i="2" s="1"/>
  <c r="I122" i="2"/>
  <c r="Z122" i="2" s="1"/>
  <c r="K122" i="2"/>
  <c r="N122" i="2"/>
  <c r="I124" i="2"/>
  <c r="K124" i="2"/>
  <c r="N124" i="2"/>
  <c r="I125" i="2"/>
  <c r="Z125" i="2" s="1"/>
  <c r="K125" i="2"/>
  <c r="N125" i="2"/>
  <c r="I128" i="2"/>
  <c r="K128" i="2"/>
  <c r="N128" i="2"/>
  <c r="I129" i="2"/>
  <c r="K129" i="2"/>
  <c r="N129" i="2"/>
  <c r="I131" i="2"/>
  <c r="K131" i="2"/>
  <c r="N131" i="2"/>
  <c r="I103" i="2"/>
  <c r="K103" i="2"/>
  <c r="N103" i="2"/>
  <c r="I104" i="2"/>
  <c r="K104" i="2"/>
  <c r="N104" i="2"/>
  <c r="I105" i="2"/>
  <c r="K105" i="2"/>
  <c r="N105" i="2"/>
  <c r="I106" i="2"/>
  <c r="K106" i="2"/>
  <c r="N106" i="2"/>
  <c r="I107" i="2"/>
  <c r="K107" i="2"/>
  <c r="N107" i="2"/>
  <c r="I108" i="2"/>
  <c r="Z108" i="2" s="1"/>
  <c r="K108" i="2"/>
  <c r="N108" i="2"/>
  <c r="I110" i="2"/>
  <c r="K110" i="2"/>
  <c r="N110" i="2"/>
  <c r="I113" i="2"/>
  <c r="K113" i="2"/>
  <c r="N113" i="2"/>
  <c r="I116" i="2"/>
  <c r="K116" i="2"/>
  <c r="N116" i="2"/>
  <c r="I45" i="2"/>
  <c r="K45" i="2"/>
  <c r="N45" i="2"/>
  <c r="I47" i="2"/>
  <c r="K47" i="2"/>
  <c r="N47" i="2"/>
  <c r="I48" i="2"/>
  <c r="Z48" i="2" s="1"/>
  <c r="K48" i="2"/>
  <c r="N48" i="2"/>
  <c r="I49" i="2"/>
  <c r="K49" i="2"/>
  <c r="N49" i="2"/>
  <c r="I51" i="2"/>
  <c r="Z51" i="2" s="1"/>
  <c r="K51" i="2"/>
  <c r="N51" i="2"/>
  <c r="I53" i="2"/>
  <c r="Z53" i="2" s="1"/>
  <c r="K53" i="2"/>
  <c r="N53" i="2"/>
  <c r="I54" i="2"/>
  <c r="Z54" i="2" s="1"/>
  <c r="K54" i="2"/>
  <c r="N54" i="2"/>
  <c r="I55" i="2"/>
  <c r="Z55" i="2" s="1"/>
  <c r="K55" i="2"/>
  <c r="N55" i="2"/>
  <c r="I56" i="2"/>
  <c r="Z56" i="2" s="1"/>
  <c r="K56" i="2"/>
  <c r="N56" i="2"/>
  <c r="I57" i="2"/>
  <c r="K57" i="2"/>
  <c r="N57" i="2"/>
  <c r="I58" i="2"/>
  <c r="Z58" i="2" s="1"/>
  <c r="K58" i="2"/>
  <c r="N58" i="2"/>
  <c r="I59" i="2"/>
  <c r="K59" i="2"/>
  <c r="N59" i="2"/>
  <c r="I60" i="2"/>
  <c r="K60" i="2"/>
  <c r="N60" i="2"/>
  <c r="I61" i="2"/>
  <c r="Z61" i="2" s="1"/>
  <c r="K61" i="2"/>
  <c r="N61" i="2"/>
  <c r="I62" i="2"/>
  <c r="K62" i="2"/>
  <c r="N62" i="2"/>
  <c r="I63" i="2"/>
  <c r="K63" i="2"/>
  <c r="N63" i="2"/>
  <c r="I64" i="2"/>
  <c r="K64" i="2"/>
  <c r="N64" i="2"/>
  <c r="I65" i="2"/>
  <c r="K65" i="2"/>
  <c r="N65" i="2"/>
  <c r="I66" i="2"/>
  <c r="K66" i="2"/>
  <c r="N66" i="2"/>
  <c r="I67" i="2"/>
  <c r="K67" i="2"/>
  <c r="N67" i="2"/>
  <c r="I68" i="2"/>
  <c r="Z68" i="2" s="1"/>
  <c r="K68" i="2"/>
  <c r="N68" i="2"/>
  <c r="I69" i="2"/>
  <c r="K69" i="2"/>
  <c r="N69" i="2"/>
  <c r="I70" i="2"/>
  <c r="K70" i="2"/>
  <c r="N70" i="2"/>
  <c r="I71" i="2"/>
  <c r="K71" i="2"/>
  <c r="N71" i="2"/>
  <c r="I72" i="2"/>
  <c r="Z72" i="2" s="1"/>
  <c r="K72" i="2"/>
  <c r="N72" i="2"/>
  <c r="I73" i="2"/>
  <c r="K73" i="2"/>
  <c r="N73" i="2"/>
  <c r="I74" i="2"/>
  <c r="Z74" i="2" s="1"/>
  <c r="K74" i="2"/>
  <c r="N74" i="2"/>
  <c r="I75" i="2"/>
  <c r="K75" i="2"/>
  <c r="N75" i="2"/>
  <c r="I76" i="2"/>
  <c r="Z76" i="2" s="1"/>
  <c r="K76" i="2"/>
  <c r="N76" i="2"/>
  <c r="I77" i="2"/>
  <c r="K77" i="2"/>
  <c r="N77" i="2"/>
  <c r="I78" i="2"/>
  <c r="K78" i="2"/>
  <c r="N78" i="2"/>
  <c r="I80" i="2"/>
  <c r="K80" i="2"/>
  <c r="N80" i="2"/>
  <c r="I81" i="2"/>
  <c r="K81" i="2"/>
  <c r="N81" i="2"/>
  <c r="I83" i="2"/>
  <c r="K83" i="2"/>
  <c r="N83" i="2"/>
  <c r="I84" i="2"/>
  <c r="Z84" i="2" s="1"/>
  <c r="K84" i="2"/>
  <c r="N84" i="2"/>
  <c r="I86" i="2"/>
  <c r="Z86" i="2" s="1"/>
  <c r="K86" i="2"/>
  <c r="N86" i="2"/>
  <c r="I87" i="2"/>
  <c r="K87" i="2"/>
  <c r="N87" i="2"/>
  <c r="I88" i="2"/>
  <c r="Z88" i="2" s="1"/>
  <c r="K88" i="2"/>
  <c r="N88" i="2"/>
  <c r="I89" i="2"/>
  <c r="K89" i="2"/>
  <c r="N89" i="2"/>
  <c r="I91" i="2"/>
  <c r="K91" i="2"/>
  <c r="N91" i="2"/>
  <c r="I93" i="2"/>
  <c r="Z93" i="2" s="1"/>
  <c r="K93" i="2"/>
  <c r="N93" i="2"/>
  <c r="I94" i="2"/>
  <c r="K94" i="2"/>
  <c r="N94" i="2"/>
  <c r="I95" i="2"/>
  <c r="K95" i="2"/>
  <c r="N95" i="2"/>
  <c r="I96" i="2"/>
  <c r="K96" i="2"/>
  <c r="N96" i="2"/>
  <c r="I97" i="2"/>
  <c r="K97" i="2"/>
  <c r="N97" i="2"/>
  <c r="N6" i="2"/>
  <c r="N7" i="2"/>
  <c r="N8" i="2"/>
  <c r="N9" i="2"/>
  <c r="N11" i="2"/>
  <c r="N12" i="2"/>
  <c r="N13" i="2"/>
  <c r="N15" i="2"/>
  <c r="N16" i="2"/>
  <c r="N17" i="2"/>
  <c r="N18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5" i="2"/>
  <c r="K6" i="2"/>
  <c r="K7" i="2"/>
  <c r="K8" i="2"/>
  <c r="K9" i="2"/>
  <c r="K11" i="2"/>
  <c r="K12" i="2"/>
  <c r="K13" i="2"/>
  <c r="K15" i="2"/>
  <c r="K16" i="2"/>
  <c r="K17" i="2"/>
  <c r="K18" i="2"/>
  <c r="K21" i="2"/>
  <c r="K22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5" i="2"/>
  <c r="I6" i="2"/>
  <c r="I7" i="2"/>
  <c r="I8" i="2"/>
  <c r="I9" i="2"/>
  <c r="I11" i="2"/>
  <c r="I12" i="2"/>
  <c r="I13" i="2"/>
  <c r="I15" i="2"/>
  <c r="I16" i="2"/>
  <c r="I17" i="2"/>
  <c r="I18" i="2"/>
  <c r="I21" i="2"/>
  <c r="I22" i="2"/>
  <c r="I24" i="2"/>
  <c r="J24" i="2" s="1"/>
  <c r="I25" i="2"/>
  <c r="I26" i="2"/>
  <c r="I27" i="2"/>
  <c r="Z27" i="2" s="1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Q132" i="4"/>
  <c r="Q134" i="4"/>
  <c r="Q135" i="4"/>
  <c r="Q136" i="4"/>
  <c r="Q137" i="4"/>
  <c r="Q138" i="4"/>
  <c r="Q141" i="4"/>
  <c r="Q142" i="4"/>
  <c r="Q143" i="4"/>
  <c r="Q144" i="4"/>
  <c r="Q145" i="4"/>
  <c r="Q147" i="4"/>
  <c r="Q149" i="4"/>
  <c r="Q151" i="4"/>
  <c r="Q131" i="4"/>
  <c r="Q89" i="4"/>
  <c r="Q90" i="4"/>
  <c r="Q91" i="4"/>
  <c r="Q93" i="4"/>
  <c r="Q94" i="4"/>
  <c r="Q95" i="4"/>
  <c r="Q96" i="4"/>
  <c r="Q101" i="4"/>
  <c r="Q103" i="4"/>
  <c r="Q104" i="4"/>
  <c r="Q105" i="4"/>
  <c r="Q106" i="4"/>
  <c r="Q109" i="4"/>
  <c r="Q112" i="4"/>
  <c r="Q113" i="4"/>
  <c r="Q114" i="4"/>
  <c r="Q115" i="4"/>
  <c r="Q120" i="4"/>
  <c r="Q121" i="4"/>
  <c r="Q122" i="4"/>
  <c r="Q125" i="4"/>
  <c r="Q87" i="4"/>
  <c r="N127" i="4"/>
  <c r="Q127" i="4" s="1"/>
  <c r="M127" i="4"/>
  <c r="Q77" i="4"/>
  <c r="Q78" i="4"/>
  <c r="Q79" i="4"/>
  <c r="Q76" i="4"/>
  <c r="Q71" i="4"/>
  <c r="Q69" i="4"/>
  <c r="Q67" i="4"/>
  <c r="Q62" i="4"/>
  <c r="Q60" i="4"/>
  <c r="Q57" i="4"/>
  <c r="Q56" i="4"/>
  <c r="Q54" i="4"/>
  <c r="N81" i="4"/>
  <c r="Q81" i="4" s="1"/>
  <c r="M81" i="4"/>
  <c r="N47" i="4"/>
  <c r="M47" i="4"/>
  <c r="Q6" i="4"/>
  <c r="Q7" i="4"/>
  <c r="Q9" i="4"/>
  <c r="Q10" i="4"/>
  <c r="Q11" i="4"/>
  <c r="Q12" i="4"/>
  <c r="Q13" i="4"/>
  <c r="Q14" i="4"/>
  <c r="Q15" i="4"/>
  <c r="Q17" i="4"/>
  <c r="Q18" i="4"/>
  <c r="Q19" i="4"/>
  <c r="Q20" i="4"/>
  <c r="Q23" i="4"/>
  <c r="Q24" i="4"/>
  <c r="Q25" i="4"/>
  <c r="Q26" i="4"/>
  <c r="Q29" i="4"/>
  <c r="Q30" i="4"/>
  <c r="Q31" i="4"/>
  <c r="Q32" i="4"/>
  <c r="Q33" i="4"/>
  <c r="Q34" i="4"/>
  <c r="Q36" i="4"/>
  <c r="Q37" i="4"/>
  <c r="Q40" i="4"/>
  <c r="Q43" i="4"/>
  <c r="Q44" i="4"/>
  <c r="Q45" i="4"/>
  <c r="Q46" i="4"/>
  <c r="Q5" i="4"/>
  <c r="O132" i="4"/>
  <c r="O134" i="4"/>
  <c r="O135" i="4"/>
  <c r="O136" i="4"/>
  <c r="O137" i="4"/>
  <c r="O138" i="4"/>
  <c r="O141" i="4"/>
  <c r="O142" i="4"/>
  <c r="O143" i="4"/>
  <c r="O144" i="4"/>
  <c r="O145" i="4"/>
  <c r="O147" i="4"/>
  <c r="O149" i="4"/>
  <c r="O151" i="4"/>
  <c r="O131" i="4"/>
  <c r="O89" i="4"/>
  <c r="O90" i="4"/>
  <c r="O91" i="4"/>
  <c r="O93" i="4"/>
  <c r="O94" i="4"/>
  <c r="O95" i="4"/>
  <c r="O96" i="4"/>
  <c r="O101" i="4"/>
  <c r="O103" i="4"/>
  <c r="O104" i="4"/>
  <c r="O105" i="4"/>
  <c r="O106" i="4"/>
  <c r="O109" i="4"/>
  <c r="O112" i="4"/>
  <c r="O113" i="4"/>
  <c r="O114" i="4"/>
  <c r="O115" i="4"/>
  <c r="O120" i="4"/>
  <c r="O121" i="4"/>
  <c r="O122" i="4"/>
  <c r="O125" i="4"/>
  <c r="O87" i="4"/>
  <c r="O54" i="4"/>
  <c r="O56" i="4"/>
  <c r="O57" i="4"/>
  <c r="O60" i="4"/>
  <c r="O62" i="4"/>
  <c r="O67" i="4"/>
  <c r="O69" i="4"/>
  <c r="O71" i="4"/>
  <c r="O76" i="4"/>
  <c r="O77" i="4"/>
  <c r="O78" i="4"/>
  <c r="O79" i="4"/>
  <c r="O6" i="4"/>
  <c r="O7" i="4"/>
  <c r="O9" i="4"/>
  <c r="O10" i="4"/>
  <c r="O11" i="4"/>
  <c r="O12" i="4"/>
  <c r="O13" i="4"/>
  <c r="O14" i="4"/>
  <c r="O15" i="4"/>
  <c r="O17" i="4"/>
  <c r="O18" i="4"/>
  <c r="O19" i="4"/>
  <c r="O20" i="4"/>
  <c r="O23" i="4"/>
  <c r="O24" i="4"/>
  <c r="O25" i="4"/>
  <c r="O26" i="4"/>
  <c r="O29" i="4"/>
  <c r="O30" i="4"/>
  <c r="O31" i="4"/>
  <c r="O32" i="4"/>
  <c r="O33" i="4"/>
  <c r="O34" i="4"/>
  <c r="O36" i="4"/>
  <c r="O37" i="4"/>
  <c r="O40" i="4"/>
  <c r="O43" i="4"/>
  <c r="O44" i="4"/>
  <c r="O45" i="4"/>
  <c r="O46" i="4"/>
  <c r="O5" i="4"/>
  <c r="W129" i="3"/>
  <c r="W130" i="3"/>
  <c r="W131" i="3"/>
  <c r="W133" i="3"/>
  <c r="W136" i="3"/>
  <c r="W137" i="3"/>
  <c r="W139" i="3"/>
  <c r="W140" i="3"/>
  <c r="W141" i="3"/>
  <c r="W142" i="3"/>
  <c r="W144" i="3"/>
  <c r="W145" i="3"/>
  <c r="W146" i="3"/>
  <c r="W128" i="3"/>
  <c r="W106" i="3"/>
  <c r="W107" i="3"/>
  <c r="W108" i="3"/>
  <c r="W111" i="3"/>
  <c r="W114" i="3"/>
  <c r="W115" i="3"/>
  <c r="W119" i="3"/>
  <c r="W120" i="3"/>
  <c r="W121" i="3"/>
  <c r="W105" i="3"/>
  <c r="W56" i="3"/>
  <c r="W57" i="3"/>
  <c r="W58" i="3"/>
  <c r="W59" i="3"/>
  <c r="W60" i="3"/>
  <c r="W61" i="3"/>
  <c r="W63" i="3"/>
  <c r="W64" i="3"/>
  <c r="W65" i="3"/>
  <c r="W67" i="3"/>
  <c r="W70" i="3"/>
  <c r="W71" i="3"/>
  <c r="W72" i="3"/>
  <c r="W74" i="3"/>
  <c r="W76" i="3"/>
  <c r="W81" i="3"/>
  <c r="W82" i="3"/>
  <c r="W84" i="3"/>
  <c r="W85" i="3"/>
  <c r="W89" i="3"/>
  <c r="W91" i="3"/>
  <c r="W92" i="3"/>
  <c r="W94" i="3"/>
  <c r="W98" i="3"/>
  <c r="W54" i="3"/>
  <c r="W6" i="3"/>
  <c r="W9" i="3"/>
  <c r="W11" i="3"/>
  <c r="W12" i="3"/>
  <c r="W13" i="3"/>
  <c r="W17" i="3"/>
  <c r="W18" i="3"/>
  <c r="W19" i="3"/>
  <c r="W21" i="3"/>
  <c r="W25" i="3"/>
  <c r="W28" i="3"/>
  <c r="W29" i="3"/>
  <c r="W30" i="3"/>
  <c r="W31" i="3"/>
  <c r="W32" i="3"/>
  <c r="W35" i="3"/>
  <c r="W37" i="3"/>
  <c r="W39" i="3"/>
  <c r="W41" i="3"/>
  <c r="W44" i="3"/>
  <c r="W45" i="3"/>
  <c r="W5" i="3"/>
  <c r="V6" i="3"/>
  <c r="V13" i="3"/>
  <c r="V18" i="3"/>
  <c r="V25" i="3"/>
  <c r="V28" i="3"/>
  <c r="V31" i="3"/>
  <c r="V32" i="3"/>
  <c r="V44" i="3"/>
  <c r="V5" i="3"/>
  <c r="V56" i="3"/>
  <c r="V58" i="3"/>
  <c r="V59" i="3"/>
  <c r="V61" i="3"/>
  <c r="V63" i="3"/>
  <c r="V67" i="3"/>
  <c r="V71" i="3"/>
  <c r="V76" i="3"/>
  <c r="V81" i="3"/>
  <c r="V91" i="3"/>
  <c r="V94" i="3"/>
  <c r="V114" i="3"/>
  <c r="V121" i="3"/>
  <c r="V139" i="3"/>
  <c r="Y139" i="3" s="1"/>
  <c r="V142" i="3"/>
  <c r="Y142" i="3" s="1"/>
  <c r="O127" i="4" l="1"/>
  <c r="L66" i="2"/>
  <c r="L106" i="2"/>
  <c r="L62" i="2"/>
  <c r="L113" i="2"/>
  <c r="L75" i="2"/>
  <c r="J88" i="2"/>
  <c r="L110" i="2"/>
  <c r="J89" i="2"/>
  <c r="J13" i="2"/>
  <c r="J34" i="2"/>
  <c r="J29" i="2"/>
  <c r="L36" i="2"/>
  <c r="L24" i="2"/>
  <c r="L12" i="2"/>
  <c r="L47" i="2"/>
  <c r="J107" i="2"/>
  <c r="J105" i="2"/>
  <c r="L34" i="2"/>
  <c r="L29" i="2"/>
  <c r="L21" i="2"/>
  <c r="L95" i="2"/>
  <c r="L84" i="2"/>
  <c r="J76" i="2"/>
  <c r="L51" i="2"/>
  <c r="K117" i="2"/>
  <c r="L96" i="2"/>
  <c r="J94" i="2"/>
  <c r="J116" i="2"/>
  <c r="L5" i="2"/>
  <c r="L33" i="2"/>
  <c r="L28" i="2"/>
  <c r="L18" i="2"/>
  <c r="L11" i="2"/>
  <c r="L93" i="2"/>
  <c r="L131" i="2"/>
  <c r="K132" i="2"/>
  <c r="L54" i="2"/>
  <c r="J33" i="2"/>
  <c r="J28" i="2"/>
  <c r="L88" i="2"/>
  <c r="L81" i="2"/>
  <c r="L72" i="2"/>
  <c r="L69" i="2"/>
  <c r="L45" i="2"/>
  <c r="J61" i="2"/>
  <c r="J59" i="2"/>
  <c r="J53" i="2"/>
  <c r="J95" i="2"/>
  <c r="J71" i="2"/>
  <c r="J58" i="2"/>
  <c r="L48" i="2"/>
  <c r="M117" i="2"/>
  <c r="L63" i="2"/>
  <c r="L103" i="2"/>
  <c r="L71" i="2"/>
  <c r="J87" i="2"/>
  <c r="J5" i="2"/>
  <c r="Z5" i="2"/>
  <c r="J18" i="2"/>
  <c r="Z18" i="2"/>
  <c r="J11" i="2"/>
  <c r="Z11" i="2"/>
  <c r="L39" i="2"/>
  <c r="L32" i="2"/>
  <c r="L16" i="2"/>
  <c r="L8" i="2"/>
  <c r="J83" i="2"/>
  <c r="J77" i="2"/>
  <c r="Z77" i="2"/>
  <c r="L53" i="2"/>
  <c r="J113" i="2"/>
  <c r="Z113" i="2"/>
  <c r="L83" i="2"/>
  <c r="L68" i="2"/>
  <c r="J17" i="2"/>
  <c r="Z17" i="2"/>
  <c r="J9" i="2"/>
  <c r="Z9" i="2"/>
  <c r="L38" i="2"/>
  <c r="L31" i="2"/>
  <c r="L26" i="2"/>
  <c r="L15" i="2"/>
  <c r="L7" i="2"/>
  <c r="L78" i="2"/>
  <c r="L70" i="2"/>
  <c r="L65" i="2"/>
  <c r="L60" i="2"/>
  <c r="L129" i="2"/>
  <c r="J36" i="2"/>
  <c r="Z36" i="2"/>
  <c r="J64" i="2"/>
  <c r="Z64" i="2"/>
  <c r="J35" i="2"/>
  <c r="Z35" i="2"/>
  <c r="L87" i="2"/>
  <c r="L107" i="2"/>
  <c r="J12" i="2"/>
  <c r="Z12" i="2"/>
  <c r="L17" i="2"/>
  <c r="L76" i="2"/>
  <c r="L58" i="2"/>
  <c r="L125" i="2"/>
  <c r="J39" i="2"/>
  <c r="Z39" i="2"/>
  <c r="J32" i="2"/>
  <c r="J16" i="2"/>
  <c r="Z16" i="2"/>
  <c r="J8" i="2"/>
  <c r="Z8" i="2"/>
  <c r="L37" i="2"/>
  <c r="L30" i="2"/>
  <c r="L25" i="2"/>
  <c r="L6" i="2"/>
  <c r="J78" i="2"/>
  <c r="Z78" i="2"/>
  <c r="J70" i="2"/>
  <c r="Z70" i="2"/>
  <c r="J65" i="2"/>
  <c r="J60" i="2"/>
  <c r="L57" i="2"/>
  <c r="J129" i="2"/>
  <c r="Z129" i="2"/>
  <c r="J38" i="2"/>
  <c r="J31" i="2"/>
  <c r="J26" i="2"/>
  <c r="J15" i="2"/>
  <c r="J7" i="2"/>
  <c r="J91" i="2"/>
  <c r="J75" i="2"/>
  <c r="Z75" i="2"/>
  <c r="J57" i="2"/>
  <c r="Z57" i="2"/>
  <c r="J106" i="2"/>
  <c r="J128" i="2"/>
  <c r="Z128" i="2"/>
  <c r="J22" i="2"/>
  <c r="Z22" i="2"/>
  <c r="L80" i="2"/>
  <c r="J21" i="2"/>
  <c r="Z21" i="2"/>
  <c r="L9" i="2"/>
  <c r="J80" i="2"/>
  <c r="Z80" i="2"/>
  <c r="J37" i="2"/>
  <c r="Z37" i="2"/>
  <c r="J30" i="2"/>
  <c r="Z30" i="2"/>
  <c r="J25" i="2"/>
  <c r="Z25" i="2"/>
  <c r="J6" i="2"/>
  <c r="L35" i="2"/>
  <c r="L22" i="2"/>
  <c r="L13" i="2"/>
  <c r="J62" i="2"/>
  <c r="J47" i="2"/>
  <c r="Z47" i="2"/>
  <c r="J103" i="2"/>
  <c r="Z103" i="2"/>
  <c r="L122" i="2"/>
  <c r="O47" i="4"/>
  <c r="L27" i="2"/>
  <c r="J27" i="2"/>
  <c r="N132" i="2"/>
  <c r="I132" i="2"/>
  <c r="Z132" i="2" s="1"/>
  <c r="N117" i="2"/>
  <c r="I117" i="2"/>
  <c r="Z117" i="2" s="1"/>
  <c r="N98" i="2"/>
  <c r="N40" i="2"/>
  <c r="L86" i="2"/>
  <c r="J68" i="2"/>
  <c r="J97" i="2"/>
  <c r="J96" i="2"/>
  <c r="L94" i="2"/>
  <c r="J93" i="2"/>
  <c r="L89" i="2"/>
  <c r="J86" i="2"/>
  <c r="J81" i="2"/>
  <c r="L77" i="2"/>
  <c r="L74" i="2"/>
  <c r="J67" i="2"/>
  <c r="J66" i="2"/>
  <c r="L64" i="2"/>
  <c r="J63" i="2"/>
  <c r="L59" i="2"/>
  <c r="L56" i="2"/>
  <c r="J49" i="2"/>
  <c r="J48" i="2"/>
  <c r="J45" i="2"/>
  <c r="J108" i="2"/>
  <c r="L105" i="2"/>
  <c r="J125" i="2"/>
  <c r="J124" i="2"/>
  <c r="I40" i="2"/>
  <c r="Z40" i="2" s="1"/>
  <c r="J104" i="2"/>
  <c r="L124" i="2"/>
  <c r="K40" i="2"/>
  <c r="J84" i="2"/>
  <c r="J74" i="2"/>
  <c r="J56" i="2"/>
  <c r="L116" i="2"/>
  <c r="J110" i="2"/>
  <c r="L108" i="2"/>
  <c r="J131" i="2"/>
  <c r="L128" i="2"/>
  <c r="J122" i="2"/>
  <c r="I98" i="2"/>
  <c r="Z98" i="2" s="1"/>
  <c r="J73" i="2"/>
  <c r="J72" i="2"/>
  <c r="J69" i="2"/>
  <c r="J55" i="2"/>
  <c r="J54" i="2"/>
  <c r="J51" i="2"/>
  <c r="L104" i="2"/>
  <c r="K98" i="2"/>
  <c r="L97" i="2"/>
  <c r="L91" i="2"/>
  <c r="L73" i="2"/>
  <c r="L67" i="2"/>
  <c r="L61" i="2"/>
  <c r="L55" i="2"/>
  <c r="L49" i="2"/>
  <c r="O81" i="4"/>
  <c r="I132" i="4"/>
  <c r="H132" i="4" s="1"/>
  <c r="I134" i="4"/>
  <c r="P134" i="4" s="1"/>
  <c r="I135" i="4"/>
  <c r="H135" i="4" s="1"/>
  <c r="I136" i="4"/>
  <c r="H136" i="4" s="1"/>
  <c r="I137" i="4"/>
  <c r="H137" i="4" s="1"/>
  <c r="I138" i="4"/>
  <c r="P138" i="4" s="1"/>
  <c r="I141" i="4"/>
  <c r="H141" i="4" s="1"/>
  <c r="I142" i="4"/>
  <c r="P142" i="4" s="1"/>
  <c r="I143" i="4"/>
  <c r="H143" i="4" s="1"/>
  <c r="I144" i="4"/>
  <c r="H144" i="4" s="1"/>
  <c r="I145" i="4"/>
  <c r="H145" i="4" s="1"/>
  <c r="I147" i="4"/>
  <c r="H147" i="4" s="1"/>
  <c r="I149" i="4"/>
  <c r="H149" i="4" s="1"/>
  <c r="I151" i="4"/>
  <c r="H151" i="4" s="1"/>
  <c r="I131" i="4"/>
  <c r="P131" i="4" s="1"/>
  <c r="I89" i="4"/>
  <c r="H89" i="4" s="1"/>
  <c r="I90" i="4"/>
  <c r="H90" i="4" s="1"/>
  <c r="I91" i="4"/>
  <c r="P91" i="4" s="1"/>
  <c r="I93" i="4"/>
  <c r="H93" i="4" s="1"/>
  <c r="I94" i="4"/>
  <c r="H94" i="4" s="1"/>
  <c r="I95" i="4"/>
  <c r="P95" i="4" s="1"/>
  <c r="I96" i="4"/>
  <c r="H96" i="4" s="1"/>
  <c r="I101" i="4"/>
  <c r="H101" i="4" s="1"/>
  <c r="I103" i="4"/>
  <c r="P103" i="4" s="1"/>
  <c r="I104" i="4"/>
  <c r="H104" i="4" s="1"/>
  <c r="I105" i="4"/>
  <c r="H105" i="4" s="1"/>
  <c r="I106" i="4"/>
  <c r="H106" i="4" s="1"/>
  <c r="I109" i="4"/>
  <c r="H109" i="4" s="1"/>
  <c r="I111" i="4"/>
  <c r="P111" i="4" s="1"/>
  <c r="I112" i="4"/>
  <c r="H112" i="4" s="1"/>
  <c r="I113" i="4"/>
  <c r="H113" i="4" s="1"/>
  <c r="I114" i="4"/>
  <c r="H114" i="4" s="1"/>
  <c r="I115" i="4"/>
  <c r="P115" i="4" s="1"/>
  <c r="I116" i="4"/>
  <c r="I120" i="4"/>
  <c r="H120" i="4" s="1"/>
  <c r="I121" i="4"/>
  <c r="I122" i="4"/>
  <c r="H122" i="4" s="1"/>
  <c r="I124" i="4"/>
  <c r="I125" i="4"/>
  <c r="H125" i="4" s="1"/>
  <c r="I87" i="4"/>
  <c r="H87" i="4" s="1"/>
  <c r="I54" i="4"/>
  <c r="P54" i="4" s="1"/>
  <c r="I56" i="4"/>
  <c r="H56" i="4" s="1"/>
  <c r="I57" i="4"/>
  <c r="H57" i="4" s="1"/>
  <c r="I60" i="4"/>
  <c r="H60" i="4" s="1"/>
  <c r="I62" i="4"/>
  <c r="P62" i="4" s="1"/>
  <c r="I67" i="4"/>
  <c r="H67" i="4" s="1"/>
  <c r="I69" i="4"/>
  <c r="H69" i="4" s="1"/>
  <c r="I71" i="4"/>
  <c r="I76" i="4"/>
  <c r="H76" i="4" s="1"/>
  <c r="I77" i="4"/>
  <c r="H77" i="4" s="1"/>
  <c r="I78" i="4"/>
  <c r="P78" i="4" s="1"/>
  <c r="I79" i="4"/>
  <c r="I80" i="4"/>
  <c r="G47" i="4"/>
  <c r="Q47" i="4" s="1"/>
  <c r="F47" i="4"/>
  <c r="I34" i="4"/>
  <c r="H34" i="4" s="1"/>
  <c r="I36" i="4"/>
  <c r="H36" i="4" s="1"/>
  <c r="I37" i="4"/>
  <c r="P37" i="4" s="1"/>
  <c r="I40" i="4"/>
  <c r="P40" i="4" s="1"/>
  <c r="I43" i="4"/>
  <c r="H43" i="4" s="1"/>
  <c r="I44" i="4"/>
  <c r="P44" i="4" s="1"/>
  <c r="I45" i="4"/>
  <c r="P45" i="4" s="1"/>
  <c r="I46" i="4"/>
  <c r="H46" i="4" s="1"/>
  <c r="O129" i="3"/>
  <c r="O130" i="3"/>
  <c r="X130" i="3" s="1"/>
  <c r="O131" i="3"/>
  <c r="X131" i="3" s="1"/>
  <c r="O133" i="3"/>
  <c r="O136" i="3"/>
  <c r="X136" i="3" s="1"/>
  <c r="O137" i="3"/>
  <c r="O139" i="3"/>
  <c r="X139" i="3" s="1"/>
  <c r="O140" i="3"/>
  <c r="O141" i="3"/>
  <c r="O142" i="3"/>
  <c r="O144" i="3"/>
  <c r="O145" i="3"/>
  <c r="X145" i="3" s="1"/>
  <c r="O146" i="3"/>
  <c r="O128" i="3"/>
  <c r="X128" i="3" s="1"/>
  <c r="O106" i="3"/>
  <c r="X106" i="3" s="1"/>
  <c r="O107" i="3"/>
  <c r="X107" i="3" s="1"/>
  <c r="O108" i="3"/>
  <c r="X108" i="3" s="1"/>
  <c r="O111" i="3"/>
  <c r="X111" i="3" s="1"/>
  <c r="O114" i="3"/>
  <c r="X114" i="3" s="1"/>
  <c r="O115" i="3"/>
  <c r="X115" i="3" s="1"/>
  <c r="O119" i="3"/>
  <c r="X119" i="3" s="1"/>
  <c r="O120" i="3"/>
  <c r="X120" i="3" s="1"/>
  <c r="O121" i="3"/>
  <c r="X121" i="3" s="1"/>
  <c r="O105" i="3"/>
  <c r="X105" i="3" s="1"/>
  <c r="J106" i="3"/>
  <c r="L106" i="3"/>
  <c r="N106" i="3"/>
  <c r="J107" i="3"/>
  <c r="L107" i="3"/>
  <c r="N107" i="3"/>
  <c r="J108" i="3"/>
  <c r="L108" i="3"/>
  <c r="N108" i="3"/>
  <c r="J111" i="3"/>
  <c r="K111" i="3" s="1"/>
  <c r="L111" i="3"/>
  <c r="M111" i="3" s="1"/>
  <c r="N111" i="3"/>
  <c r="J114" i="3"/>
  <c r="L114" i="3"/>
  <c r="N114" i="3"/>
  <c r="Y114" i="3" s="1"/>
  <c r="J115" i="3"/>
  <c r="L115" i="3"/>
  <c r="N115" i="3"/>
  <c r="J119" i="3"/>
  <c r="L119" i="3"/>
  <c r="N119" i="3"/>
  <c r="Y119" i="3" s="1"/>
  <c r="J120" i="3"/>
  <c r="K120" i="3" s="1"/>
  <c r="L120" i="3"/>
  <c r="N120" i="3"/>
  <c r="J121" i="3"/>
  <c r="L121" i="3"/>
  <c r="N121" i="3"/>
  <c r="Y121" i="3" s="1"/>
  <c r="N105" i="3"/>
  <c r="L105" i="3"/>
  <c r="J105" i="3"/>
  <c r="O56" i="3"/>
  <c r="X56" i="3" s="1"/>
  <c r="O57" i="3"/>
  <c r="X57" i="3" s="1"/>
  <c r="O58" i="3"/>
  <c r="X58" i="3" s="1"/>
  <c r="O59" i="3"/>
  <c r="X59" i="3" s="1"/>
  <c r="O60" i="3"/>
  <c r="X60" i="3" s="1"/>
  <c r="O61" i="3"/>
  <c r="X61" i="3" s="1"/>
  <c r="O63" i="3"/>
  <c r="X63" i="3" s="1"/>
  <c r="O64" i="3"/>
  <c r="X64" i="3" s="1"/>
  <c r="O65" i="3"/>
  <c r="X65" i="3" s="1"/>
  <c r="O67" i="3"/>
  <c r="X67" i="3" s="1"/>
  <c r="O70" i="3"/>
  <c r="X70" i="3" s="1"/>
  <c r="O71" i="3"/>
  <c r="X71" i="3" s="1"/>
  <c r="O72" i="3"/>
  <c r="X72" i="3" s="1"/>
  <c r="O74" i="3"/>
  <c r="X74" i="3" s="1"/>
  <c r="O76" i="3"/>
  <c r="X76" i="3" s="1"/>
  <c r="O81" i="3"/>
  <c r="X81" i="3" s="1"/>
  <c r="O82" i="3"/>
  <c r="X82" i="3" s="1"/>
  <c r="O84" i="3"/>
  <c r="X84" i="3" s="1"/>
  <c r="O85" i="3"/>
  <c r="X85" i="3" s="1"/>
  <c r="O89" i="3"/>
  <c r="X89" i="3" s="1"/>
  <c r="O91" i="3"/>
  <c r="X91" i="3" s="1"/>
  <c r="O92" i="3"/>
  <c r="X92" i="3" s="1"/>
  <c r="O94" i="3"/>
  <c r="X94" i="3" s="1"/>
  <c r="O98" i="3"/>
  <c r="X98" i="3" s="1"/>
  <c r="O54" i="3"/>
  <c r="X54" i="3" s="1"/>
  <c r="N56" i="3"/>
  <c r="Y56" i="3" s="1"/>
  <c r="N57" i="3"/>
  <c r="N58" i="3"/>
  <c r="Y58" i="3" s="1"/>
  <c r="N59" i="3"/>
  <c r="Y59" i="3" s="1"/>
  <c r="N60" i="3"/>
  <c r="N61" i="3"/>
  <c r="Y61" i="3" s="1"/>
  <c r="N63" i="3"/>
  <c r="Y63" i="3" s="1"/>
  <c r="N64" i="3"/>
  <c r="N65" i="3"/>
  <c r="N67" i="3"/>
  <c r="Y67" i="3" s="1"/>
  <c r="N70" i="3"/>
  <c r="Y70" i="3" s="1"/>
  <c r="N71" i="3"/>
  <c r="Y71" i="3" s="1"/>
  <c r="N72" i="3"/>
  <c r="Y72" i="3" s="1"/>
  <c r="N74" i="3"/>
  <c r="Y74" i="3" s="1"/>
  <c r="N76" i="3"/>
  <c r="Y76" i="3" s="1"/>
  <c r="N81" i="3"/>
  <c r="Y81" i="3" s="1"/>
  <c r="N82" i="3"/>
  <c r="N84" i="3"/>
  <c r="N85" i="3"/>
  <c r="Y85" i="3" s="1"/>
  <c r="N89" i="3"/>
  <c r="N91" i="3"/>
  <c r="Y91" i="3" s="1"/>
  <c r="N92" i="3"/>
  <c r="N94" i="3"/>
  <c r="Y94" i="3" s="1"/>
  <c r="N98" i="3"/>
  <c r="N54" i="3"/>
  <c r="L56" i="3"/>
  <c r="L57" i="3"/>
  <c r="L58" i="3"/>
  <c r="L59" i="3"/>
  <c r="L60" i="3"/>
  <c r="L61" i="3"/>
  <c r="M61" i="3" s="1"/>
  <c r="L63" i="3"/>
  <c r="L64" i="3"/>
  <c r="M64" i="3" s="1"/>
  <c r="L65" i="3"/>
  <c r="L67" i="3"/>
  <c r="L70" i="3"/>
  <c r="L71" i="3"/>
  <c r="L72" i="3"/>
  <c r="L74" i="3"/>
  <c r="L76" i="3"/>
  <c r="L81" i="3"/>
  <c r="L82" i="3"/>
  <c r="L84" i="3"/>
  <c r="L85" i="3"/>
  <c r="L89" i="3"/>
  <c r="L91" i="3"/>
  <c r="L92" i="3"/>
  <c r="L94" i="3"/>
  <c r="L98" i="3"/>
  <c r="M98" i="3" s="1"/>
  <c r="L54" i="3"/>
  <c r="J56" i="3"/>
  <c r="J57" i="3"/>
  <c r="J58" i="3"/>
  <c r="J59" i="3"/>
  <c r="J60" i="3"/>
  <c r="J61" i="3"/>
  <c r="K61" i="3" s="1"/>
  <c r="J63" i="3"/>
  <c r="J64" i="3"/>
  <c r="J65" i="3"/>
  <c r="J67" i="3"/>
  <c r="J70" i="3"/>
  <c r="J71" i="3"/>
  <c r="J72" i="3"/>
  <c r="J74" i="3"/>
  <c r="J76" i="3"/>
  <c r="J81" i="3"/>
  <c r="J82" i="3"/>
  <c r="J84" i="3"/>
  <c r="J85" i="3"/>
  <c r="J89" i="3"/>
  <c r="J91" i="3"/>
  <c r="J92" i="3"/>
  <c r="J94" i="3"/>
  <c r="J98" i="3"/>
  <c r="J54" i="3"/>
  <c r="I33" i="4"/>
  <c r="H33" i="4" s="1"/>
  <c r="I6" i="4"/>
  <c r="H6" i="4" s="1"/>
  <c r="I7" i="4"/>
  <c r="I9" i="4"/>
  <c r="H9" i="4" s="1"/>
  <c r="I10" i="4"/>
  <c r="H10" i="4" s="1"/>
  <c r="I11" i="4"/>
  <c r="H11" i="4" s="1"/>
  <c r="I12" i="4"/>
  <c r="H12" i="4" s="1"/>
  <c r="I13" i="4"/>
  <c r="H13" i="4" s="1"/>
  <c r="I14" i="4"/>
  <c r="H14" i="4" s="1"/>
  <c r="I15" i="4"/>
  <c r="I17" i="4"/>
  <c r="H17" i="4" s="1"/>
  <c r="I18" i="4"/>
  <c r="P18" i="4" s="1"/>
  <c r="I19" i="4"/>
  <c r="H19" i="4" s="1"/>
  <c r="I20" i="4"/>
  <c r="H20" i="4" s="1"/>
  <c r="I23" i="4"/>
  <c r="H23" i="4" s="1"/>
  <c r="I24" i="4"/>
  <c r="H24" i="4" s="1"/>
  <c r="I25" i="4"/>
  <c r="H25" i="4" s="1"/>
  <c r="I26" i="4"/>
  <c r="I29" i="4"/>
  <c r="H29" i="4" s="1"/>
  <c r="I30" i="4"/>
  <c r="H30" i="4" s="1"/>
  <c r="I31" i="4"/>
  <c r="I32" i="4"/>
  <c r="H32" i="4" s="1"/>
  <c r="I5" i="4"/>
  <c r="H5" i="4" s="1"/>
  <c r="J9" i="3"/>
  <c r="O6" i="3"/>
  <c r="X6" i="3" s="1"/>
  <c r="O9" i="3"/>
  <c r="X9" i="3" s="1"/>
  <c r="O11" i="3"/>
  <c r="X11" i="3" s="1"/>
  <c r="O12" i="3"/>
  <c r="X12" i="3" s="1"/>
  <c r="O13" i="3"/>
  <c r="X13" i="3" s="1"/>
  <c r="O17" i="3"/>
  <c r="X17" i="3" s="1"/>
  <c r="O18" i="3"/>
  <c r="X18" i="3" s="1"/>
  <c r="O19" i="3"/>
  <c r="X19" i="3" s="1"/>
  <c r="O21" i="3"/>
  <c r="X21" i="3" s="1"/>
  <c r="O25" i="3"/>
  <c r="X25" i="3" s="1"/>
  <c r="O28" i="3"/>
  <c r="X28" i="3" s="1"/>
  <c r="O29" i="3"/>
  <c r="X29" i="3" s="1"/>
  <c r="O30" i="3"/>
  <c r="X30" i="3" s="1"/>
  <c r="O31" i="3"/>
  <c r="X31" i="3" s="1"/>
  <c r="O32" i="3"/>
  <c r="X32" i="3" s="1"/>
  <c r="O35" i="3"/>
  <c r="X35" i="3" s="1"/>
  <c r="O37" i="3"/>
  <c r="X37" i="3" s="1"/>
  <c r="O39" i="3"/>
  <c r="X39" i="3" s="1"/>
  <c r="O41" i="3"/>
  <c r="X41" i="3" s="1"/>
  <c r="O44" i="3"/>
  <c r="X44" i="3" s="1"/>
  <c r="O45" i="3"/>
  <c r="X45" i="3" s="1"/>
  <c r="N6" i="3"/>
  <c r="Y6" i="3" s="1"/>
  <c r="N9" i="3"/>
  <c r="N11" i="3"/>
  <c r="N12" i="3"/>
  <c r="Y12" i="3" s="1"/>
  <c r="N13" i="3"/>
  <c r="Y13" i="3" s="1"/>
  <c r="N17" i="3"/>
  <c r="Y17" i="3" s="1"/>
  <c r="N18" i="3"/>
  <c r="Y18" i="3" s="1"/>
  <c r="N19" i="3"/>
  <c r="Y19" i="3" s="1"/>
  <c r="N21" i="3"/>
  <c r="N25" i="3"/>
  <c r="Y25" i="3" s="1"/>
  <c r="N28" i="3"/>
  <c r="Y28" i="3" s="1"/>
  <c r="N29" i="3"/>
  <c r="Y29" i="3" s="1"/>
  <c r="N30" i="3"/>
  <c r="Y30" i="3" s="1"/>
  <c r="N31" i="3"/>
  <c r="Y31" i="3" s="1"/>
  <c r="N32" i="3"/>
  <c r="Y32" i="3" s="1"/>
  <c r="N35" i="3"/>
  <c r="N37" i="3"/>
  <c r="N39" i="3"/>
  <c r="Y39" i="3" s="1"/>
  <c r="N41" i="3"/>
  <c r="Y41" i="3" s="1"/>
  <c r="N44" i="3"/>
  <c r="Y44" i="3" s="1"/>
  <c r="N45" i="3"/>
  <c r="Y45" i="3" s="1"/>
  <c r="L6" i="3"/>
  <c r="L9" i="3"/>
  <c r="L11" i="3"/>
  <c r="L12" i="3"/>
  <c r="L13" i="3"/>
  <c r="L17" i="3"/>
  <c r="M17" i="3" s="1"/>
  <c r="L18" i="3"/>
  <c r="L19" i="3"/>
  <c r="M19" i="3" s="1"/>
  <c r="L21" i="3"/>
  <c r="L25" i="3"/>
  <c r="L28" i="3"/>
  <c r="L29" i="3"/>
  <c r="L30" i="3"/>
  <c r="L31" i="3"/>
  <c r="L32" i="3"/>
  <c r="L35" i="3"/>
  <c r="M35" i="3" s="1"/>
  <c r="L37" i="3"/>
  <c r="L39" i="3"/>
  <c r="L41" i="3"/>
  <c r="L44" i="3"/>
  <c r="L45" i="3"/>
  <c r="J6" i="3"/>
  <c r="J11" i="3"/>
  <c r="J12" i="3"/>
  <c r="J13" i="3"/>
  <c r="J17" i="3"/>
  <c r="J18" i="3"/>
  <c r="J19" i="3"/>
  <c r="J21" i="3"/>
  <c r="J25" i="3"/>
  <c r="J28" i="3"/>
  <c r="J29" i="3"/>
  <c r="J30" i="3"/>
  <c r="J31" i="3"/>
  <c r="J32" i="3"/>
  <c r="J35" i="3"/>
  <c r="J37" i="3"/>
  <c r="J39" i="3"/>
  <c r="J41" i="3"/>
  <c r="J44" i="3"/>
  <c r="J45" i="3"/>
  <c r="O5" i="3"/>
  <c r="X5" i="3" s="1"/>
  <c r="N5" i="3"/>
  <c r="L5" i="3"/>
  <c r="J5" i="3"/>
  <c r="L5" i="1"/>
  <c r="J5" i="1"/>
  <c r="K5" i="1" s="1"/>
  <c r="H5" i="1"/>
  <c r="I5" i="1" s="1"/>
  <c r="K9" i="1"/>
  <c r="L9" i="1"/>
  <c r="J9" i="1"/>
  <c r="H9" i="1"/>
  <c r="I9" i="1" s="1"/>
  <c r="K92" i="3" l="1"/>
  <c r="M92" i="3"/>
  <c r="M81" i="3"/>
  <c r="K74" i="3"/>
  <c r="K82" i="3"/>
  <c r="K65" i="3"/>
  <c r="K56" i="3"/>
  <c r="M82" i="3"/>
  <c r="M65" i="3"/>
  <c r="M56" i="3"/>
  <c r="L117" i="2"/>
  <c r="L132" i="2"/>
  <c r="H18" i="4"/>
  <c r="H54" i="4"/>
  <c r="H91" i="4"/>
  <c r="H37" i="4"/>
  <c r="H78" i="4"/>
  <c r="H134" i="4"/>
  <c r="P143" i="4"/>
  <c r="H111" i="4"/>
  <c r="H40" i="4"/>
  <c r="H142" i="4"/>
  <c r="P57" i="4"/>
  <c r="P24" i="4"/>
  <c r="H115" i="4"/>
  <c r="P23" i="4"/>
  <c r="H62" i="4"/>
  <c r="P136" i="4"/>
  <c r="P93" i="4"/>
  <c r="P25" i="4"/>
  <c r="H45" i="4"/>
  <c r="H103" i="4"/>
  <c r="P13" i="4"/>
  <c r="P135" i="4"/>
  <c r="P151" i="4"/>
  <c r="P113" i="4"/>
  <c r="P46" i="4"/>
  <c r="P69" i="4"/>
  <c r="P112" i="4"/>
  <c r="H71" i="4"/>
  <c r="P71" i="4"/>
  <c r="H121" i="4"/>
  <c r="P121" i="4"/>
  <c r="H138" i="4"/>
  <c r="P87" i="4"/>
  <c r="P132" i="4"/>
  <c r="P9" i="4"/>
  <c r="P96" i="4"/>
  <c r="P34" i="4"/>
  <c r="P36" i="4"/>
  <c r="H15" i="4"/>
  <c r="P15" i="4"/>
  <c r="H7" i="4"/>
  <c r="P7" i="4"/>
  <c r="H80" i="4"/>
  <c r="P80" i="4"/>
  <c r="I81" i="4"/>
  <c r="P81" i="4" s="1"/>
  <c r="H116" i="4"/>
  <c r="P116" i="4"/>
  <c r="P30" i="4"/>
  <c r="P106" i="4"/>
  <c r="P137" i="4"/>
  <c r="P33" i="4"/>
  <c r="P19" i="4"/>
  <c r="P76" i="4"/>
  <c r="P144" i="4"/>
  <c r="P145" i="4"/>
  <c r="H79" i="4"/>
  <c r="P79" i="4"/>
  <c r="H95" i="4"/>
  <c r="H131" i="4"/>
  <c r="P122" i="4"/>
  <c r="P147" i="4"/>
  <c r="P89" i="4"/>
  <c r="P11" i="4"/>
  <c r="P101" i="4"/>
  <c r="P90" i="4"/>
  <c r="H26" i="4"/>
  <c r="P26" i="4"/>
  <c r="P43" i="4"/>
  <c r="I127" i="4"/>
  <c r="P127" i="4" s="1"/>
  <c r="P56" i="4"/>
  <c r="P67" i="4"/>
  <c r="P94" i="4"/>
  <c r="P20" i="4"/>
  <c r="P114" i="4"/>
  <c r="P104" i="4"/>
  <c r="P105" i="4"/>
  <c r="P10" i="4"/>
  <c r="P60" i="4"/>
  <c r="P17" i="4"/>
  <c r="P109" i="4"/>
  <c r="P149" i="4"/>
  <c r="P5" i="4"/>
  <c r="P32" i="4"/>
  <c r="P77" i="4"/>
  <c r="P120" i="4"/>
  <c r="P6" i="4"/>
  <c r="H31" i="4"/>
  <c r="P31" i="4"/>
  <c r="H44" i="4"/>
  <c r="H124" i="4"/>
  <c r="P124" i="4"/>
  <c r="P29" i="4"/>
  <c r="P125" i="4"/>
  <c r="P141" i="4"/>
  <c r="P12" i="4"/>
  <c r="P14" i="4"/>
  <c r="M31" i="3"/>
  <c r="M74" i="3"/>
  <c r="M105" i="3"/>
  <c r="K107" i="3"/>
  <c r="K105" i="3"/>
  <c r="M30" i="3"/>
  <c r="M13" i="3"/>
  <c r="K89" i="3"/>
  <c r="K71" i="3"/>
  <c r="K59" i="3"/>
  <c r="K119" i="3"/>
  <c r="M89" i="3"/>
  <c r="M71" i="3"/>
  <c r="M59" i="3"/>
  <c r="M119" i="3"/>
  <c r="M28" i="3"/>
  <c r="M11" i="3"/>
  <c r="M85" i="3"/>
  <c r="M70" i="3"/>
  <c r="M58" i="3"/>
  <c r="K121" i="3"/>
  <c r="K106" i="3"/>
  <c r="K84" i="3"/>
  <c r="K67" i="3"/>
  <c r="K57" i="3"/>
  <c r="M115" i="3"/>
  <c r="K115" i="3"/>
  <c r="K98" i="3"/>
  <c r="K81" i="3"/>
  <c r="K64" i="3"/>
  <c r="M120" i="3"/>
  <c r="K114" i="3"/>
  <c r="M39" i="3"/>
  <c r="M25" i="3"/>
  <c r="K108" i="3"/>
  <c r="K94" i="3"/>
  <c r="K76" i="3"/>
  <c r="K63" i="3"/>
  <c r="M114" i="3"/>
  <c r="M18" i="3"/>
  <c r="M94" i="3"/>
  <c r="M76" i="3"/>
  <c r="M63" i="3"/>
  <c r="M84" i="3"/>
  <c r="M67" i="3"/>
  <c r="M57" i="3"/>
  <c r="M108" i="3"/>
  <c r="K91" i="3"/>
  <c r="K72" i="3"/>
  <c r="K60" i="3"/>
  <c r="K44" i="3"/>
  <c r="M44" i="3"/>
  <c r="M29" i="3"/>
  <c r="M91" i="3"/>
  <c r="M72" i="3"/>
  <c r="M60" i="3"/>
  <c r="K85" i="3"/>
  <c r="K70" i="3"/>
  <c r="K58" i="3"/>
  <c r="M121" i="3"/>
  <c r="M106" i="3"/>
  <c r="M54" i="3"/>
  <c r="M107" i="3"/>
  <c r="K140" i="3"/>
  <c r="M140" i="3"/>
  <c r="K141" i="3"/>
  <c r="M141" i="3"/>
  <c r="M45" i="3"/>
  <c r="K139" i="3"/>
  <c r="M139" i="3"/>
  <c r="M128" i="3"/>
  <c r="K128" i="3"/>
  <c r="M137" i="3"/>
  <c r="K137" i="3"/>
  <c r="X140" i="3"/>
  <c r="K129" i="3"/>
  <c r="M129" i="3"/>
  <c r="M146" i="3"/>
  <c r="K146" i="3"/>
  <c r="M136" i="3"/>
  <c r="K136" i="3"/>
  <c r="X146" i="3"/>
  <c r="Y5" i="3"/>
  <c r="K45" i="3"/>
  <c r="K30" i="3"/>
  <c r="K145" i="3"/>
  <c r="M145" i="3"/>
  <c r="K133" i="3"/>
  <c r="M133" i="3"/>
  <c r="X133" i="3"/>
  <c r="M37" i="3"/>
  <c r="M21" i="3"/>
  <c r="K54" i="3"/>
  <c r="K144" i="3"/>
  <c r="M144" i="3"/>
  <c r="M131" i="3"/>
  <c r="K131" i="3"/>
  <c r="X137" i="3"/>
  <c r="X129" i="3"/>
  <c r="K9" i="3"/>
  <c r="K142" i="3"/>
  <c r="M142" i="3"/>
  <c r="K130" i="3"/>
  <c r="M130" i="3"/>
  <c r="X144" i="3"/>
  <c r="X141" i="3"/>
  <c r="X142" i="3"/>
  <c r="J132" i="2"/>
  <c r="J117" i="2"/>
  <c r="J98" i="2"/>
  <c r="L98" i="2"/>
  <c r="L40" i="2"/>
  <c r="J40" i="2"/>
  <c r="I47" i="4"/>
  <c r="M9" i="3"/>
  <c r="K41" i="3"/>
  <c r="K19" i="3"/>
  <c r="M41" i="3"/>
  <c r="M5" i="3"/>
  <c r="K39" i="3"/>
  <c r="K37" i="3"/>
  <c r="K35" i="3"/>
  <c r="K32" i="3"/>
  <c r="M32" i="3"/>
  <c r="K31" i="3"/>
  <c r="K29" i="3"/>
  <c r="K28" i="3"/>
  <c r="K25" i="3"/>
  <c r="K21" i="3"/>
  <c r="K18" i="3"/>
  <c r="K17" i="3"/>
  <c r="K13" i="3"/>
  <c r="M12" i="3"/>
  <c r="K12" i="3"/>
  <c r="K11" i="3"/>
  <c r="K5" i="3"/>
  <c r="M6" i="3"/>
  <c r="K6" i="3"/>
  <c r="H127" i="4" l="1"/>
  <c r="H81" i="4"/>
  <c r="H47" i="4"/>
  <c r="P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5" authorId="0" shapeId="0" xr:uid="{8C208A4C-96FA-4F5A-BDF3-EEC49693081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50x50</t>
        </r>
      </text>
    </comment>
    <comment ref="B43" authorId="0" shapeId="0" xr:uid="{52B6CF94-BB4D-4B26-9651-F19FDEBE068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mosaic55x55</t>
        </r>
      </text>
    </comment>
    <comment ref="B102" authorId="0" shapeId="0" xr:uid="{48240DD9-F9C7-4717-8D59-ED9FF1529F5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24x24</t>
        </r>
      </text>
    </comment>
    <comment ref="B121" authorId="0" shapeId="0" xr:uid="{03512FFC-8439-4BD6-9763-0F4D2FDDA15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50x32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C5" authorId="0" shapeId="0" xr:uid="{A73BD4CC-3FEF-402A-817C-5050C30AA25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50x50</t>
        </r>
      </text>
    </comment>
    <comment ref="C54" authorId="0" shapeId="0" xr:uid="{CEE9FB49-952D-486A-B644-449E0F62557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50x50</t>
        </r>
      </text>
    </comment>
    <comment ref="C103" authorId="0" shapeId="0" xr:uid="{D7EAE733-14E1-4218-AFF5-2F8A0C84C6B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50x35</t>
        </r>
      </text>
    </comment>
    <comment ref="C126" authorId="0" shapeId="0" xr:uid="{B689FA22-7335-43A7-9098-A0C572D4A31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50x42</t>
        </r>
      </text>
    </comment>
  </commentList>
</comments>
</file>

<file path=xl/sharedStrings.xml><?xml version="1.0" encoding="utf-8"?>
<sst xmlns="http://schemas.openxmlformats.org/spreadsheetml/2006/main" count="188" uniqueCount="44">
  <si>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</si>
  <si>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</si>
  <si>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</si>
  <si>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</si>
  <si>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</si>
  <si>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</si>
  <si>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</si>
  <si>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</si>
  <si>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</si>
  <si>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</si>
  <si>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</si>
  <si>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</si>
  <si>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</si>
  <si>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</si>
  <si>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2072 x 1590</t>
  </si>
  <si>
    <t>1590 x 2072</t>
  </si>
  <si>
    <t>F1 cross</t>
  </si>
  <si>
    <t>Female no.</t>
  </si>
  <si>
    <t>No. of embryos</t>
  </si>
  <si>
    <t>(2072:1590) x WT</t>
  </si>
  <si>
    <t>WT x (1590:2072)</t>
  </si>
  <si>
    <t>WT x (2072:1590)</t>
  </si>
  <si>
    <t>Mosaic/KO count</t>
  </si>
  <si>
    <t>Total cut</t>
  </si>
  <si>
    <t>Cut rate</t>
  </si>
  <si>
    <t>B + WT</t>
  </si>
  <si>
    <t>Overall</t>
  </si>
  <si>
    <t>(2072:1590) x Cd KO</t>
  </si>
  <si>
    <t>Cd KO x (1590:2072)</t>
  </si>
  <si>
    <t>Cd KO x (2072:1590)</t>
  </si>
  <si>
    <t>KO count</t>
  </si>
  <si>
    <t>Parental cross</t>
  </si>
  <si>
    <t>2072 x Cd KO</t>
  </si>
  <si>
    <t>Cd KO x 2072</t>
  </si>
  <si>
    <t>MG 1058A pg102</t>
  </si>
  <si>
    <t>EG 1033H</t>
  </si>
  <si>
    <t>High mortality in those carrying the 2072, more in females than in males, apparently. Died as L4 or early pupa stage. Also some mortality when eclosing.</t>
  </si>
  <si>
    <t>1033G p29</t>
  </si>
  <si>
    <t>-</t>
  </si>
  <si>
    <t>B+WT</t>
  </si>
  <si>
    <t>Adults</t>
  </si>
  <si>
    <t>Pupae</t>
  </si>
  <si>
    <t>(1590:2072) x CdKO</t>
  </si>
  <si>
    <t>(1590:2072) x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</si>
</sst>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6"/>
  <sheetViews>
    <sheetView workbookViewId="0">
      <selection activeCell="I24" sqref="I24"/>
    </sheetView>
  </sheetViews>
  <sheetFormatPr defaultRowHeight="15" x14ac:dyDescent="0.25"/>
  <cols>
    <col min="2" max="2" width="11.42578125" customWidth="1"/>
    <col min="3" max="3" width="15.42578125" bestFit="1" customWidth="1"/>
  </cols>
  <sheetData>
    <row r="3" spans="2:22" x14ac:dyDescent="0.25">
      <c r="B3" s="1"/>
      <c r="C3" s="2"/>
      <c r="D3" s="14" t="s">
        <v>0</v>
      </c>
      <c r="E3" s="14"/>
      <c r="F3" s="14"/>
      <c r="G3" s="14"/>
      <c r="H3" s="14"/>
      <c r="I3" s="14"/>
      <c r="J3" s="14"/>
      <c r="K3" s="14"/>
      <c r="L3" s="14"/>
      <c r="M3" s="1"/>
      <c r="N3" s="1"/>
      <c r="O3" s="14" t="s">
        <v>1</v>
      </c>
      <c r="P3" s="14"/>
      <c r="Q3" s="14"/>
      <c r="R3" s="14"/>
      <c r="S3" s="14" t="s">
        <v>2</v>
      </c>
      <c r="T3" s="14"/>
      <c r="U3" s="14"/>
      <c r="V3" s="14"/>
    </row>
    <row r="4" spans="2:22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</row>
    <row r="5" spans="2:22" x14ac:dyDescent="0.25">
      <c r="B5" t="s">
        <v>15</v>
      </c>
      <c r="C5" t="s">
        <v>35</v>
      </c>
      <c r="D5">
        <v>226</v>
      </c>
      <c r="E5">
        <v>215</v>
      </c>
      <c r="F5">
        <v>234</v>
      </c>
      <c r="G5">
        <v>208</v>
      </c>
      <c r="H5">
        <f>D5+E5</f>
        <v>441</v>
      </c>
      <c r="I5" s="6">
        <f>H5/L5*100</f>
        <v>49.943374858437146</v>
      </c>
      <c r="J5">
        <f>E5+F5</f>
        <v>449</v>
      </c>
      <c r="K5" s="6">
        <f>J5/L5*100</f>
        <v>50.849377123442807</v>
      </c>
      <c r="L5">
        <f>SUM(D5:G5)</f>
        <v>883</v>
      </c>
      <c r="Q5">
        <v>0</v>
      </c>
      <c r="R5">
        <v>0</v>
      </c>
      <c r="U5">
        <v>0</v>
      </c>
      <c r="V5">
        <v>0</v>
      </c>
    </row>
    <row r="6" spans="2:22" x14ac:dyDescent="0.25">
      <c r="C6" s="2" t="s">
        <v>40</v>
      </c>
      <c r="D6">
        <f>64+122</f>
        <v>186</v>
      </c>
      <c r="E6">
        <f>41+94</f>
        <v>135</v>
      </c>
      <c r="O6">
        <v>186</v>
      </c>
      <c r="P6">
        <v>134</v>
      </c>
      <c r="S6">
        <v>100</v>
      </c>
      <c r="T6">
        <v>99.3</v>
      </c>
    </row>
    <row r="7" spans="2:22" x14ac:dyDescent="0.25">
      <c r="C7" s="2"/>
    </row>
    <row r="9" spans="2:22" x14ac:dyDescent="0.25">
      <c r="B9" t="s">
        <v>14</v>
      </c>
      <c r="C9" s="5" t="s">
        <v>34</v>
      </c>
      <c r="D9" s="4">
        <v>154</v>
      </c>
      <c r="E9" s="4">
        <v>198</v>
      </c>
      <c r="F9" s="4">
        <v>160</v>
      </c>
      <c r="G9" s="4">
        <v>184</v>
      </c>
      <c r="H9" s="4">
        <f>D9+E9</f>
        <v>352</v>
      </c>
      <c r="I9" s="6">
        <f>H9/L9*100</f>
        <v>50.574712643678168</v>
      </c>
      <c r="J9" s="4">
        <f>E9+F9</f>
        <v>358</v>
      </c>
      <c r="K9" s="6">
        <f>J9/L9*100</f>
        <v>51.436781609195407</v>
      </c>
      <c r="L9" s="4">
        <f>SUM(D9:G9)</f>
        <v>696</v>
      </c>
      <c r="M9" s="4"/>
      <c r="N9" s="4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2:22" x14ac:dyDescent="0.25">
      <c r="C10" t="s">
        <v>41</v>
      </c>
      <c r="D10">
        <v>114</v>
      </c>
      <c r="E10">
        <v>118</v>
      </c>
    </row>
    <row r="11" spans="2:22" x14ac:dyDescent="0.25">
      <c r="C11" s="2" t="s">
        <v>40</v>
      </c>
      <c r="D11">
        <f>70+137</f>
        <v>207</v>
      </c>
      <c r="E11">
        <f>44+87</f>
        <v>131</v>
      </c>
    </row>
    <row r="12" spans="2:22" x14ac:dyDescent="0.25">
      <c r="C12" s="2"/>
    </row>
    <row r="15" spans="2:22" x14ac:dyDescent="0.25">
      <c r="C15" t="s">
        <v>36</v>
      </c>
    </row>
    <row r="16" spans="2:22" x14ac:dyDescent="0.25">
      <c r="C16" t="s">
        <v>37</v>
      </c>
    </row>
  </sheetData>
  <mergeCells count="3">
    <mergeCell ref="D3:L3"/>
    <mergeCell ref="O3:R3"/>
    <mergeCell ref="S3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F6EC-C4B2-4640-80DF-BDA60BF9B498}">
  <dimension ref="B3:Z132"/>
  <sheetViews>
    <sheetView zoomScale="70" zoomScaleNormal="70" workbookViewId="0">
      <selection activeCell="B122" sqref="B122"/>
    </sheetView>
  </sheetViews>
  <sheetFormatPr defaultColWidth="9.140625" defaultRowHeight="15" x14ac:dyDescent="0.25"/>
  <cols>
    <col min="1" max="1" width="15" style="4" customWidth="1"/>
    <col min="2" max="2" width="26.28515625" style="4" customWidth="1"/>
    <col min="3" max="3" width="10.5703125" style="4" customWidth="1"/>
    <col min="4" max="4" width="17.28515625" style="4" customWidth="1"/>
    <col min="5" max="16384" width="9.140625" style="4"/>
  </cols>
  <sheetData>
    <row r="3" spans="2:26" x14ac:dyDescent="0.25">
      <c r="B3" s="1"/>
      <c r="C3" s="1"/>
      <c r="D3" s="3"/>
      <c r="E3" s="14" t="s">
        <v>0</v>
      </c>
      <c r="F3" s="14"/>
      <c r="G3" s="14"/>
      <c r="H3" s="14"/>
      <c r="I3" s="14"/>
      <c r="J3" s="14"/>
      <c r="K3" s="14"/>
      <c r="L3" s="14"/>
      <c r="M3" s="14"/>
      <c r="N3" s="14"/>
      <c r="O3" s="1"/>
      <c r="P3" s="1"/>
      <c r="Q3" s="14" t="s">
        <v>1</v>
      </c>
      <c r="R3" s="14"/>
      <c r="S3" s="14"/>
      <c r="T3" s="14"/>
      <c r="U3" s="1"/>
      <c r="V3" s="14" t="s">
        <v>2</v>
      </c>
      <c r="W3" s="14"/>
      <c r="X3" s="14"/>
      <c r="Y3" s="14"/>
    </row>
    <row r="4" spans="2:26" x14ac:dyDescent="0.25">
      <c r="B4" s="1" t="s">
        <v>16</v>
      </c>
      <c r="C4" s="1" t="s">
        <v>17</v>
      </c>
      <c r="D4" s="1" t="s">
        <v>18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39</v>
      </c>
      <c r="N4" s="1" t="s">
        <v>13</v>
      </c>
      <c r="O4" s="1"/>
      <c r="P4" s="1"/>
      <c r="Q4" s="1" t="s">
        <v>5</v>
      </c>
      <c r="R4" s="1" t="s">
        <v>6</v>
      </c>
      <c r="S4" s="1" t="s">
        <v>7</v>
      </c>
      <c r="T4" s="1" t="s">
        <v>8</v>
      </c>
      <c r="U4" s="1" t="s">
        <v>39</v>
      </c>
      <c r="V4" s="1" t="s">
        <v>5</v>
      </c>
      <c r="W4" s="1" t="s">
        <v>6</v>
      </c>
      <c r="X4" s="1" t="s">
        <v>7</v>
      </c>
      <c r="Y4" s="1" t="s">
        <v>8</v>
      </c>
      <c r="Z4" s="1" t="s">
        <v>39</v>
      </c>
    </row>
    <row r="5" spans="2:26" x14ac:dyDescent="0.25">
      <c r="B5" s="1" t="s">
        <v>21</v>
      </c>
      <c r="C5" s="4">
        <v>1</v>
      </c>
      <c r="D5" s="4">
        <v>75</v>
      </c>
      <c r="E5" s="4">
        <v>19</v>
      </c>
      <c r="F5" s="4">
        <v>9</v>
      </c>
      <c r="G5" s="4">
        <v>4</v>
      </c>
      <c r="H5" s="4">
        <v>3</v>
      </c>
      <c r="I5" s="4">
        <f>E5+F5</f>
        <v>28</v>
      </c>
      <c r="J5" s="10">
        <f>(I5/N5)*100</f>
        <v>80</v>
      </c>
      <c r="K5" s="4">
        <f>F5+G5</f>
        <v>13</v>
      </c>
      <c r="L5" s="10">
        <f>(K5/N5)*100</f>
        <v>37.142857142857146</v>
      </c>
      <c r="M5" s="4">
        <f>G5+H5</f>
        <v>7</v>
      </c>
      <c r="N5" s="4">
        <f>SUM(E5:H5)</f>
        <v>35</v>
      </c>
      <c r="Q5" s="4">
        <v>0</v>
      </c>
      <c r="R5" s="4">
        <v>1</v>
      </c>
      <c r="S5" s="4">
        <v>0</v>
      </c>
      <c r="T5" s="4">
        <v>0</v>
      </c>
      <c r="U5" s="4">
        <f>S5+T5</f>
        <v>0</v>
      </c>
      <c r="V5" s="4">
        <f>(Q5/E5)*100</f>
        <v>0</v>
      </c>
      <c r="W5" s="10">
        <f t="shared" ref="W5:Z16" si="0">(R5/F5)*100</f>
        <v>11.111111111111111</v>
      </c>
      <c r="X5" s="10">
        <f t="shared" si="0"/>
        <v>0</v>
      </c>
      <c r="Y5" s="10">
        <f t="shared" si="0"/>
        <v>0</v>
      </c>
      <c r="Z5" s="10">
        <f t="shared" si="0"/>
        <v>0</v>
      </c>
    </row>
    <row r="6" spans="2:26" x14ac:dyDescent="0.25">
      <c r="B6" s="1"/>
      <c r="C6" s="4">
        <v>3</v>
      </c>
      <c r="D6" s="4">
        <v>97</v>
      </c>
      <c r="E6" s="4">
        <v>6</v>
      </c>
      <c r="F6" s="4">
        <v>5</v>
      </c>
      <c r="G6" s="4">
        <v>0</v>
      </c>
      <c r="H6" s="4">
        <v>0</v>
      </c>
      <c r="I6" s="4">
        <f t="shared" ref="I6:I39" si="1">E6+F6</f>
        <v>11</v>
      </c>
      <c r="J6" s="10">
        <f t="shared" ref="J6:J40" si="2">(I6/N6)*100</f>
        <v>100</v>
      </c>
      <c r="K6" s="4">
        <f t="shared" ref="K6:K39" si="3">F6+G6</f>
        <v>5</v>
      </c>
      <c r="L6" s="10">
        <f t="shared" ref="L6:L40" si="4">(K6/N6)*100</f>
        <v>45.454545454545453</v>
      </c>
      <c r="M6" s="4">
        <f t="shared" ref="M6:M39" si="5">G6+H6</f>
        <v>0</v>
      </c>
      <c r="N6" s="4">
        <f t="shared" ref="N6:N39" si="6">SUM(E6:H6)</f>
        <v>11</v>
      </c>
      <c r="Q6" s="4">
        <v>0</v>
      </c>
      <c r="R6" s="4">
        <v>0</v>
      </c>
      <c r="V6" s="4">
        <f t="shared" ref="V6:V40" si="7">(Q6/E6)*100</f>
        <v>0</v>
      </c>
      <c r="W6" s="10">
        <f t="shared" ref="W6:W39" si="8">(R6/F6)*100</f>
        <v>0</v>
      </c>
      <c r="X6" s="10"/>
      <c r="Y6" s="10"/>
      <c r="Z6" s="10"/>
    </row>
    <row r="7" spans="2:26" x14ac:dyDescent="0.25">
      <c r="B7" s="1"/>
      <c r="C7" s="4">
        <v>4</v>
      </c>
      <c r="D7" s="4">
        <v>134</v>
      </c>
      <c r="E7" s="4">
        <v>16</v>
      </c>
      <c r="F7" s="4">
        <v>19</v>
      </c>
      <c r="G7" s="4">
        <v>0</v>
      </c>
      <c r="H7" s="4">
        <v>0</v>
      </c>
      <c r="I7" s="4">
        <f t="shared" si="1"/>
        <v>35</v>
      </c>
      <c r="J7" s="10">
        <f t="shared" si="2"/>
        <v>100</v>
      </c>
      <c r="K7" s="4">
        <f t="shared" si="3"/>
        <v>19</v>
      </c>
      <c r="L7" s="10">
        <f t="shared" si="4"/>
        <v>54.285714285714285</v>
      </c>
      <c r="M7" s="4">
        <f t="shared" si="5"/>
        <v>0</v>
      </c>
      <c r="N7" s="4">
        <f t="shared" si="6"/>
        <v>35</v>
      </c>
      <c r="Q7" s="4">
        <v>0</v>
      </c>
      <c r="R7" s="4">
        <v>1</v>
      </c>
      <c r="V7" s="4">
        <f t="shared" si="7"/>
        <v>0</v>
      </c>
      <c r="W7" s="10">
        <f t="shared" si="8"/>
        <v>5.2631578947368416</v>
      </c>
      <c r="X7" s="10"/>
      <c r="Y7" s="10"/>
      <c r="Z7" s="10"/>
    </row>
    <row r="8" spans="2:26" x14ac:dyDescent="0.25">
      <c r="B8" s="1"/>
      <c r="C8" s="4">
        <v>5</v>
      </c>
      <c r="D8" s="4">
        <v>99</v>
      </c>
      <c r="E8" s="4">
        <v>27</v>
      </c>
      <c r="F8" s="4">
        <v>41</v>
      </c>
      <c r="G8" s="4">
        <v>1</v>
      </c>
      <c r="H8" s="4">
        <v>0</v>
      </c>
      <c r="I8" s="4">
        <f t="shared" si="1"/>
        <v>68</v>
      </c>
      <c r="J8" s="10">
        <f t="shared" si="2"/>
        <v>98.550724637681171</v>
      </c>
      <c r="K8" s="4">
        <f t="shared" si="3"/>
        <v>42</v>
      </c>
      <c r="L8" s="10">
        <f t="shared" si="4"/>
        <v>60.869565217391312</v>
      </c>
      <c r="M8" s="4">
        <f t="shared" si="5"/>
        <v>1</v>
      </c>
      <c r="N8" s="4">
        <f t="shared" si="6"/>
        <v>69</v>
      </c>
      <c r="Q8" s="4">
        <v>0</v>
      </c>
      <c r="R8" s="4">
        <v>4</v>
      </c>
      <c r="S8" s="4">
        <v>0</v>
      </c>
      <c r="U8" s="4">
        <v>0</v>
      </c>
      <c r="V8" s="4">
        <f t="shared" si="7"/>
        <v>0</v>
      </c>
      <c r="W8" s="10">
        <f t="shared" si="8"/>
        <v>9.7560975609756095</v>
      </c>
      <c r="X8" s="10">
        <f t="shared" ref="X8:X39" si="9">(S8/G8)*100</f>
        <v>0</v>
      </c>
      <c r="Y8" s="10"/>
      <c r="Z8" s="10">
        <f t="shared" si="0"/>
        <v>0</v>
      </c>
    </row>
    <row r="9" spans="2:26" x14ac:dyDescent="0.25">
      <c r="B9" s="1"/>
      <c r="C9" s="4">
        <v>6</v>
      </c>
      <c r="D9" s="4">
        <v>65</v>
      </c>
      <c r="E9" s="4">
        <v>28</v>
      </c>
      <c r="F9" s="4">
        <v>31</v>
      </c>
      <c r="G9" s="4">
        <v>1</v>
      </c>
      <c r="H9" s="4">
        <v>0</v>
      </c>
      <c r="I9" s="4">
        <f t="shared" si="1"/>
        <v>59</v>
      </c>
      <c r="J9" s="10">
        <f t="shared" si="2"/>
        <v>98.333333333333329</v>
      </c>
      <c r="K9" s="4">
        <f t="shared" si="3"/>
        <v>32</v>
      </c>
      <c r="L9" s="10">
        <f t="shared" si="4"/>
        <v>53.333333333333336</v>
      </c>
      <c r="M9" s="4">
        <f t="shared" si="5"/>
        <v>1</v>
      </c>
      <c r="N9" s="4">
        <f t="shared" si="6"/>
        <v>60</v>
      </c>
      <c r="Q9" s="4">
        <v>0</v>
      </c>
      <c r="R9" s="4">
        <v>2</v>
      </c>
      <c r="S9" s="4">
        <v>0</v>
      </c>
      <c r="U9" s="4">
        <v>0</v>
      </c>
      <c r="V9" s="4">
        <f t="shared" si="7"/>
        <v>0</v>
      </c>
      <c r="W9" s="10">
        <f t="shared" si="8"/>
        <v>6.4516129032258061</v>
      </c>
      <c r="X9" s="10">
        <f t="shared" si="9"/>
        <v>0</v>
      </c>
      <c r="Y9" s="10"/>
      <c r="Z9" s="10">
        <f t="shared" si="0"/>
        <v>0</v>
      </c>
    </row>
    <row r="10" spans="2:26" x14ac:dyDescent="0.25">
      <c r="B10" s="1"/>
      <c r="C10" s="4">
        <v>7</v>
      </c>
      <c r="D10" s="4">
        <v>0</v>
      </c>
      <c r="J10" s="10"/>
      <c r="L10" s="10"/>
      <c r="W10" s="10"/>
      <c r="X10" s="10"/>
      <c r="Y10" s="10"/>
      <c r="Z10" s="10"/>
    </row>
    <row r="11" spans="2:26" x14ac:dyDescent="0.25">
      <c r="B11" s="1"/>
      <c r="C11" s="4">
        <v>8</v>
      </c>
      <c r="D11" s="4">
        <v>70</v>
      </c>
      <c r="E11" s="4">
        <v>15</v>
      </c>
      <c r="F11" s="4">
        <v>7</v>
      </c>
      <c r="G11" s="4">
        <v>2</v>
      </c>
      <c r="H11" s="4">
        <v>0</v>
      </c>
      <c r="I11" s="4">
        <f t="shared" si="1"/>
        <v>22</v>
      </c>
      <c r="J11" s="10">
        <f t="shared" si="2"/>
        <v>91.666666666666657</v>
      </c>
      <c r="K11" s="4">
        <f t="shared" si="3"/>
        <v>9</v>
      </c>
      <c r="L11" s="10">
        <f t="shared" si="4"/>
        <v>37.5</v>
      </c>
      <c r="M11" s="4">
        <f t="shared" si="5"/>
        <v>2</v>
      </c>
      <c r="N11" s="4">
        <f t="shared" si="6"/>
        <v>24</v>
      </c>
      <c r="Q11" s="4">
        <v>0</v>
      </c>
      <c r="R11" s="4">
        <v>0</v>
      </c>
      <c r="S11" s="4">
        <v>0</v>
      </c>
      <c r="U11" s="4">
        <v>0</v>
      </c>
      <c r="V11" s="4">
        <f t="shared" si="7"/>
        <v>0</v>
      </c>
      <c r="W11" s="10">
        <f t="shared" si="8"/>
        <v>0</v>
      </c>
      <c r="X11" s="10">
        <f t="shared" si="9"/>
        <v>0</v>
      </c>
      <c r="Y11" s="10"/>
      <c r="Z11" s="10">
        <f t="shared" si="0"/>
        <v>0</v>
      </c>
    </row>
    <row r="12" spans="2:26" x14ac:dyDescent="0.25">
      <c r="B12" s="1"/>
      <c r="C12" s="4">
        <v>9</v>
      </c>
      <c r="D12" s="4">
        <v>92</v>
      </c>
      <c r="E12" s="4">
        <v>24</v>
      </c>
      <c r="F12" s="4">
        <v>28</v>
      </c>
      <c r="G12" s="4">
        <v>1</v>
      </c>
      <c r="H12" s="4">
        <v>0</v>
      </c>
      <c r="I12" s="4">
        <f t="shared" si="1"/>
        <v>52</v>
      </c>
      <c r="J12" s="10">
        <f t="shared" si="2"/>
        <v>98.113207547169807</v>
      </c>
      <c r="K12" s="4">
        <f t="shared" si="3"/>
        <v>29</v>
      </c>
      <c r="L12" s="10">
        <f t="shared" si="4"/>
        <v>54.716981132075468</v>
      </c>
      <c r="M12" s="4">
        <f t="shared" si="5"/>
        <v>1</v>
      </c>
      <c r="N12" s="4">
        <f t="shared" si="6"/>
        <v>53</v>
      </c>
      <c r="Q12" s="4">
        <v>0</v>
      </c>
      <c r="R12" s="4">
        <v>2</v>
      </c>
      <c r="S12" s="4">
        <v>0</v>
      </c>
      <c r="U12" s="4">
        <v>0</v>
      </c>
      <c r="V12" s="4">
        <f t="shared" si="7"/>
        <v>0</v>
      </c>
      <c r="W12" s="10">
        <f t="shared" si="8"/>
        <v>7.1428571428571423</v>
      </c>
      <c r="X12" s="10">
        <f t="shared" si="9"/>
        <v>0</v>
      </c>
      <c r="Y12" s="10"/>
      <c r="Z12" s="10">
        <f t="shared" si="0"/>
        <v>0</v>
      </c>
    </row>
    <row r="13" spans="2:26" x14ac:dyDescent="0.25">
      <c r="B13" s="1"/>
      <c r="C13" s="4">
        <v>10</v>
      </c>
      <c r="D13" s="4">
        <v>109</v>
      </c>
      <c r="E13" s="4">
        <v>10</v>
      </c>
      <c r="F13" s="4">
        <v>14</v>
      </c>
      <c r="G13" s="4">
        <v>0</v>
      </c>
      <c r="H13" s="4">
        <v>0</v>
      </c>
      <c r="I13" s="4">
        <f t="shared" si="1"/>
        <v>24</v>
      </c>
      <c r="J13" s="10">
        <f t="shared" si="2"/>
        <v>100</v>
      </c>
      <c r="K13" s="4">
        <f t="shared" si="3"/>
        <v>14</v>
      </c>
      <c r="L13" s="10">
        <f t="shared" si="4"/>
        <v>58.333333333333336</v>
      </c>
      <c r="M13" s="4">
        <f t="shared" si="5"/>
        <v>0</v>
      </c>
      <c r="N13" s="4">
        <f t="shared" si="6"/>
        <v>24</v>
      </c>
      <c r="Q13" s="4">
        <v>0</v>
      </c>
      <c r="R13" s="4">
        <v>2</v>
      </c>
      <c r="V13" s="4">
        <f t="shared" si="7"/>
        <v>0</v>
      </c>
      <c r="W13" s="10">
        <f t="shared" si="8"/>
        <v>14.285714285714285</v>
      </c>
      <c r="X13" s="10"/>
      <c r="Y13" s="10"/>
      <c r="Z13" s="10"/>
    </row>
    <row r="14" spans="2:26" x14ac:dyDescent="0.25">
      <c r="B14" s="1"/>
      <c r="C14" s="4">
        <v>11</v>
      </c>
      <c r="D14" s="4">
        <v>82</v>
      </c>
      <c r="J14" s="10"/>
      <c r="L14" s="10"/>
      <c r="W14" s="10"/>
      <c r="X14" s="10"/>
      <c r="Y14" s="10"/>
      <c r="Z14" s="10"/>
    </row>
    <row r="15" spans="2:26" x14ac:dyDescent="0.25">
      <c r="B15" s="1"/>
      <c r="C15" s="4">
        <v>15</v>
      </c>
      <c r="D15" s="4">
        <v>95</v>
      </c>
      <c r="E15" s="4">
        <v>14</v>
      </c>
      <c r="F15" s="4">
        <v>16</v>
      </c>
      <c r="G15" s="4">
        <v>0</v>
      </c>
      <c r="H15" s="4">
        <v>0</v>
      </c>
      <c r="I15" s="4">
        <f t="shared" si="1"/>
        <v>30</v>
      </c>
      <c r="J15" s="10">
        <f t="shared" si="2"/>
        <v>100</v>
      </c>
      <c r="K15" s="4">
        <f t="shared" si="3"/>
        <v>16</v>
      </c>
      <c r="L15" s="10">
        <f t="shared" si="4"/>
        <v>53.333333333333336</v>
      </c>
      <c r="M15" s="4">
        <f t="shared" si="5"/>
        <v>0</v>
      </c>
      <c r="N15" s="4">
        <f t="shared" si="6"/>
        <v>30</v>
      </c>
      <c r="Q15" s="4">
        <v>0</v>
      </c>
      <c r="R15" s="4">
        <v>4</v>
      </c>
      <c r="V15" s="4">
        <f t="shared" si="7"/>
        <v>0</v>
      </c>
      <c r="W15" s="10">
        <f t="shared" si="8"/>
        <v>25</v>
      </c>
      <c r="X15" s="10"/>
      <c r="Y15" s="10"/>
      <c r="Z15" s="10"/>
    </row>
    <row r="16" spans="2:26" x14ac:dyDescent="0.25">
      <c r="B16" s="1"/>
      <c r="C16" s="4">
        <v>16</v>
      </c>
      <c r="D16" s="4">
        <v>72</v>
      </c>
      <c r="E16" s="4">
        <v>11</v>
      </c>
      <c r="F16" s="4">
        <v>4</v>
      </c>
      <c r="G16" s="4">
        <v>5</v>
      </c>
      <c r="H16" s="4">
        <v>3</v>
      </c>
      <c r="I16" s="4">
        <f t="shared" si="1"/>
        <v>15</v>
      </c>
      <c r="J16" s="10">
        <f t="shared" si="2"/>
        <v>65.217391304347828</v>
      </c>
      <c r="K16" s="4">
        <f t="shared" si="3"/>
        <v>9</v>
      </c>
      <c r="L16" s="10">
        <f t="shared" si="4"/>
        <v>39.130434782608695</v>
      </c>
      <c r="M16" s="4">
        <f t="shared" si="5"/>
        <v>8</v>
      </c>
      <c r="N16" s="4">
        <f t="shared" si="6"/>
        <v>23</v>
      </c>
      <c r="Q16" s="4">
        <v>0</v>
      </c>
      <c r="R16" s="4">
        <v>1</v>
      </c>
      <c r="S16" s="4">
        <v>0</v>
      </c>
      <c r="T16" s="4">
        <v>0</v>
      </c>
      <c r="U16" s="4">
        <f t="shared" ref="U16:U39" si="10">S16+T16</f>
        <v>0</v>
      </c>
      <c r="V16" s="4">
        <f t="shared" si="7"/>
        <v>0</v>
      </c>
      <c r="W16" s="10">
        <f t="shared" si="8"/>
        <v>25</v>
      </c>
      <c r="X16" s="10">
        <f t="shared" si="9"/>
        <v>0</v>
      </c>
      <c r="Y16" s="10">
        <f t="shared" ref="Y16:Y39" si="11">(T16/H16)*100</f>
        <v>0</v>
      </c>
      <c r="Z16" s="10">
        <f t="shared" si="0"/>
        <v>0</v>
      </c>
    </row>
    <row r="17" spans="2:26" x14ac:dyDescent="0.25">
      <c r="B17" s="1"/>
      <c r="C17" s="4">
        <v>17</v>
      </c>
      <c r="D17" s="4">
        <v>82</v>
      </c>
      <c r="E17" s="4">
        <v>24</v>
      </c>
      <c r="F17" s="4">
        <v>15</v>
      </c>
      <c r="G17" s="4">
        <v>1</v>
      </c>
      <c r="H17" s="4">
        <v>0</v>
      </c>
      <c r="I17" s="4">
        <f t="shared" si="1"/>
        <v>39</v>
      </c>
      <c r="J17" s="10">
        <f t="shared" si="2"/>
        <v>97.5</v>
      </c>
      <c r="K17" s="4">
        <f t="shared" si="3"/>
        <v>16</v>
      </c>
      <c r="L17" s="10">
        <f t="shared" si="4"/>
        <v>40</v>
      </c>
      <c r="M17" s="4">
        <f t="shared" si="5"/>
        <v>1</v>
      </c>
      <c r="N17" s="4">
        <f t="shared" si="6"/>
        <v>40</v>
      </c>
      <c r="Q17" s="4">
        <v>0</v>
      </c>
      <c r="R17" s="4">
        <v>3</v>
      </c>
      <c r="S17" s="4">
        <v>0</v>
      </c>
      <c r="U17" s="4">
        <v>0</v>
      </c>
      <c r="V17" s="4">
        <f t="shared" si="7"/>
        <v>0</v>
      </c>
      <c r="W17" s="10">
        <f t="shared" si="8"/>
        <v>20</v>
      </c>
      <c r="X17" s="10">
        <f t="shared" si="9"/>
        <v>0</v>
      </c>
      <c r="Y17" s="10"/>
      <c r="Z17" s="10">
        <f t="shared" ref="Z17:Z40" si="12">(U17/I17)*100</f>
        <v>0</v>
      </c>
    </row>
    <row r="18" spans="2:26" x14ac:dyDescent="0.25">
      <c r="B18" s="1"/>
      <c r="C18" s="4">
        <v>18</v>
      </c>
      <c r="D18" s="4">
        <v>36</v>
      </c>
      <c r="E18" s="4">
        <v>8</v>
      </c>
      <c r="F18" s="4">
        <v>11</v>
      </c>
      <c r="G18" s="4">
        <v>1</v>
      </c>
      <c r="H18" s="4">
        <v>0</v>
      </c>
      <c r="I18" s="4">
        <f t="shared" si="1"/>
        <v>19</v>
      </c>
      <c r="J18" s="10">
        <f t="shared" si="2"/>
        <v>95</v>
      </c>
      <c r="K18" s="4">
        <f t="shared" si="3"/>
        <v>12</v>
      </c>
      <c r="L18" s="10">
        <f t="shared" si="4"/>
        <v>60</v>
      </c>
      <c r="M18" s="4">
        <f t="shared" si="5"/>
        <v>1</v>
      </c>
      <c r="N18" s="4">
        <f t="shared" si="6"/>
        <v>20</v>
      </c>
      <c r="Q18" s="4">
        <v>0</v>
      </c>
      <c r="R18" s="4">
        <v>3</v>
      </c>
      <c r="S18" s="4">
        <v>0</v>
      </c>
      <c r="U18" s="4">
        <v>0</v>
      </c>
      <c r="V18" s="4">
        <f t="shared" si="7"/>
        <v>0</v>
      </c>
      <c r="W18" s="10">
        <f t="shared" si="8"/>
        <v>27.27272727272727</v>
      </c>
      <c r="X18" s="10">
        <f t="shared" si="9"/>
        <v>0</v>
      </c>
      <c r="Y18" s="10"/>
      <c r="Z18" s="10">
        <f t="shared" si="12"/>
        <v>0</v>
      </c>
    </row>
    <row r="19" spans="2:26" x14ac:dyDescent="0.25">
      <c r="B19" s="1"/>
      <c r="C19" s="4">
        <v>19</v>
      </c>
      <c r="D19" s="4">
        <v>75</v>
      </c>
      <c r="E19" s="4">
        <v>10</v>
      </c>
      <c r="F19" s="4">
        <v>10</v>
      </c>
      <c r="G19" s="4">
        <v>0</v>
      </c>
      <c r="H19" s="4">
        <v>0</v>
      </c>
      <c r="I19" s="4">
        <f t="shared" si="1"/>
        <v>20</v>
      </c>
      <c r="J19" s="10">
        <f t="shared" si="2"/>
        <v>100</v>
      </c>
      <c r="K19" s="4">
        <f t="shared" si="3"/>
        <v>10</v>
      </c>
      <c r="L19" s="10">
        <f t="shared" si="4"/>
        <v>50</v>
      </c>
      <c r="M19" s="4">
        <f t="shared" si="5"/>
        <v>0</v>
      </c>
      <c r="N19" s="4">
        <f t="shared" si="6"/>
        <v>20</v>
      </c>
      <c r="Q19" s="4">
        <v>0</v>
      </c>
      <c r="R19" s="4">
        <v>0</v>
      </c>
      <c r="V19" s="4">
        <f t="shared" si="7"/>
        <v>0</v>
      </c>
      <c r="W19" s="10">
        <f t="shared" si="8"/>
        <v>0</v>
      </c>
      <c r="X19" s="10"/>
      <c r="Y19" s="10"/>
      <c r="Z19" s="10"/>
    </row>
    <row r="20" spans="2:26" x14ac:dyDescent="0.25">
      <c r="B20" s="1"/>
      <c r="C20" s="4">
        <v>20</v>
      </c>
      <c r="D20" s="4">
        <v>70</v>
      </c>
      <c r="E20" s="4">
        <v>19</v>
      </c>
      <c r="F20" s="4">
        <v>18</v>
      </c>
      <c r="G20" s="4">
        <v>0</v>
      </c>
      <c r="H20" s="4">
        <v>0</v>
      </c>
      <c r="I20" s="4">
        <f t="shared" si="1"/>
        <v>37</v>
      </c>
      <c r="J20" s="10">
        <f t="shared" si="2"/>
        <v>100</v>
      </c>
      <c r="K20" s="4">
        <f t="shared" si="3"/>
        <v>18</v>
      </c>
      <c r="L20" s="10">
        <f t="shared" si="4"/>
        <v>48.648648648648653</v>
      </c>
      <c r="M20" s="4">
        <f t="shared" si="5"/>
        <v>0</v>
      </c>
      <c r="N20" s="4">
        <f t="shared" si="6"/>
        <v>37</v>
      </c>
      <c r="Q20" s="4">
        <v>0</v>
      </c>
      <c r="R20" s="4">
        <v>5</v>
      </c>
      <c r="V20" s="4">
        <f t="shared" si="7"/>
        <v>0</v>
      </c>
      <c r="W20" s="10">
        <f t="shared" si="8"/>
        <v>27.777777777777779</v>
      </c>
      <c r="X20" s="10"/>
      <c r="Y20" s="10"/>
      <c r="Z20" s="10"/>
    </row>
    <row r="21" spans="2:26" x14ac:dyDescent="0.25">
      <c r="B21" s="1"/>
      <c r="C21" s="4">
        <v>21</v>
      </c>
      <c r="D21" s="4">
        <v>104</v>
      </c>
      <c r="E21" s="4">
        <v>23</v>
      </c>
      <c r="F21" s="4">
        <v>27</v>
      </c>
      <c r="G21" s="4">
        <v>0</v>
      </c>
      <c r="H21" s="4">
        <v>1</v>
      </c>
      <c r="I21" s="4">
        <f t="shared" si="1"/>
        <v>50</v>
      </c>
      <c r="J21" s="10">
        <f t="shared" si="2"/>
        <v>98.039215686274503</v>
      </c>
      <c r="K21" s="4">
        <f t="shared" si="3"/>
        <v>27</v>
      </c>
      <c r="L21" s="10">
        <f t="shared" si="4"/>
        <v>52.941176470588239</v>
      </c>
      <c r="M21" s="4">
        <f t="shared" si="5"/>
        <v>1</v>
      </c>
      <c r="N21" s="4">
        <f t="shared" si="6"/>
        <v>51</v>
      </c>
      <c r="Q21" s="4">
        <v>0</v>
      </c>
      <c r="R21" s="4">
        <v>6</v>
      </c>
      <c r="T21" s="4">
        <v>0</v>
      </c>
      <c r="U21" s="4">
        <v>0</v>
      </c>
      <c r="V21" s="4">
        <f t="shared" si="7"/>
        <v>0</v>
      </c>
      <c r="W21" s="10">
        <f t="shared" si="8"/>
        <v>22.222222222222221</v>
      </c>
      <c r="X21" s="10"/>
      <c r="Y21" s="10">
        <f t="shared" si="11"/>
        <v>0</v>
      </c>
      <c r="Z21" s="10">
        <f t="shared" si="12"/>
        <v>0</v>
      </c>
    </row>
    <row r="22" spans="2:26" x14ac:dyDescent="0.25">
      <c r="B22" s="1"/>
      <c r="C22" s="4">
        <v>22</v>
      </c>
      <c r="D22" s="4">
        <v>82</v>
      </c>
      <c r="E22" s="4">
        <v>37</v>
      </c>
      <c r="F22" s="4">
        <v>27</v>
      </c>
      <c r="G22" s="4">
        <v>1</v>
      </c>
      <c r="H22" s="4">
        <v>0</v>
      </c>
      <c r="I22" s="4">
        <f t="shared" si="1"/>
        <v>64</v>
      </c>
      <c r="J22" s="10">
        <f t="shared" si="2"/>
        <v>98.461538461538467</v>
      </c>
      <c r="K22" s="4">
        <f t="shared" si="3"/>
        <v>28</v>
      </c>
      <c r="L22" s="10">
        <f t="shared" si="4"/>
        <v>43.07692307692308</v>
      </c>
      <c r="M22" s="4">
        <f t="shared" si="5"/>
        <v>1</v>
      </c>
      <c r="N22" s="4">
        <f t="shared" si="6"/>
        <v>65</v>
      </c>
      <c r="Q22" s="4">
        <v>0</v>
      </c>
      <c r="R22" s="4">
        <v>5</v>
      </c>
      <c r="S22" s="4">
        <v>0</v>
      </c>
      <c r="U22" s="4">
        <v>0</v>
      </c>
      <c r="V22" s="4">
        <f t="shared" si="7"/>
        <v>0</v>
      </c>
      <c r="W22" s="10">
        <f t="shared" si="8"/>
        <v>18.518518518518519</v>
      </c>
      <c r="X22" s="10">
        <f t="shared" si="9"/>
        <v>0</v>
      </c>
      <c r="Y22" s="10"/>
      <c r="Z22" s="10">
        <f t="shared" si="12"/>
        <v>0</v>
      </c>
    </row>
    <row r="23" spans="2:26" x14ac:dyDescent="0.25">
      <c r="B23" s="1"/>
      <c r="C23" s="4">
        <v>23</v>
      </c>
      <c r="D23" s="4">
        <v>80</v>
      </c>
      <c r="E23" s="4">
        <v>9</v>
      </c>
      <c r="F23" s="4">
        <v>8</v>
      </c>
      <c r="G23" s="4">
        <v>1</v>
      </c>
      <c r="H23" s="4">
        <v>0</v>
      </c>
      <c r="I23" s="4">
        <f t="shared" si="1"/>
        <v>17</v>
      </c>
      <c r="J23" s="10">
        <f t="shared" si="2"/>
        <v>94.444444444444443</v>
      </c>
      <c r="K23" s="4">
        <f t="shared" si="3"/>
        <v>9</v>
      </c>
      <c r="L23" s="10">
        <f t="shared" si="4"/>
        <v>50</v>
      </c>
      <c r="M23" s="4">
        <f t="shared" si="5"/>
        <v>1</v>
      </c>
      <c r="N23" s="4">
        <f t="shared" si="6"/>
        <v>18</v>
      </c>
      <c r="Q23" s="4">
        <v>0</v>
      </c>
      <c r="R23" s="4">
        <v>0</v>
      </c>
      <c r="S23" s="4">
        <v>0</v>
      </c>
      <c r="U23" s="4">
        <v>0</v>
      </c>
      <c r="V23" s="4">
        <f t="shared" si="7"/>
        <v>0</v>
      </c>
      <c r="W23" s="10">
        <f t="shared" si="8"/>
        <v>0</v>
      </c>
      <c r="X23" s="10">
        <f t="shared" si="9"/>
        <v>0</v>
      </c>
      <c r="Y23" s="10"/>
      <c r="Z23" s="10">
        <f t="shared" si="12"/>
        <v>0</v>
      </c>
    </row>
    <row r="24" spans="2:26" x14ac:dyDescent="0.25">
      <c r="C24" s="4">
        <v>24</v>
      </c>
      <c r="D24" s="4">
        <v>113</v>
      </c>
      <c r="E24" s="4">
        <v>30</v>
      </c>
      <c r="F24" s="4">
        <v>22</v>
      </c>
      <c r="G24" s="4">
        <v>0</v>
      </c>
      <c r="H24" s="4">
        <v>0</v>
      </c>
      <c r="I24" s="4">
        <f t="shared" si="1"/>
        <v>52</v>
      </c>
      <c r="J24" s="10">
        <f t="shared" si="2"/>
        <v>100</v>
      </c>
      <c r="K24" s="4">
        <f t="shared" si="3"/>
        <v>22</v>
      </c>
      <c r="L24" s="10">
        <f t="shared" si="4"/>
        <v>42.307692307692307</v>
      </c>
      <c r="M24" s="4">
        <f t="shared" si="5"/>
        <v>0</v>
      </c>
      <c r="N24" s="4">
        <f t="shared" si="6"/>
        <v>52</v>
      </c>
      <c r="Q24" s="4">
        <v>0</v>
      </c>
      <c r="R24" s="4">
        <v>0</v>
      </c>
      <c r="V24" s="4">
        <f t="shared" si="7"/>
        <v>0</v>
      </c>
      <c r="W24" s="10">
        <f t="shared" si="8"/>
        <v>0</v>
      </c>
      <c r="X24" s="10"/>
      <c r="Y24" s="10"/>
      <c r="Z24" s="10"/>
    </row>
    <row r="25" spans="2:26" x14ac:dyDescent="0.25">
      <c r="B25" s="7"/>
      <c r="C25" s="4">
        <v>25</v>
      </c>
      <c r="D25" s="4">
        <v>28</v>
      </c>
      <c r="E25" s="4">
        <v>11</v>
      </c>
      <c r="F25" s="4">
        <v>15</v>
      </c>
      <c r="G25" s="4">
        <v>1</v>
      </c>
      <c r="H25" s="4">
        <v>0</v>
      </c>
      <c r="I25" s="4">
        <f t="shared" si="1"/>
        <v>26</v>
      </c>
      <c r="J25" s="10">
        <f t="shared" si="2"/>
        <v>96.296296296296291</v>
      </c>
      <c r="K25" s="4">
        <f t="shared" si="3"/>
        <v>16</v>
      </c>
      <c r="L25" s="10">
        <f t="shared" si="4"/>
        <v>59.259259259259252</v>
      </c>
      <c r="M25" s="4">
        <f t="shared" si="5"/>
        <v>1</v>
      </c>
      <c r="N25" s="4">
        <f t="shared" si="6"/>
        <v>27</v>
      </c>
      <c r="Q25" s="4">
        <v>0</v>
      </c>
      <c r="R25" s="4">
        <v>0</v>
      </c>
      <c r="S25" s="4">
        <v>1</v>
      </c>
      <c r="U25" s="4">
        <v>1</v>
      </c>
      <c r="V25" s="4">
        <f t="shared" si="7"/>
        <v>0</v>
      </c>
      <c r="W25" s="10">
        <f t="shared" si="8"/>
        <v>0</v>
      </c>
      <c r="X25" s="10">
        <f t="shared" si="9"/>
        <v>100</v>
      </c>
      <c r="Y25" s="10"/>
      <c r="Z25" s="10">
        <f t="shared" si="12"/>
        <v>3.8461538461538463</v>
      </c>
    </row>
    <row r="26" spans="2:26" x14ac:dyDescent="0.25">
      <c r="C26" s="4">
        <v>26</v>
      </c>
      <c r="D26" s="4">
        <v>98</v>
      </c>
      <c r="E26" s="4">
        <v>18</v>
      </c>
      <c r="F26" s="4">
        <v>15</v>
      </c>
      <c r="G26" s="4">
        <v>0</v>
      </c>
      <c r="H26" s="4">
        <v>0</v>
      </c>
      <c r="I26" s="4">
        <f t="shared" si="1"/>
        <v>33</v>
      </c>
      <c r="J26" s="10">
        <f t="shared" si="2"/>
        <v>100</v>
      </c>
      <c r="K26" s="4">
        <f t="shared" si="3"/>
        <v>15</v>
      </c>
      <c r="L26" s="10">
        <f t="shared" si="4"/>
        <v>45.454545454545453</v>
      </c>
      <c r="M26" s="4">
        <f t="shared" si="5"/>
        <v>0</v>
      </c>
      <c r="N26" s="4">
        <f t="shared" si="6"/>
        <v>33</v>
      </c>
      <c r="Q26" s="4">
        <v>0</v>
      </c>
      <c r="R26" s="4">
        <v>2</v>
      </c>
      <c r="V26" s="4">
        <f t="shared" si="7"/>
        <v>0</v>
      </c>
      <c r="W26" s="10">
        <f t="shared" si="8"/>
        <v>13.333333333333334</v>
      </c>
      <c r="X26" s="10"/>
      <c r="Y26" s="10"/>
      <c r="Z26" s="10"/>
    </row>
    <row r="27" spans="2:26" x14ac:dyDescent="0.25">
      <c r="C27" s="4">
        <v>27</v>
      </c>
      <c r="D27" s="4">
        <v>66</v>
      </c>
      <c r="E27" s="4">
        <v>7</v>
      </c>
      <c r="F27" s="4">
        <v>23</v>
      </c>
      <c r="G27" s="4">
        <v>1</v>
      </c>
      <c r="H27" s="4">
        <v>2</v>
      </c>
      <c r="I27" s="4">
        <f t="shared" si="1"/>
        <v>30</v>
      </c>
      <c r="J27" s="10">
        <f t="shared" si="2"/>
        <v>90.909090909090907</v>
      </c>
      <c r="K27" s="4">
        <f t="shared" si="3"/>
        <v>24</v>
      </c>
      <c r="L27" s="10">
        <f t="shared" si="4"/>
        <v>72.727272727272734</v>
      </c>
      <c r="M27" s="4">
        <f t="shared" si="5"/>
        <v>3</v>
      </c>
      <c r="N27" s="4">
        <f t="shared" si="6"/>
        <v>33</v>
      </c>
      <c r="Q27" s="4">
        <v>0</v>
      </c>
      <c r="R27" s="4">
        <v>10</v>
      </c>
      <c r="S27" s="4">
        <v>0</v>
      </c>
      <c r="T27" s="4">
        <v>0</v>
      </c>
      <c r="U27" s="4">
        <f t="shared" si="10"/>
        <v>0</v>
      </c>
      <c r="V27" s="4">
        <f t="shared" si="7"/>
        <v>0</v>
      </c>
      <c r="W27" s="10">
        <f t="shared" si="8"/>
        <v>43.478260869565219</v>
      </c>
      <c r="X27" s="10">
        <f t="shared" si="9"/>
        <v>0</v>
      </c>
      <c r="Y27" s="10">
        <f t="shared" si="11"/>
        <v>0</v>
      </c>
      <c r="Z27" s="10">
        <f t="shared" si="12"/>
        <v>0</v>
      </c>
    </row>
    <row r="28" spans="2:26" x14ac:dyDescent="0.25">
      <c r="C28" s="4">
        <v>29</v>
      </c>
      <c r="D28" s="4">
        <v>106</v>
      </c>
      <c r="E28" s="4">
        <v>9</v>
      </c>
      <c r="F28" s="4">
        <v>17</v>
      </c>
      <c r="G28" s="4">
        <v>0</v>
      </c>
      <c r="H28" s="4">
        <v>0</v>
      </c>
      <c r="I28" s="4">
        <f t="shared" si="1"/>
        <v>26</v>
      </c>
      <c r="J28" s="10">
        <f t="shared" si="2"/>
        <v>100</v>
      </c>
      <c r="K28" s="4">
        <f t="shared" si="3"/>
        <v>17</v>
      </c>
      <c r="L28" s="10">
        <f t="shared" si="4"/>
        <v>65.384615384615387</v>
      </c>
      <c r="M28" s="4">
        <f t="shared" si="5"/>
        <v>0</v>
      </c>
      <c r="N28" s="4">
        <f t="shared" si="6"/>
        <v>26</v>
      </c>
      <c r="Q28" s="4">
        <v>0</v>
      </c>
      <c r="R28" s="4">
        <v>1</v>
      </c>
      <c r="V28" s="4">
        <f t="shared" si="7"/>
        <v>0</v>
      </c>
      <c r="W28" s="10">
        <f t="shared" si="8"/>
        <v>5.8823529411764701</v>
      </c>
      <c r="X28" s="10"/>
      <c r="Y28" s="10"/>
      <c r="Z28" s="10"/>
    </row>
    <row r="29" spans="2:26" x14ac:dyDescent="0.25">
      <c r="C29" s="4">
        <v>30</v>
      </c>
      <c r="D29" s="4">
        <v>100</v>
      </c>
      <c r="E29" s="4">
        <v>30</v>
      </c>
      <c r="F29" s="4">
        <v>35</v>
      </c>
      <c r="G29" s="4">
        <v>0</v>
      </c>
      <c r="H29" s="4">
        <v>0</v>
      </c>
      <c r="I29" s="4">
        <f t="shared" si="1"/>
        <v>65</v>
      </c>
      <c r="J29" s="10">
        <f t="shared" si="2"/>
        <v>100</v>
      </c>
      <c r="K29" s="4">
        <f t="shared" si="3"/>
        <v>35</v>
      </c>
      <c r="L29" s="10">
        <f t="shared" si="4"/>
        <v>53.846153846153847</v>
      </c>
      <c r="M29" s="4">
        <f t="shared" si="5"/>
        <v>0</v>
      </c>
      <c r="N29" s="4">
        <f t="shared" si="6"/>
        <v>65</v>
      </c>
      <c r="Q29" s="4">
        <v>0</v>
      </c>
      <c r="R29" s="4">
        <v>3</v>
      </c>
      <c r="V29" s="4">
        <f t="shared" si="7"/>
        <v>0</v>
      </c>
      <c r="W29" s="10">
        <f t="shared" si="8"/>
        <v>8.5714285714285712</v>
      </c>
      <c r="X29" s="10"/>
      <c r="Y29" s="10"/>
      <c r="Z29" s="10"/>
    </row>
    <row r="30" spans="2:26" x14ac:dyDescent="0.25">
      <c r="C30" s="4">
        <v>33</v>
      </c>
      <c r="D30" s="4">
        <v>66</v>
      </c>
      <c r="E30" s="4">
        <v>30</v>
      </c>
      <c r="F30" s="4">
        <v>25</v>
      </c>
      <c r="G30" s="4">
        <v>1</v>
      </c>
      <c r="H30" s="4">
        <v>1</v>
      </c>
      <c r="I30" s="4">
        <f t="shared" si="1"/>
        <v>55</v>
      </c>
      <c r="J30" s="10">
        <f t="shared" si="2"/>
        <v>96.491228070175438</v>
      </c>
      <c r="K30" s="4">
        <f t="shared" si="3"/>
        <v>26</v>
      </c>
      <c r="L30" s="10">
        <f t="shared" si="4"/>
        <v>45.614035087719294</v>
      </c>
      <c r="M30" s="4">
        <f t="shared" si="5"/>
        <v>2</v>
      </c>
      <c r="N30" s="4">
        <f t="shared" si="6"/>
        <v>57</v>
      </c>
      <c r="Q30" s="4">
        <v>0</v>
      </c>
      <c r="R30" s="4">
        <v>6</v>
      </c>
      <c r="S30" s="4">
        <v>0</v>
      </c>
      <c r="T30" s="4">
        <v>0</v>
      </c>
      <c r="U30" s="4">
        <f t="shared" si="10"/>
        <v>0</v>
      </c>
      <c r="V30" s="4">
        <f t="shared" si="7"/>
        <v>0</v>
      </c>
      <c r="W30" s="10">
        <f t="shared" si="8"/>
        <v>24</v>
      </c>
      <c r="X30" s="10">
        <f t="shared" si="9"/>
        <v>0</v>
      </c>
      <c r="Y30" s="10">
        <f t="shared" si="11"/>
        <v>0</v>
      </c>
      <c r="Z30" s="10">
        <f t="shared" si="12"/>
        <v>0</v>
      </c>
    </row>
    <row r="31" spans="2:26" x14ac:dyDescent="0.25">
      <c r="C31" s="4">
        <v>34</v>
      </c>
      <c r="D31" s="4">
        <v>90</v>
      </c>
      <c r="E31" s="4">
        <v>9</v>
      </c>
      <c r="F31" s="4">
        <v>12</v>
      </c>
      <c r="G31" s="4">
        <v>0</v>
      </c>
      <c r="H31" s="4">
        <v>0</v>
      </c>
      <c r="I31" s="4">
        <f t="shared" si="1"/>
        <v>21</v>
      </c>
      <c r="J31" s="10">
        <f t="shared" si="2"/>
        <v>100</v>
      </c>
      <c r="K31" s="4">
        <f t="shared" si="3"/>
        <v>12</v>
      </c>
      <c r="L31" s="10">
        <f t="shared" si="4"/>
        <v>57.142857142857139</v>
      </c>
      <c r="M31" s="4">
        <f t="shared" si="5"/>
        <v>0</v>
      </c>
      <c r="N31" s="4">
        <f t="shared" si="6"/>
        <v>21</v>
      </c>
      <c r="Q31" s="4">
        <v>0</v>
      </c>
      <c r="R31" s="4">
        <v>2</v>
      </c>
      <c r="V31" s="4">
        <f t="shared" si="7"/>
        <v>0</v>
      </c>
      <c r="W31" s="10">
        <f t="shared" si="8"/>
        <v>16.666666666666664</v>
      </c>
      <c r="X31" s="10"/>
      <c r="Y31" s="10"/>
      <c r="Z31" s="10"/>
    </row>
    <row r="32" spans="2:26" x14ac:dyDescent="0.25">
      <c r="B32" s="1"/>
      <c r="C32" s="4">
        <v>35</v>
      </c>
      <c r="D32" s="4">
        <v>104</v>
      </c>
      <c r="E32" s="4">
        <v>20</v>
      </c>
      <c r="F32" s="4">
        <v>26</v>
      </c>
      <c r="G32" s="4">
        <v>0</v>
      </c>
      <c r="H32" s="4">
        <v>0</v>
      </c>
      <c r="I32" s="4">
        <f t="shared" si="1"/>
        <v>46</v>
      </c>
      <c r="J32" s="10">
        <f t="shared" si="2"/>
        <v>100</v>
      </c>
      <c r="K32" s="4">
        <f t="shared" si="3"/>
        <v>26</v>
      </c>
      <c r="L32" s="10">
        <f t="shared" si="4"/>
        <v>56.521739130434781</v>
      </c>
      <c r="M32" s="4">
        <f t="shared" si="5"/>
        <v>0</v>
      </c>
      <c r="N32" s="4">
        <f t="shared" si="6"/>
        <v>46</v>
      </c>
      <c r="Q32" s="4">
        <v>0</v>
      </c>
      <c r="R32" s="4">
        <v>5</v>
      </c>
      <c r="V32" s="4">
        <f t="shared" si="7"/>
        <v>0</v>
      </c>
      <c r="W32" s="10">
        <f t="shared" si="8"/>
        <v>19.230769230769234</v>
      </c>
      <c r="X32" s="10"/>
      <c r="Y32" s="10"/>
      <c r="Z32" s="10"/>
    </row>
    <row r="33" spans="2:26" x14ac:dyDescent="0.25">
      <c r="B33" s="1"/>
      <c r="C33" s="4">
        <v>38</v>
      </c>
      <c r="D33" s="4">
        <v>70</v>
      </c>
      <c r="E33" s="4">
        <v>14</v>
      </c>
      <c r="F33" s="4">
        <v>13</v>
      </c>
      <c r="G33" s="4">
        <v>0</v>
      </c>
      <c r="H33" s="4">
        <v>0</v>
      </c>
      <c r="I33" s="4">
        <f t="shared" si="1"/>
        <v>27</v>
      </c>
      <c r="J33" s="10">
        <f t="shared" si="2"/>
        <v>100</v>
      </c>
      <c r="K33" s="4">
        <f t="shared" si="3"/>
        <v>13</v>
      </c>
      <c r="L33" s="10">
        <f t="shared" si="4"/>
        <v>48.148148148148145</v>
      </c>
      <c r="M33" s="4">
        <f t="shared" si="5"/>
        <v>0</v>
      </c>
      <c r="N33" s="4">
        <f t="shared" si="6"/>
        <v>27</v>
      </c>
      <c r="Q33" s="4">
        <v>0</v>
      </c>
      <c r="R33" s="4">
        <v>2</v>
      </c>
      <c r="V33" s="4">
        <f t="shared" si="7"/>
        <v>0</v>
      </c>
      <c r="W33" s="10">
        <f t="shared" si="8"/>
        <v>15.384615384615385</v>
      </c>
      <c r="X33" s="10"/>
      <c r="Y33" s="10"/>
      <c r="Z33" s="10"/>
    </row>
    <row r="34" spans="2:26" x14ac:dyDescent="0.25">
      <c r="B34" s="1"/>
      <c r="C34" s="4">
        <v>39</v>
      </c>
      <c r="D34" s="4">
        <v>102</v>
      </c>
      <c r="E34" s="4">
        <v>13</v>
      </c>
      <c r="F34" s="4">
        <v>15</v>
      </c>
      <c r="G34" s="4">
        <v>0</v>
      </c>
      <c r="H34" s="4">
        <v>0</v>
      </c>
      <c r="I34" s="4">
        <f t="shared" si="1"/>
        <v>28</v>
      </c>
      <c r="J34" s="10">
        <f t="shared" si="2"/>
        <v>100</v>
      </c>
      <c r="K34" s="4">
        <f t="shared" si="3"/>
        <v>15</v>
      </c>
      <c r="L34" s="10">
        <f t="shared" si="4"/>
        <v>53.571428571428569</v>
      </c>
      <c r="M34" s="4">
        <f t="shared" si="5"/>
        <v>0</v>
      </c>
      <c r="N34" s="4">
        <f t="shared" si="6"/>
        <v>28</v>
      </c>
      <c r="Q34" s="4">
        <v>0</v>
      </c>
      <c r="R34" s="4">
        <v>2</v>
      </c>
      <c r="V34" s="4">
        <f t="shared" si="7"/>
        <v>0</v>
      </c>
      <c r="W34" s="10">
        <f t="shared" si="8"/>
        <v>13.333333333333334</v>
      </c>
      <c r="X34" s="10"/>
      <c r="Y34" s="10"/>
      <c r="Z34" s="10"/>
    </row>
    <row r="35" spans="2:26" x14ac:dyDescent="0.25">
      <c r="B35" s="1"/>
      <c r="C35" s="4">
        <v>40</v>
      </c>
      <c r="D35" s="4">
        <v>83</v>
      </c>
      <c r="E35" s="4">
        <v>22</v>
      </c>
      <c r="F35" s="4">
        <v>24</v>
      </c>
      <c r="G35" s="4">
        <v>1</v>
      </c>
      <c r="H35" s="4">
        <v>1</v>
      </c>
      <c r="I35" s="4">
        <f t="shared" si="1"/>
        <v>46</v>
      </c>
      <c r="J35" s="10">
        <f t="shared" si="2"/>
        <v>95.833333333333343</v>
      </c>
      <c r="K35" s="4">
        <f t="shared" si="3"/>
        <v>25</v>
      </c>
      <c r="L35" s="10">
        <f t="shared" si="4"/>
        <v>52.083333333333336</v>
      </c>
      <c r="M35" s="4">
        <f t="shared" si="5"/>
        <v>2</v>
      </c>
      <c r="N35" s="4">
        <f t="shared" si="6"/>
        <v>48</v>
      </c>
      <c r="Q35" s="4">
        <v>0</v>
      </c>
      <c r="R35" s="4">
        <v>3</v>
      </c>
      <c r="S35" s="4">
        <v>0</v>
      </c>
      <c r="T35" s="4">
        <v>0</v>
      </c>
      <c r="U35" s="4">
        <f t="shared" si="10"/>
        <v>0</v>
      </c>
      <c r="V35" s="4">
        <f t="shared" si="7"/>
        <v>0</v>
      </c>
      <c r="W35" s="10">
        <f t="shared" si="8"/>
        <v>12.5</v>
      </c>
      <c r="X35" s="10">
        <f t="shared" si="9"/>
        <v>0</v>
      </c>
      <c r="Y35" s="10">
        <f t="shared" si="11"/>
        <v>0</v>
      </c>
      <c r="Z35" s="10">
        <f t="shared" si="12"/>
        <v>0</v>
      </c>
    </row>
    <row r="36" spans="2:26" x14ac:dyDescent="0.25">
      <c r="B36" s="1"/>
      <c r="C36" s="4">
        <v>41</v>
      </c>
      <c r="D36" s="4">
        <v>74</v>
      </c>
      <c r="E36" s="4">
        <v>19</v>
      </c>
      <c r="F36" s="4">
        <v>30</v>
      </c>
      <c r="G36" s="4">
        <v>3</v>
      </c>
      <c r="H36" s="4">
        <v>2</v>
      </c>
      <c r="I36" s="4">
        <f t="shared" si="1"/>
        <v>49</v>
      </c>
      <c r="J36" s="10">
        <f t="shared" si="2"/>
        <v>90.740740740740748</v>
      </c>
      <c r="K36" s="4">
        <f t="shared" si="3"/>
        <v>33</v>
      </c>
      <c r="L36" s="10">
        <f t="shared" si="4"/>
        <v>61.111111111111114</v>
      </c>
      <c r="M36" s="4">
        <f t="shared" si="5"/>
        <v>5</v>
      </c>
      <c r="N36" s="4">
        <f t="shared" si="6"/>
        <v>54</v>
      </c>
      <c r="Q36" s="4">
        <v>0</v>
      </c>
      <c r="R36" s="4">
        <v>3</v>
      </c>
      <c r="S36" s="4">
        <v>0</v>
      </c>
      <c r="T36" s="4">
        <v>0</v>
      </c>
      <c r="U36" s="4">
        <f t="shared" si="10"/>
        <v>0</v>
      </c>
      <c r="V36" s="4">
        <f t="shared" si="7"/>
        <v>0</v>
      </c>
      <c r="W36" s="10">
        <f t="shared" si="8"/>
        <v>10</v>
      </c>
      <c r="X36" s="10">
        <f t="shared" si="9"/>
        <v>0</v>
      </c>
      <c r="Y36" s="10">
        <f t="shared" si="11"/>
        <v>0</v>
      </c>
      <c r="Z36" s="10">
        <f t="shared" si="12"/>
        <v>0</v>
      </c>
    </row>
    <row r="37" spans="2:26" x14ac:dyDescent="0.25">
      <c r="B37" s="1"/>
      <c r="C37" s="4">
        <v>42</v>
      </c>
      <c r="D37" s="4">
        <v>101</v>
      </c>
      <c r="E37" s="4">
        <v>22</v>
      </c>
      <c r="F37" s="4">
        <v>21</v>
      </c>
      <c r="G37" s="4">
        <v>1</v>
      </c>
      <c r="H37" s="4">
        <v>1</v>
      </c>
      <c r="I37" s="4">
        <f t="shared" si="1"/>
        <v>43</v>
      </c>
      <c r="J37" s="10">
        <f t="shared" si="2"/>
        <v>95.555555555555557</v>
      </c>
      <c r="K37" s="4">
        <f t="shared" si="3"/>
        <v>22</v>
      </c>
      <c r="L37" s="10">
        <f t="shared" si="4"/>
        <v>48.888888888888886</v>
      </c>
      <c r="M37" s="4">
        <f t="shared" si="5"/>
        <v>2</v>
      </c>
      <c r="N37" s="4">
        <f t="shared" si="6"/>
        <v>45</v>
      </c>
      <c r="Q37" s="4">
        <v>0</v>
      </c>
      <c r="R37" s="4">
        <v>2</v>
      </c>
      <c r="S37" s="4">
        <v>0</v>
      </c>
      <c r="T37" s="4">
        <v>0</v>
      </c>
      <c r="U37" s="4">
        <f t="shared" si="10"/>
        <v>0</v>
      </c>
      <c r="V37" s="4">
        <f t="shared" si="7"/>
        <v>0</v>
      </c>
      <c r="W37" s="10">
        <f t="shared" si="8"/>
        <v>9.5238095238095237</v>
      </c>
      <c r="X37" s="10">
        <f t="shared" si="9"/>
        <v>0</v>
      </c>
      <c r="Y37" s="10">
        <f t="shared" si="11"/>
        <v>0</v>
      </c>
      <c r="Z37" s="10">
        <f t="shared" si="12"/>
        <v>0</v>
      </c>
    </row>
    <row r="38" spans="2:26" x14ac:dyDescent="0.25">
      <c r="B38" s="1"/>
      <c r="C38" s="4">
        <v>43</v>
      </c>
      <c r="D38" s="4">
        <v>84</v>
      </c>
      <c r="E38" s="4">
        <v>18</v>
      </c>
      <c r="F38" s="4">
        <v>39</v>
      </c>
      <c r="G38" s="4">
        <v>0</v>
      </c>
      <c r="H38" s="4">
        <v>0</v>
      </c>
      <c r="I38" s="4">
        <f t="shared" si="1"/>
        <v>57</v>
      </c>
      <c r="J38" s="10">
        <f t="shared" si="2"/>
        <v>100</v>
      </c>
      <c r="K38" s="4">
        <f t="shared" si="3"/>
        <v>39</v>
      </c>
      <c r="L38" s="10">
        <f t="shared" si="4"/>
        <v>68.421052631578945</v>
      </c>
      <c r="M38" s="4">
        <f t="shared" si="5"/>
        <v>0</v>
      </c>
      <c r="N38" s="4">
        <f t="shared" si="6"/>
        <v>57</v>
      </c>
      <c r="Q38" s="4">
        <v>0</v>
      </c>
      <c r="R38" s="4">
        <v>3</v>
      </c>
      <c r="V38" s="4">
        <f t="shared" si="7"/>
        <v>0</v>
      </c>
      <c r="W38" s="10">
        <f t="shared" si="8"/>
        <v>7.6923076923076925</v>
      </c>
      <c r="X38" s="10"/>
      <c r="Y38" s="10"/>
      <c r="Z38" s="10"/>
    </row>
    <row r="39" spans="2:26" x14ac:dyDescent="0.25">
      <c r="B39" s="1"/>
      <c r="C39" s="4">
        <v>44</v>
      </c>
      <c r="D39" s="4">
        <v>82</v>
      </c>
      <c r="E39" s="4">
        <v>21</v>
      </c>
      <c r="F39" s="4">
        <v>25</v>
      </c>
      <c r="G39" s="4">
        <v>4</v>
      </c>
      <c r="H39" s="4">
        <v>3</v>
      </c>
      <c r="I39" s="4">
        <f t="shared" si="1"/>
        <v>46</v>
      </c>
      <c r="J39" s="10">
        <f t="shared" si="2"/>
        <v>86.79245283018868</v>
      </c>
      <c r="K39" s="4">
        <f t="shared" si="3"/>
        <v>29</v>
      </c>
      <c r="L39" s="10">
        <f t="shared" si="4"/>
        <v>54.716981132075468</v>
      </c>
      <c r="M39" s="4">
        <f t="shared" si="5"/>
        <v>7</v>
      </c>
      <c r="N39" s="4">
        <f t="shared" si="6"/>
        <v>53</v>
      </c>
      <c r="Q39" s="4">
        <v>0</v>
      </c>
      <c r="R39" s="4">
        <v>4</v>
      </c>
      <c r="S39" s="4">
        <v>0</v>
      </c>
      <c r="T39" s="4">
        <v>0</v>
      </c>
      <c r="U39" s="4">
        <f t="shared" si="10"/>
        <v>0</v>
      </c>
      <c r="V39" s="4">
        <f t="shared" si="7"/>
        <v>0</v>
      </c>
      <c r="W39" s="10">
        <f t="shared" si="8"/>
        <v>16</v>
      </c>
      <c r="X39" s="10">
        <f t="shared" si="9"/>
        <v>0</v>
      </c>
      <c r="Y39" s="10">
        <f t="shared" si="11"/>
        <v>0</v>
      </c>
      <c r="Z39" s="10">
        <f t="shared" si="12"/>
        <v>0</v>
      </c>
    </row>
    <row r="40" spans="2:26" x14ac:dyDescent="0.25">
      <c r="B40" s="1"/>
      <c r="E40" s="4">
        <f>SUM(E5:E39)</f>
        <v>593</v>
      </c>
      <c r="F40" s="4">
        <f>SUM(F5:F39)</f>
        <v>647</v>
      </c>
      <c r="G40" s="4">
        <f>SUM(G5:G39)</f>
        <v>30</v>
      </c>
      <c r="H40" s="4">
        <f>SUM(H5:H39)</f>
        <v>17</v>
      </c>
      <c r="I40" s="4">
        <f>SUM(I5:I39)</f>
        <v>1240</v>
      </c>
      <c r="J40" s="10">
        <f t="shared" si="2"/>
        <v>96.348096348096348</v>
      </c>
      <c r="K40" s="4">
        <f>SUM(K5:K39)</f>
        <v>677</v>
      </c>
      <c r="L40" s="10">
        <f t="shared" si="4"/>
        <v>52.602952602952598</v>
      </c>
      <c r="M40" s="4">
        <f>SUM(M5:M39)</f>
        <v>47</v>
      </c>
      <c r="N40" s="4">
        <f>SUM(N5:N39)</f>
        <v>1287</v>
      </c>
      <c r="Q40" s="4">
        <f>SUM(Q28:Q39)</f>
        <v>0</v>
      </c>
      <c r="R40" s="4">
        <f>SUM(R5:R39)</f>
        <v>87</v>
      </c>
      <c r="S40" s="4">
        <f>SUM(S28:S39)</f>
        <v>0</v>
      </c>
      <c r="T40" s="4">
        <f>SUM(T28:T39)</f>
        <v>0</v>
      </c>
      <c r="U40" s="4">
        <f>SUM(U5:U39)</f>
        <v>1</v>
      </c>
      <c r="V40" s="4">
        <f t="shared" si="7"/>
        <v>0</v>
      </c>
      <c r="W40" s="10">
        <f t="shared" ref="W40" si="13">(R40/F40)*100</f>
        <v>13.446676970633694</v>
      </c>
      <c r="X40" s="10">
        <f t="shared" ref="X40" si="14">(S40/G40)*100</f>
        <v>0</v>
      </c>
      <c r="Y40" s="10">
        <f t="shared" ref="Y40" si="15">(T40/H40)*100</f>
        <v>0</v>
      </c>
      <c r="Z40" s="10">
        <f t="shared" si="12"/>
        <v>8.0645161290322578E-2</v>
      </c>
    </row>
    <row r="41" spans="2:26" x14ac:dyDescent="0.25">
      <c r="B41" s="1"/>
      <c r="J41" s="6"/>
      <c r="L41" s="6"/>
    </row>
    <row r="42" spans="2:26" x14ac:dyDescent="0.25">
      <c r="B42" s="1"/>
      <c r="C42" s="1"/>
      <c r="D42" s="3"/>
      <c r="E42" s="14" t="s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"/>
      <c r="P42" s="1"/>
      <c r="Q42" s="14" t="s">
        <v>1</v>
      </c>
      <c r="R42" s="14"/>
      <c r="S42" s="14"/>
      <c r="T42" s="14"/>
      <c r="U42" s="1"/>
      <c r="V42" s="14" t="s">
        <v>2</v>
      </c>
      <c r="W42" s="14"/>
      <c r="X42" s="14"/>
      <c r="Y42" s="14"/>
    </row>
    <row r="43" spans="2:26" x14ac:dyDescent="0.25">
      <c r="B43" s="4" t="s">
        <v>20</v>
      </c>
      <c r="C43" s="1" t="s">
        <v>17</v>
      </c>
      <c r="D43" s="1" t="s">
        <v>18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  <c r="J43" s="1" t="s">
        <v>10</v>
      </c>
      <c r="K43" s="1" t="s">
        <v>11</v>
      </c>
      <c r="L43" s="1" t="s">
        <v>12</v>
      </c>
      <c r="M43" s="1" t="s">
        <v>39</v>
      </c>
      <c r="N43" s="1" t="s">
        <v>13</v>
      </c>
      <c r="O43" s="1"/>
      <c r="P43" s="1"/>
      <c r="Q43" s="1" t="s">
        <v>5</v>
      </c>
      <c r="R43" s="1" t="s">
        <v>6</v>
      </c>
      <c r="S43" s="1" t="s">
        <v>7</v>
      </c>
      <c r="T43" s="1" t="s">
        <v>8</v>
      </c>
      <c r="U43" s="1" t="s">
        <v>39</v>
      </c>
      <c r="V43" s="9" t="s">
        <v>5</v>
      </c>
      <c r="W43" s="9" t="s">
        <v>6</v>
      </c>
      <c r="X43" s="9" t="s">
        <v>7</v>
      </c>
      <c r="Y43" s="9" t="s">
        <v>8</v>
      </c>
      <c r="Z43" s="9" t="s">
        <v>39</v>
      </c>
    </row>
    <row r="44" spans="2:26" x14ac:dyDescent="0.25">
      <c r="C44" s="4">
        <v>1</v>
      </c>
      <c r="D44" s="4">
        <v>85</v>
      </c>
      <c r="V44" s="10"/>
      <c r="W44" s="10"/>
      <c r="X44" s="10"/>
      <c r="Y44" s="10"/>
      <c r="Z44" s="10"/>
    </row>
    <row r="45" spans="2:26" x14ac:dyDescent="0.25">
      <c r="B45" s="1"/>
      <c r="C45" s="4">
        <v>3</v>
      </c>
      <c r="D45" s="4">
        <v>123</v>
      </c>
      <c r="E45" s="4">
        <v>8</v>
      </c>
      <c r="F45" s="4">
        <v>8</v>
      </c>
      <c r="G45" s="4">
        <v>0</v>
      </c>
      <c r="H45" s="4">
        <v>0</v>
      </c>
      <c r="I45" s="4">
        <f t="shared" ref="I45:I97" si="16">E45+F45</f>
        <v>16</v>
      </c>
      <c r="J45" s="10">
        <f t="shared" ref="J45:J98" si="17">(I45/N45)*100</f>
        <v>100</v>
      </c>
      <c r="K45" s="4">
        <f t="shared" ref="K45:K97" si="18">F45+G45</f>
        <v>8</v>
      </c>
      <c r="L45" s="10">
        <f t="shared" ref="L45:L98" si="19">(K45/N45)*100</f>
        <v>50</v>
      </c>
      <c r="M45" s="4">
        <f>G45+H45</f>
        <v>0</v>
      </c>
      <c r="N45" s="4">
        <f t="shared" ref="N45:N97" si="20">SUM(E45:H45)</f>
        <v>16</v>
      </c>
      <c r="Q45" s="4">
        <v>0</v>
      </c>
      <c r="R45" s="4">
        <v>4</v>
      </c>
      <c r="V45" s="10">
        <f t="shared" ref="V45:V97" si="21">(Q45/E45)*100</f>
        <v>0</v>
      </c>
      <c r="W45" s="10">
        <f t="shared" ref="W45:W97" si="22">(R45/F45)*100</f>
        <v>50</v>
      </c>
      <c r="X45" s="10"/>
      <c r="Y45" s="10"/>
      <c r="Z45" s="10"/>
    </row>
    <row r="46" spans="2:26" x14ac:dyDescent="0.25">
      <c r="B46" s="1"/>
      <c r="C46" s="4">
        <v>4</v>
      </c>
      <c r="D46" s="4">
        <v>100</v>
      </c>
      <c r="J46" s="10"/>
      <c r="L46" s="10"/>
      <c r="V46" s="10"/>
      <c r="W46" s="10"/>
      <c r="X46" s="10"/>
      <c r="Y46" s="10"/>
      <c r="Z46" s="10"/>
    </row>
    <row r="47" spans="2:26" x14ac:dyDescent="0.25">
      <c r="B47" s="1"/>
      <c r="C47" s="4">
        <v>5</v>
      </c>
      <c r="D47" s="4">
        <v>87</v>
      </c>
      <c r="E47" s="4">
        <v>11</v>
      </c>
      <c r="F47" s="4">
        <v>10</v>
      </c>
      <c r="G47" s="4">
        <v>1</v>
      </c>
      <c r="H47" s="4">
        <v>1</v>
      </c>
      <c r="I47" s="4">
        <f t="shared" si="16"/>
        <v>21</v>
      </c>
      <c r="J47" s="10">
        <f t="shared" si="17"/>
        <v>91.304347826086953</v>
      </c>
      <c r="K47" s="4">
        <f t="shared" si="18"/>
        <v>11</v>
      </c>
      <c r="L47" s="10">
        <f t="shared" si="19"/>
        <v>47.826086956521742</v>
      </c>
      <c r="M47" s="4">
        <f t="shared" ref="M47:M97" si="23">G47+H47</f>
        <v>2</v>
      </c>
      <c r="N47" s="4">
        <f t="shared" si="20"/>
        <v>23</v>
      </c>
      <c r="Q47" s="4">
        <v>4</v>
      </c>
      <c r="R47" s="4">
        <v>5</v>
      </c>
      <c r="S47" s="4">
        <v>1</v>
      </c>
      <c r="T47" s="4">
        <v>0</v>
      </c>
      <c r="U47" s="4">
        <v>1</v>
      </c>
      <c r="V47" s="10">
        <f t="shared" si="21"/>
        <v>36.363636363636367</v>
      </c>
      <c r="W47" s="10">
        <f t="shared" si="22"/>
        <v>50</v>
      </c>
      <c r="X47" s="10">
        <f t="shared" ref="X47:X93" si="24">(S47/G47)*100</f>
        <v>100</v>
      </c>
      <c r="Y47" s="10">
        <f t="shared" ref="Y47:Z93" si="25">(T47/H47)*100</f>
        <v>0</v>
      </c>
      <c r="Z47" s="10">
        <f t="shared" si="25"/>
        <v>4.7619047619047619</v>
      </c>
    </row>
    <row r="48" spans="2:26" x14ac:dyDescent="0.25">
      <c r="B48" s="1"/>
      <c r="C48" s="4">
        <v>6</v>
      </c>
      <c r="D48" s="4">
        <v>82</v>
      </c>
      <c r="E48" s="4">
        <v>16</v>
      </c>
      <c r="F48" s="4">
        <v>13</v>
      </c>
      <c r="G48" s="4">
        <v>3</v>
      </c>
      <c r="H48" s="4">
        <v>1</v>
      </c>
      <c r="I48" s="4">
        <f t="shared" si="16"/>
        <v>29</v>
      </c>
      <c r="J48" s="10">
        <f t="shared" si="17"/>
        <v>87.878787878787875</v>
      </c>
      <c r="K48" s="4">
        <f t="shared" si="18"/>
        <v>16</v>
      </c>
      <c r="L48" s="10">
        <f t="shared" si="19"/>
        <v>48.484848484848484</v>
      </c>
      <c r="M48" s="4">
        <f t="shared" si="23"/>
        <v>4</v>
      </c>
      <c r="N48" s="4">
        <f t="shared" si="20"/>
        <v>33</v>
      </c>
      <c r="Q48" s="4">
        <v>2</v>
      </c>
      <c r="R48" s="4">
        <v>12</v>
      </c>
      <c r="S48" s="4">
        <v>0</v>
      </c>
      <c r="T48" s="4">
        <v>0</v>
      </c>
      <c r="U48" s="4">
        <v>0</v>
      </c>
      <c r="V48" s="10">
        <f t="shared" si="21"/>
        <v>12.5</v>
      </c>
      <c r="W48" s="10">
        <f t="shared" si="22"/>
        <v>92.307692307692307</v>
      </c>
      <c r="X48" s="10">
        <f t="shared" si="24"/>
        <v>0</v>
      </c>
      <c r="Y48" s="10">
        <f t="shared" si="25"/>
        <v>0</v>
      </c>
      <c r="Z48" s="10">
        <f t="shared" si="25"/>
        <v>0</v>
      </c>
    </row>
    <row r="49" spans="2:26" x14ac:dyDescent="0.25">
      <c r="B49" s="1"/>
      <c r="C49" s="4">
        <v>7</v>
      </c>
      <c r="D49" s="4">
        <v>64</v>
      </c>
      <c r="E49" s="4">
        <v>0</v>
      </c>
      <c r="F49" s="4">
        <v>0</v>
      </c>
      <c r="G49" s="4">
        <v>2</v>
      </c>
      <c r="H49" s="4">
        <v>0</v>
      </c>
      <c r="I49" s="4">
        <f t="shared" si="16"/>
        <v>0</v>
      </c>
      <c r="J49" s="10">
        <f t="shared" si="17"/>
        <v>0</v>
      </c>
      <c r="K49" s="4">
        <f t="shared" si="18"/>
        <v>2</v>
      </c>
      <c r="L49" s="10">
        <f t="shared" si="19"/>
        <v>100</v>
      </c>
      <c r="M49" s="4">
        <f t="shared" si="23"/>
        <v>2</v>
      </c>
      <c r="N49" s="4">
        <f t="shared" si="20"/>
        <v>2</v>
      </c>
      <c r="S49" s="4">
        <v>0</v>
      </c>
      <c r="U49" s="4">
        <v>0</v>
      </c>
      <c r="V49" s="10"/>
      <c r="W49" s="10"/>
      <c r="X49" s="10">
        <f t="shared" si="24"/>
        <v>0</v>
      </c>
      <c r="Y49" s="10"/>
      <c r="Z49" s="10">
        <v>0</v>
      </c>
    </row>
    <row r="50" spans="2:26" x14ac:dyDescent="0.25">
      <c r="B50" s="1"/>
      <c r="C50" s="4">
        <v>8</v>
      </c>
      <c r="D50" s="4">
        <v>0</v>
      </c>
      <c r="J50" s="10"/>
      <c r="L50" s="10"/>
      <c r="V50" s="10"/>
      <c r="W50" s="10"/>
      <c r="X50" s="10"/>
      <c r="Y50" s="10"/>
      <c r="Z50" s="10"/>
    </row>
    <row r="51" spans="2:26" x14ac:dyDescent="0.25">
      <c r="B51" s="1"/>
      <c r="C51" s="4">
        <v>9</v>
      </c>
      <c r="D51" s="4">
        <v>119</v>
      </c>
      <c r="E51" s="4">
        <v>14</v>
      </c>
      <c r="F51" s="4">
        <v>12</v>
      </c>
      <c r="G51" s="4">
        <v>6</v>
      </c>
      <c r="H51" s="4">
        <v>3</v>
      </c>
      <c r="I51" s="4">
        <f t="shared" si="16"/>
        <v>26</v>
      </c>
      <c r="J51" s="10">
        <f t="shared" si="17"/>
        <v>74.285714285714292</v>
      </c>
      <c r="K51" s="4">
        <f t="shared" si="18"/>
        <v>18</v>
      </c>
      <c r="L51" s="10">
        <f t="shared" si="19"/>
        <v>51.428571428571423</v>
      </c>
      <c r="M51" s="4">
        <f t="shared" si="23"/>
        <v>9</v>
      </c>
      <c r="N51" s="4">
        <f t="shared" si="20"/>
        <v>35</v>
      </c>
      <c r="Q51" s="4">
        <v>0</v>
      </c>
      <c r="R51" s="4">
        <v>4</v>
      </c>
      <c r="S51" s="4">
        <v>0</v>
      </c>
      <c r="T51" s="4">
        <v>0</v>
      </c>
      <c r="U51" s="4">
        <v>0</v>
      </c>
      <c r="V51" s="10">
        <f t="shared" si="21"/>
        <v>0</v>
      </c>
      <c r="W51" s="10">
        <f t="shared" si="22"/>
        <v>33.333333333333329</v>
      </c>
      <c r="X51" s="10">
        <f t="shared" si="24"/>
        <v>0</v>
      </c>
      <c r="Y51" s="10">
        <f t="shared" si="25"/>
        <v>0</v>
      </c>
      <c r="Z51" s="10">
        <f t="shared" si="25"/>
        <v>0</v>
      </c>
    </row>
    <row r="52" spans="2:26" x14ac:dyDescent="0.25">
      <c r="B52" s="1"/>
      <c r="C52" s="4">
        <v>10</v>
      </c>
      <c r="D52" s="4">
        <v>95</v>
      </c>
      <c r="J52" s="10"/>
      <c r="L52" s="10"/>
      <c r="V52" s="10"/>
      <c r="W52" s="10"/>
      <c r="X52" s="10"/>
      <c r="Y52" s="10"/>
      <c r="Z52" s="10"/>
    </row>
    <row r="53" spans="2:26" x14ac:dyDescent="0.25">
      <c r="B53" s="1"/>
      <c r="C53" s="4">
        <v>11</v>
      </c>
      <c r="D53" s="4">
        <v>80</v>
      </c>
      <c r="E53" s="4">
        <v>18</v>
      </c>
      <c r="F53" s="4">
        <v>12</v>
      </c>
      <c r="G53" s="4">
        <v>1</v>
      </c>
      <c r="H53" s="4">
        <v>2</v>
      </c>
      <c r="I53" s="4">
        <f t="shared" si="16"/>
        <v>30</v>
      </c>
      <c r="J53" s="10">
        <f t="shared" si="17"/>
        <v>90.909090909090907</v>
      </c>
      <c r="K53" s="4">
        <f t="shared" si="18"/>
        <v>13</v>
      </c>
      <c r="L53" s="10">
        <f t="shared" si="19"/>
        <v>39.393939393939391</v>
      </c>
      <c r="M53" s="4">
        <f t="shared" si="23"/>
        <v>3</v>
      </c>
      <c r="N53" s="4">
        <f t="shared" si="20"/>
        <v>33</v>
      </c>
      <c r="Q53" s="4">
        <v>0</v>
      </c>
      <c r="R53" s="4">
        <v>3</v>
      </c>
      <c r="S53" s="4">
        <v>0</v>
      </c>
      <c r="T53" s="4">
        <v>0</v>
      </c>
      <c r="U53" s="4">
        <v>0</v>
      </c>
      <c r="V53" s="10">
        <f t="shared" si="21"/>
        <v>0</v>
      </c>
      <c r="W53" s="10">
        <f t="shared" si="22"/>
        <v>25</v>
      </c>
      <c r="X53" s="10">
        <f t="shared" si="24"/>
        <v>0</v>
      </c>
      <c r="Y53" s="10">
        <f t="shared" si="25"/>
        <v>0</v>
      </c>
      <c r="Z53" s="10">
        <f t="shared" si="25"/>
        <v>0</v>
      </c>
    </row>
    <row r="54" spans="2:26" x14ac:dyDescent="0.25">
      <c r="B54" s="1"/>
      <c r="C54" s="4">
        <v>12</v>
      </c>
      <c r="D54" s="4">
        <v>98</v>
      </c>
      <c r="E54" s="4">
        <v>20</v>
      </c>
      <c r="F54" s="4">
        <v>30</v>
      </c>
      <c r="G54" s="4">
        <v>2</v>
      </c>
      <c r="H54" s="4">
        <v>3</v>
      </c>
      <c r="I54" s="4">
        <f t="shared" si="16"/>
        <v>50</v>
      </c>
      <c r="J54" s="10">
        <f t="shared" si="17"/>
        <v>90.909090909090907</v>
      </c>
      <c r="K54" s="4">
        <f t="shared" si="18"/>
        <v>32</v>
      </c>
      <c r="L54" s="10">
        <f t="shared" si="19"/>
        <v>58.18181818181818</v>
      </c>
      <c r="M54" s="4">
        <f t="shared" si="23"/>
        <v>5</v>
      </c>
      <c r="N54" s="4">
        <f t="shared" si="20"/>
        <v>55</v>
      </c>
      <c r="Q54" s="4">
        <v>2</v>
      </c>
      <c r="R54" s="4">
        <v>14</v>
      </c>
      <c r="S54" s="4">
        <v>0</v>
      </c>
      <c r="T54" s="4">
        <v>0</v>
      </c>
      <c r="U54" s="4">
        <v>0</v>
      </c>
      <c r="V54" s="10">
        <f t="shared" si="21"/>
        <v>10</v>
      </c>
      <c r="W54" s="10">
        <f t="shared" si="22"/>
        <v>46.666666666666664</v>
      </c>
      <c r="X54" s="10">
        <f t="shared" si="24"/>
        <v>0</v>
      </c>
      <c r="Y54" s="10">
        <f t="shared" si="25"/>
        <v>0</v>
      </c>
      <c r="Z54" s="10">
        <f t="shared" si="25"/>
        <v>0</v>
      </c>
    </row>
    <row r="55" spans="2:26" x14ac:dyDescent="0.25">
      <c r="B55" s="1"/>
      <c r="C55" s="4">
        <v>13</v>
      </c>
      <c r="D55" s="4">
        <v>75</v>
      </c>
      <c r="E55" s="4">
        <v>8</v>
      </c>
      <c r="F55" s="4">
        <v>3</v>
      </c>
      <c r="G55" s="4">
        <v>0</v>
      </c>
      <c r="H55" s="4">
        <v>1</v>
      </c>
      <c r="I55" s="4">
        <f t="shared" si="16"/>
        <v>11</v>
      </c>
      <c r="J55" s="10">
        <f t="shared" si="17"/>
        <v>91.666666666666657</v>
      </c>
      <c r="K55" s="4">
        <f t="shared" si="18"/>
        <v>3</v>
      </c>
      <c r="L55" s="10">
        <f t="shared" si="19"/>
        <v>25</v>
      </c>
      <c r="M55" s="4">
        <f t="shared" si="23"/>
        <v>1</v>
      </c>
      <c r="N55" s="4">
        <f t="shared" si="20"/>
        <v>12</v>
      </c>
      <c r="Q55" s="4">
        <v>0</v>
      </c>
      <c r="R55" s="4">
        <v>3</v>
      </c>
      <c r="T55" s="4">
        <v>0</v>
      </c>
      <c r="U55" s="4">
        <v>0</v>
      </c>
      <c r="V55" s="10">
        <f t="shared" si="21"/>
        <v>0</v>
      </c>
      <c r="W55" s="10">
        <f t="shared" si="22"/>
        <v>100</v>
      </c>
      <c r="X55" s="10"/>
      <c r="Y55" s="10">
        <f t="shared" si="25"/>
        <v>0</v>
      </c>
      <c r="Z55" s="10">
        <f t="shared" si="25"/>
        <v>0</v>
      </c>
    </row>
    <row r="56" spans="2:26" x14ac:dyDescent="0.25">
      <c r="B56" s="1"/>
      <c r="C56" s="4">
        <v>14</v>
      </c>
      <c r="D56" s="4">
        <v>89</v>
      </c>
      <c r="E56" s="4">
        <v>1</v>
      </c>
      <c r="F56" s="4">
        <v>8</v>
      </c>
      <c r="G56" s="4">
        <v>1</v>
      </c>
      <c r="H56" s="4">
        <v>0</v>
      </c>
      <c r="I56" s="4">
        <f t="shared" si="16"/>
        <v>9</v>
      </c>
      <c r="J56" s="10">
        <f t="shared" si="17"/>
        <v>90</v>
      </c>
      <c r="K56" s="4">
        <f t="shared" si="18"/>
        <v>9</v>
      </c>
      <c r="L56" s="10">
        <f t="shared" si="19"/>
        <v>90</v>
      </c>
      <c r="M56" s="4">
        <f t="shared" si="23"/>
        <v>1</v>
      </c>
      <c r="N56" s="4">
        <f t="shared" si="20"/>
        <v>10</v>
      </c>
      <c r="Q56" s="4">
        <v>0</v>
      </c>
      <c r="R56" s="4">
        <v>2</v>
      </c>
      <c r="S56" s="4">
        <v>0</v>
      </c>
      <c r="U56" s="4">
        <v>0</v>
      </c>
      <c r="V56" s="10">
        <f t="shared" si="21"/>
        <v>0</v>
      </c>
      <c r="W56" s="10">
        <f t="shared" si="22"/>
        <v>25</v>
      </c>
      <c r="X56" s="10">
        <f t="shared" si="24"/>
        <v>0</v>
      </c>
      <c r="Y56" s="10"/>
      <c r="Z56" s="10">
        <f t="shared" si="25"/>
        <v>0</v>
      </c>
    </row>
    <row r="57" spans="2:26" x14ac:dyDescent="0.25">
      <c r="B57" s="1"/>
      <c r="C57" s="4">
        <v>15</v>
      </c>
      <c r="D57" s="4">
        <v>128</v>
      </c>
      <c r="E57" s="4">
        <v>19</v>
      </c>
      <c r="F57" s="4">
        <v>26</v>
      </c>
      <c r="G57" s="4">
        <v>5</v>
      </c>
      <c r="H57" s="4">
        <v>5</v>
      </c>
      <c r="I57" s="4">
        <f t="shared" si="16"/>
        <v>45</v>
      </c>
      <c r="J57" s="10">
        <f t="shared" si="17"/>
        <v>81.818181818181827</v>
      </c>
      <c r="K57" s="4">
        <f t="shared" si="18"/>
        <v>31</v>
      </c>
      <c r="L57" s="10">
        <f t="shared" si="19"/>
        <v>56.36363636363636</v>
      </c>
      <c r="M57" s="4">
        <f t="shared" si="23"/>
        <v>10</v>
      </c>
      <c r="N57" s="4">
        <f t="shared" si="20"/>
        <v>55</v>
      </c>
      <c r="Q57" s="4">
        <v>6</v>
      </c>
      <c r="R57" s="4">
        <v>11</v>
      </c>
      <c r="S57" s="4">
        <v>0</v>
      </c>
      <c r="T57" s="4">
        <v>0</v>
      </c>
      <c r="U57" s="4">
        <v>0</v>
      </c>
      <c r="V57" s="10">
        <f t="shared" si="21"/>
        <v>31.578947368421051</v>
      </c>
      <c r="W57" s="10">
        <f t="shared" si="22"/>
        <v>42.307692307692307</v>
      </c>
      <c r="X57" s="10">
        <f t="shared" si="24"/>
        <v>0</v>
      </c>
      <c r="Y57" s="10">
        <f t="shared" si="25"/>
        <v>0</v>
      </c>
      <c r="Z57" s="10">
        <f t="shared" si="25"/>
        <v>0</v>
      </c>
    </row>
    <row r="58" spans="2:26" x14ac:dyDescent="0.25">
      <c r="B58" s="1"/>
      <c r="C58" s="4">
        <v>16</v>
      </c>
      <c r="D58" s="4">
        <v>110</v>
      </c>
      <c r="E58" s="4">
        <v>23</v>
      </c>
      <c r="F58" s="4">
        <v>28</v>
      </c>
      <c r="G58" s="4">
        <v>2</v>
      </c>
      <c r="H58" s="4">
        <v>1</v>
      </c>
      <c r="I58" s="4">
        <f t="shared" si="16"/>
        <v>51</v>
      </c>
      <c r="J58" s="10">
        <f t="shared" si="17"/>
        <v>94.444444444444443</v>
      </c>
      <c r="K58" s="4">
        <f t="shared" si="18"/>
        <v>30</v>
      </c>
      <c r="L58" s="10">
        <f t="shared" si="19"/>
        <v>55.555555555555557</v>
      </c>
      <c r="M58" s="4">
        <f t="shared" si="23"/>
        <v>3</v>
      </c>
      <c r="N58" s="4">
        <f t="shared" si="20"/>
        <v>54</v>
      </c>
      <c r="Q58" s="4">
        <v>2</v>
      </c>
      <c r="R58" s="4">
        <v>6</v>
      </c>
      <c r="S58" s="4">
        <v>0</v>
      </c>
      <c r="T58" s="4">
        <v>0</v>
      </c>
      <c r="U58" s="4">
        <v>0</v>
      </c>
      <c r="V58" s="10">
        <f t="shared" si="21"/>
        <v>8.695652173913043</v>
      </c>
      <c r="W58" s="10">
        <f t="shared" si="22"/>
        <v>21.428571428571427</v>
      </c>
      <c r="X58" s="10">
        <f t="shared" si="24"/>
        <v>0</v>
      </c>
      <c r="Y58" s="10">
        <f t="shared" si="25"/>
        <v>0</v>
      </c>
      <c r="Z58" s="10">
        <f t="shared" si="25"/>
        <v>0</v>
      </c>
    </row>
    <row r="59" spans="2:26" x14ac:dyDescent="0.25">
      <c r="B59" s="1"/>
      <c r="C59" s="4">
        <v>17</v>
      </c>
      <c r="D59" s="4">
        <v>81</v>
      </c>
      <c r="E59" s="4">
        <v>19</v>
      </c>
      <c r="F59" s="4">
        <v>19</v>
      </c>
      <c r="G59" s="4">
        <v>0</v>
      </c>
      <c r="H59" s="4">
        <v>0</v>
      </c>
      <c r="I59" s="4">
        <f t="shared" si="16"/>
        <v>38</v>
      </c>
      <c r="J59" s="10">
        <f t="shared" si="17"/>
        <v>100</v>
      </c>
      <c r="K59" s="4">
        <f t="shared" si="18"/>
        <v>19</v>
      </c>
      <c r="L59" s="10">
        <f t="shared" si="19"/>
        <v>50</v>
      </c>
      <c r="M59" s="4">
        <f t="shared" si="23"/>
        <v>0</v>
      </c>
      <c r="N59" s="4">
        <f t="shared" si="20"/>
        <v>38</v>
      </c>
      <c r="Q59" s="4">
        <v>0</v>
      </c>
      <c r="R59" s="4">
        <v>5</v>
      </c>
      <c r="V59" s="10">
        <f t="shared" si="21"/>
        <v>0</v>
      </c>
      <c r="W59" s="10">
        <f t="shared" si="22"/>
        <v>26.315789473684209</v>
      </c>
      <c r="X59" s="10"/>
      <c r="Y59" s="10"/>
      <c r="Z59" s="10"/>
    </row>
    <row r="60" spans="2:26" x14ac:dyDescent="0.25">
      <c r="B60" s="1"/>
      <c r="C60" s="4">
        <v>18</v>
      </c>
      <c r="D60" s="4">
        <v>74</v>
      </c>
      <c r="E60" s="4">
        <v>21</v>
      </c>
      <c r="F60" s="4">
        <v>32</v>
      </c>
      <c r="G60" s="4">
        <v>0</v>
      </c>
      <c r="H60" s="4">
        <v>0</v>
      </c>
      <c r="I60" s="4">
        <f t="shared" si="16"/>
        <v>53</v>
      </c>
      <c r="J60" s="10">
        <f t="shared" si="17"/>
        <v>100</v>
      </c>
      <c r="K60" s="4">
        <f t="shared" si="18"/>
        <v>32</v>
      </c>
      <c r="L60" s="10">
        <f t="shared" si="19"/>
        <v>60.377358490566039</v>
      </c>
      <c r="M60" s="4">
        <f t="shared" si="23"/>
        <v>0</v>
      </c>
      <c r="N60" s="4">
        <f t="shared" si="20"/>
        <v>53</v>
      </c>
      <c r="Q60" s="4">
        <v>0</v>
      </c>
      <c r="R60" s="4">
        <v>11</v>
      </c>
      <c r="V60" s="10">
        <f t="shared" si="21"/>
        <v>0</v>
      </c>
      <c r="W60" s="10">
        <f t="shared" si="22"/>
        <v>34.375</v>
      </c>
      <c r="X60" s="10"/>
      <c r="Y60" s="10"/>
      <c r="Z60" s="10"/>
    </row>
    <row r="61" spans="2:26" x14ac:dyDescent="0.25">
      <c r="C61" s="4">
        <v>19</v>
      </c>
      <c r="D61" s="4">
        <v>107</v>
      </c>
      <c r="E61" s="4">
        <v>14</v>
      </c>
      <c r="F61" s="4">
        <v>10</v>
      </c>
      <c r="G61" s="4">
        <v>1</v>
      </c>
      <c r="H61" s="4">
        <v>2</v>
      </c>
      <c r="I61" s="4">
        <f t="shared" si="16"/>
        <v>24</v>
      </c>
      <c r="J61" s="10">
        <f t="shared" si="17"/>
        <v>88.888888888888886</v>
      </c>
      <c r="K61" s="4">
        <f t="shared" si="18"/>
        <v>11</v>
      </c>
      <c r="L61" s="10">
        <f t="shared" si="19"/>
        <v>40.74074074074074</v>
      </c>
      <c r="M61" s="4">
        <f t="shared" si="23"/>
        <v>3</v>
      </c>
      <c r="N61" s="4">
        <f t="shared" si="20"/>
        <v>27</v>
      </c>
      <c r="Q61" s="4">
        <v>0</v>
      </c>
      <c r="R61" s="4">
        <v>1</v>
      </c>
      <c r="S61" s="4">
        <v>0</v>
      </c>
      <c r="T61" s="4">
        <v>0</v>
      </c>
      <c r="U61" s="4">
        <v>0</v>
      </c>
      <c r="V61" s="10">
        <f t="shared" si="21"/>
        <v>0</v>
      </c>
      <c r="W61" s="10">
        <f t="shared" si="22"/>
        <v>10</v>
      </c>
      <c r="X61" s="10">
        <f t="shared" si="24"/>
        <v>0</v>
      </c>
      <c r="Y61" s="10">
        <f t="shared" si="25"/>
        <v>0</v>
      </c>
      <c r="Z61" s="10">
        <f t="shared" si="25"/>
        <v>0</v>
      </c>
    </row>
    <row r="62" spans="2:26" x14ac:dyDescent="0.25">
      <c r="C62" s="4">
        <v>20</v>
      </c>
      <c r="D62" s="4">
        <v>108</v>
      </c>
      <c r="E62" s="4">
        <v>9</v>
      </c>
      <c r="F62" s="4">
        <v>13</v>
      </c>
      <c r="G62" s="4">
        <v>0</v>
      </c>
      <c r="H62" s="4">
        <v>0</v>
      </c>
      <c r="I62" s="4">
        <f t="shared" si="16"/>
        <v>22</v>
      </c>
      <c r="J62" s="10">
        <f t="shared" si="17"/>
        <v>100</v>
      </c>
      <c r="K62" s="4">
        <f t="shared" si="18"/>
        <v>13</v>
      </c>
      <c r="L62" s="10">
        <f t="shared" si="19"/>
        <v>59.090909090909093</v>
      </c>
      <c r="M62" s="4">
        <f t="shared" si="23"/>
        <v>0</v>
      </c>
      <c r="N62" s="4">
        <f t="shared" si="20"/>
        <v>22</v>
      </c>
      <c r="Q62" s="4">
        <v>0</v>
      </c>
      <c r="R62" s="4">
        <v>4</v>
      </c>
      <c r="V62" s="10">
        <f t="shared" si="21"/>
        <v>0</v>
      </c>
      <c r="W62" s="10">
        <f t="shared" si="22"/>
        <v>30.76923076923077</v>
      </c>
      <c r="X62" s="10"/>
      <c r="Y62" s="10"/>
      <c r="Z62" s="10"/>
    </row>
    <row r="63" spans="2:26" x14ac:dyDescent="0.25">
      <c r="C63" s="4">
        <v>21</v>
      </c>
      <c r="D63" s="4">
        <v>125</v>
      </c>
      <c r="E63" s="4">
        <v>5</v>
      </c>
      <c r="F63" s="4">
        <v>3</v>
      </c>
      <c r="G63" s="4">
        <v>0</v>
      </c>
      <c r="H63" s="4">
        <v>0</v>
      </c>
      <c r="I63" s="4">
        <f t="shared" si="16"/>
        <v>8</v>
      </c>
      <c r="J63" s="10">
        <f t="shared" si="17"/>
        <v>100</v>
      </c>
      <c r="K63" s="4">
        <f t="shared" si="18"/>
        <v>3</v>
      </c>
      <c r="L63" s="10">
        <f t="shared" si="19"/>
        <v>37.5</v>
      </c>
      <c r="M63" s="4">
        <f t="shared" si="23"/>
        <v>0</v>
      </c>
      <c r="N63" s="4">
        <f t="shared" si="20"/>
        <v>8</v>
      </c>
      <c r="Q63" s="4">
        <v>0</v>
      </c>
      <c r="R63" s="4">
        <v>1</v>
      </c>
      <c r="V63" s="10">
        <f t="shared" si="21"/>
        <v>0</v>
      </c>
      <c r="W63" s="10">
        <f t="shared" si="22"/>
        <v>33.333333333333329</v>
      </c>
      <c r="X63" s="10"/>
      <c r="Y63" s="10"/>
      <c r="Z63" s="10"/>
    </row>
    <row r="64" spans="2:26" x14ac:dyDescent="0.25">
      <c r="C64" s="4">
        <v>22</v>
      </c>
      <c r="D64" s="4">
        <v>131</v>
      </c>
      <c r="E64" s="4">
        <v>14</v>
      </c>
      <c r="F64" s="4">
        <v>29</v>
      </c>
      <c r="G64" s="4">
        <v>1</v>
      </c>
      <c r="H64" s="4">
        <v>1</v>
      </c>
      <c r="I64" s="4">
        <f t="shared" si="16"/>
        <v>43</v>
      </c>
      <c r="J64" s="10">
        <f t="shared" si="17"/>
        <v>95.555555555555557</v>
      </c>
      <c r="K64" s="4">
        <f t="shared" si="18"/>
        <v>30</v>
      </c>
      <c r="L64" s="10">
        <f t="shared" si="19"/>
        <v>66.666666666666657</v>
      </c>
      <c r="M64" s="4">
        <f t="shared" si="23"/>
        <v>2</v>
      </c>
      <c r="N64" s="4">
        <f t="shared" si="20"/>
        <v>45</v>
      </c>
      <c r="Q64" s="4">
        <v>0</v>
      </c>
      <c r="R64" s="4">
        <v>3</v>
      </c>
      <c r="S64" s="4">
        <v>0</v>
      </c>
      <c r="T64" s="4">
        <v>0</v>
      </c>
      <c r="U64" s="4">
        <v>0</v>
      </c>
      <c r="V64" s="10">
        <f t="shared" si="21"/>
        <v>0</v>
      </c>
      <c r="W64" s="10">
        <f t="shared" si="22"/>
        <v>10.344827586206897</v>
      </c>
      <c r="X64" s="10">
        <f t="shared" ref="X64" si="26">(S64/G64)*100</f>
        <v>0</v>
      </c>
      <c r="Y64" s="10">
        <f t="shared" ref="Y64" si="27">(T64/H64)*100</f>
        <v>0</v>
      </c>
      <c r="Z64" s="10">
        <f t="shared" si="25"/>
        <v>0</v>
      </c>
    </row>
    <row r="65" spans="2:26" x14ac:dyDescent="0.25">
      <c r="C65" s="4">
        <v>23</v>
      </c>
      <c r="D65" s="4">
        <v>75</v>
      </c>
      <c r="E65" s="4">
        <v>17</v>
      </c>
      <c r="F65" s="4">
        <v>13</v>
      </c>
      <c r="G65" s="4">
        <v>0</v>
      </c>
      <c r="H65" s="4">
        <v>0</v>
      </c>
      <c r="I65" s="4">
        <f t="shared" si="16"/>
        <v>30</v>
      </c>
      <c r="J65" s="10">
        <f t="shared" si="17"/>
        <v>100</v>
      </c>
      <c r="K65" s="4">
        <f t="shared" si="18"/>
        <v>13</v>
      </c>
      <c r="L65" s="10">
        <f t="shared" si="19"/>
        <v>43.333333333333336</v>
      </c>
      <c r="M65" s="4">
        <f t="shared" si="23"/>
        <v>0</v>
      </c>
      <c r="N65" s="4">
        <f t="shared" si="20"/>
        <v>30</v>
      </c>
      <c r="Q65" s="4">
        <v>0</v>
      </c>
      <c r="R65" s="4">
        <v>5</v>
      </c>
      <c r="V65" s="10">
        <f t="shared" si="21"/>
        <v>0</v>
      </c>
      <c r="W65" s="10">
        <f t="shared" si="22"/>
        <v>38.461538461538467</v>
      </c>
      <c r="X65" s="10"/>
      <c r="Y65" s="10"/>
      <c r="Z65" s="10"/>
    </row>
    <row r="66" spans="2:26" x14ac:dyDescent="0.25">
      <c r="C66" s="4">
        <v>24</v>
      </c>
      <c r="D66" s="4">
        <v>84</v>
      </c>
      <c r="E66" s="4">
        <v>25</v>
      </c>
      <c r="F66" s="4">
        <v>33</v>
      </c>
      <c r="G66" s="4">
        <v>0</v>
      </c>
      <c r="H66" s="4">
        <v>0</v>
      </c>
      <c r="I66" s="4">
        <f t="shared" si="16"/>
        <v>58</v>
      </c>
      <c r="J66" s="10">
        <f t="shared" si="17"/>
        <v>100</v>
      </c>
      <c r="K66" s="4">
        <f t="shared" si="18"/>
        <v>33</v>
      </c>
      <c r="L66" s="10">
        <f t="shared" si="19"/>
        <v>56.896551724137936</v>
      </c>
      <c r="M66" s="4">
        <f t="shared" si="23"/>
        <v>0</v>
      </c>
      <c r="N66" s="4">
        <f t="shared" si="20"/>
        <v>58</v>
      </c>
      <c r="Q66" s="4">
        <v>0</v>
      </c>
      <c r="R66" s="4">
        <v>7</v>
      </c>
      <c r="V66" s="10">
        <f t="shared" si="21"/>
        <v>0</v>
      </c>
      <c r="W66" s="10">
        <f t="shared" si="22"/>
        <v>21.212121212121211</v>
      </c>
      <c r="X66" s="10"/>
      <c r="Y66" s="10"/>
      <c r="Z66" s="10"/>
    </row>
    <row r="67" spans="2:26" x14ac:dyDescent="0.25">
      <c r="C67" s="4">
        <v>25</v>
      </c>
      <c r="D67" s="4">
        <v>124</v>
      </c>
      <c r="E67" s="4">
        <v>18</v>
      </c>
      <c r="F67" s="4">
        <v>23</v>
      </c>
      <c r="G67" s="4">
        <v>0</v>
      </c>
      <c r="H67" s="4">
        <v>0</v>
      </c>
      <c r="I67" s="4">
        <f t="shared" si="16"/>
        <v>41</v>
      </c>
      <c r="J67" s="10">
        <f t="shared" si="17"/>
        <v>100</v>
      </c>
      <c r="K67" s="4">
        <f t="shared" si="18"/>
        <v>23</v>
      </c>
      <c r="L67" s="10">
        <f t="shared" si="19"/>
        <v>56.09756097560976</v>
      </c>
      <c r="M67" s="4">
        <f t="shared" si="23"/>
        <v>0</v>
      </c>
      <c r="N67" s="4">
        <f t="shared" si="20"/>
        <v>41</v>
      </c>
      <c r="Q67" s="4">
        <v>0</v>
      </c>
      <c r="R67" s="4">
        <v>5</v>
      </c>
      <c r="V67" s="10">
        <f t="shared" si="21"/>
        <v>0</v>
      </c>
      <c r="W67" s="10">
        <f t="shared" si="22"/>
        <v>21.739130434782609</v>
      </c>
      <c r="X67" s="10"/>
      <c r="Y67" s="10"/>
      <c r="Z67" s="10"/>
    </row>
    <row r="68" spans="2:26" x14ac:dyDescent="0.25">
      <c r="C68" s="4">
        <v>26</v>
      </c>
      <c r="D68" s="4">
        <v>75</v>
      </c>
      <c r="E68" s="4">
        <v>12</v>
      </c>
      <c r="F68" s="4">
        <v>7</v>
      </c>
      <c r="G68" s="4">
        <v>5</v>
      </c>
      <c r="H68" s="4">
        <v>2</v>
      </c>
      <c r="I68" s="4">
        <f t="shared" si="16"/>
        <v>19</v>
      </c>
      <c r="J68" s="10">
        <f t="shared" si="17"/>
        <v>73.076923076923066</v>
      </c>
      <c r="K68" s="4">
        <f t="shared" si="18"/>
        <v>12</v>
      </c>
      <c r="L68" s="10">
        <f t="shared" si="19"/>
        <v>46.153846153846153</v>
      </c>
      <c r="M68" s="4">
        <f t="shared" si="23"/>
        <v>7</v>
      </c>
      <c r="N68" s="4">
        <f t="shared" si="20"/>
        <v>26</v>
      </c>
      <c r="Q68" s="4">
        <v>0</v>
      </c>
      <c r="R68" s="4">
        <v>2</v>
      </c>
      <c r="S68" s="4">
        <v>0</v>
      </c>
      <c r="T68" s="4">
        <v>0</v>
      </c>
      <c r="U68" s="4">
        <v>0</v>
      </c>
      <c r="V68" s="10">
        <f t="shared" si="21"/>
        <v>0</v>
      </c>
      <c r="W68" s="10">
        <f t="shared" si="22"/>
        <v>28.571428571428569</v>
      </c>
      <c r="X68" s="10">
        <f t="shared" si="24"/>
        <v>0</v>
      </c>
      <c r="Y68" s="10">
        <f t="shared" si="25"/>
        <v>0</v>
      </c>
      <c r="Z68" s="10">
        <f t="shared" si="25"/>
        <v>0</v>
      </c>
    </row>
    <row r="69" spans="2:26" x14ac:dyDescent="0.25">
      <c r="C69" s="4">
        <v>27</v>
      </c>
      <c r="D69" s="4">
        <v>123</v>
      </c>
      <c r="E69" s="4">
        <v>23</v>
      </c>
      <c r="F69" s="4">
        <v>21</v>
      </c>
      <c r="G69" s="4">
        <v>0</v>
      </c>
      <c r="H69" s="4">
        <v>0</v>
      </c>
      <c r="I69" s="4">
        <f t="shared" si="16"/>
        <v>44</v>
      </c>
      <c r="J69" s="10">
        <f t="shared" si="17"/>
        <v>100</v>
      </c>
      <c r="K69" s="4">
        <f t="shared" si="18"/>
        <v>21</v>
      </c>
      <c r="L69" s="10">
        <f t="shared" si="19"/>
        <v>47.727272727272727</v>
      </c>
      <c r="M69" s="4">
        <f t="shared" si="23"/>
        <v>0</v>
      </c>
      <c r="N69" s="4">
        <f t="shared" si="20"/>
        <v>44</v>
      </c>
      <c r="Q69" s="4">
        <v>0</v>
      </c>
      <c r="R69" s="4">
        <v>4</v>
      </c>
      <c r="V69" s="10">
        <f t="shared" si="21"/>
        <v>0</v>
      </c>
      <c r="W69" s="10">
        <f t="shared" si="22"/>
        <v>19.047619047619047</v>
      </c>
      <c r="X69" s="10"/>
      <c r="Y69" s="10"/>
      <c r="Z69" s="10"/>
    </row>
    <row r="70" spans="2:26" x14ac:dyDescent="0.25">
      <c r="C70" s="4">
        <v>28</v>
      </c>
      <c r="D70" s="4">
        <v>87</v>
      </c>
      <c r="E70" s="4">
        <v>12</v>
      </c>
      <c r="F70" s="4">
        <v>28</v>
      </c>
      <c r="G70" s="4">
        <v>0</v>
      </c>
      <c r="H70" s="4">
        <v>2</v>
      </c>
      <c r="I70" s="4">
        <f t="shared" si="16"/>
        <v>40</v>
      </c>
      <c r="J70" s="10">
        <f t="shared" si="17"/>
        <v>95.238095238095227</v>
      </c>
      <c r="K70" s="4">
        <f t="shared" si="18"/>
        <v>28</v>
      </c>
      <c r="L70" s="10">
        <f t="shared" si="19"/>
        <v>66.666666666666657</v>
      </c>
      <c r="M70" s="4">
        <f t="shared" si="23"/>
        <v>2</v>
      </c>
      <c r="N70" s="4">
        <f t="shared" si="20"/>
        <v>42</v>
      </c>
      <c r="Q70" s="4">
        <v>0</v>
      </c>
      <c r="R70" s="4">
        <v>4</v>
      </c>
      <c r="T70" s="4">
        <v>0</v>
      </c>
      <c r="U70" s="4">
        <v>0</v>
      </c>
      <c r="V70" s="10">
        <f t="shared" si="21"/>
        <v>0</v>
      </c>
      <c r="W70" s="10">
        <f t="shared" si="22"/>
        <v>14.285714285714285</v>
      </c>
      <c r="X70" s="10"/>
      <c r="Y70" s="10">
        <f t="shared" si="25"/>
        <v>0</v>
      </c>
      <c r="Z70" s="10">
        <f t="shared" si="25"/>
        <v>0</v>
      </c>
    </row>
    <row r="71" spans="2:26" x14ac:dyDescent="0.25">
      <c r="C71" s="4">
        <v>29</v>
      </c>
      <c r="D71" s="4">
        <v>85</v>
      </c>
      <c r="E71" s="4">
        <v>12</v>
      </c>
      <c r="F71" s="4">
        <v>22</v>
      </c>
      <c r="G71" s="4">
        <v>0</v>
      </c>
      <c r="H71" s="4">
        <v>0</v>
      </c>
      <c r="I71" s="4">
        <f t="shared" si="16"/>
        <v>34</v>
      </c>
      <c r="J71" s="10">
        <f t="shared" si="17"/>
        <v>100</v>
      </c>
      <c r="K71" s="4">
        <f t="shared" si="18"/>
        <v>22</v>
      </c>
      <c r="L71" s="10">
        <f t="shared" si="19"/>
        <v>64.705882352941174</v>
      </c>
      <c r="M71" s="4">
        <f t="shared" si="23"/>
        <v>0</v>
      </c>
      <c r="N71" s="4">
        <f t="shared" si="20"/>
        <v>34</v>
      </c>
      <c r="Q71" s="4">
        <v>0</v>
      </c>
      <c r="R71" s="4">
        <v>5</v>
      </c>
      <c r="V71" s="10">
        <f t="shared" si="21"/>
        <v>0</v>
      </c>
      <c r="W71" s="10">
        <f t="shared" si="22"/>
        <v>22.727272727272727</v>
      </c>
      <c r="X71" s="10"/>
      <c r="Y71" s="10"/>
      <c r="Z71" s="10"/>
    </row>
    <row r="72" spans="2:26" x14ac:dyDescent="0.25">
      <c r="C72" s="4">
        <v>30</v>
      </c>
      <c r="D72" s="4">
        <v>85</v>
      </c>
      <c r="E72" s="4">
        <v>21</v>
      </c>
      <c r="F72" s="4">
        <v>18</v>
      </c>
      <c r="G72" s="4">
        <v>9</v>
      </c>
      <c r="H72" s="4">
        <v>10</v>
      </c>
      <c r="I72" s="4">
        <f t="shared" si="16"/>
        <v>39</v>
      </c>
      <c r="J72" s="10">
        <f t="shared" si="17"/>
        <v>67.241379310344826</v>
      </c>
      <c r="K72" s="4">
        <f t="shared" si="18"/>
        <v>27</v>
      </c>
      <c r="L72" s="10">
        <f t="shared" si="19"/>
        <v>46.551724137931032</v>
      </c>
      <c r="M72" s="4">
        <f t="shared" si="23"/>
        <v>19</v>
      </c>
      <c r="N72" s="4">
        <f t="shared" si="20"/>
        <v>58</v>
      </c>
      <c r="Q72" s="4">
        <v>0</v>
      </c>
      <c r="R72" s="4">
        <v>4</v>
      </c>
      <c r="S72" s="4">
        <v>0</v>
      </c>
      <c r="T72" s="4">
        <v>0</v>
      </c>
      <c r="U72" s="4">
        <v>0</v>
      </c>
      <c r="V72" s="10">
        <f t="shared" si="21"/>
        <v>0</v>
      </c>
      <c r="W72" s="10">
        <f t="shared" si="22"/>
        <v>22.222222222222221</v>
      </c>
      <c r="X72" s="10">
        <f t="shared" si="24"/>
        <v>0</v>
      </c>
      <c r="Y72" s="10">
        <f t="shared" si="25"/>
        <v>0</v>
      </c>
      <c r="Z72" s="10">
        <f t="shared" si="25"/>
        <v>0</v>
      </c>
    </row>
    <row r="73" spans="2:26" x14ac:dyDescent="0.25">
      <c r="C73" s="4">
        <v>31</v>
      </c>
      <c r="D73" s="4">
        <v>92</v>
      </c>
      <c r="E73" s="4">
        <v>18</v>
      </c>
      <c r="F73" s="4">
        <v>20</v>
      </c>
      <c r="G73" s="4">
        <v>0</v>
      </c>
      <c r="H73" s="4">
        <v>0</v>
      </c>
      <c r="I73" s="4">
        <f t="shared" si="16"/>
        <v>38</v>
      </c>
      <c r="J73" s="10">
        <f t="shared" si="17"/>
        <v>100</v>
      </c>
      <c r="K73" s="4">
        <f t="shared" si="18"/>
        <v>20</v>
      </c>
      <c r="L73" s="10">
        <f t="shared" si="19"/>
        <v>52.631578947368418</v>
      </c>
      <c r="M73" s="4">
        <f t="shared" si="23"/>
        <v>0</v>
      </c>
      <c r="N73" s="4">
        <f t="shared" si="20"/>
        <v>38</v>
      </c>
      <c r="Q73" s="4">
        <v>1</v>
      </c>
      <c r="R73" s="4">
        <v>3</v>
      </c>
      <c r="V73" s="10">
        <f t="shared" si="21"/>
        <v>5.5555555555555554</v>
      </c>
      <c r="W73" s="10">
        <f t="shared" si="22"/>
        <v>15</v>
      </c>
      <c r="X73" s="10"/>
      <c r="Y73" s="10"/>
      <c r="Z73" s="10"/>
    </row>
    <row r="74" spans="2:26" x14ac:dyDescent="0.25">
      <c r="C74" s="4">
        <v>32</v>
      </c>
      <c r="D74" s="4">
        <v>100</v>
      </c>
      <c r="E74" s="4">
        <v>22</v>
      </c>
      <c r="F74" s="4">
        <v>24</v>
      </c>
      <c r="G74" s="4">
        <v>1</v>
      </c>
      <c r="H74" s="4">
        <v>0</v>
      </c>
      <c r="I74" s="4">
        <f t="shared" si="16"/>
        <v>46</v>
      </c>
      <c r="J74" s="10">
        <f t="shared" si="17"/>
        <v>97.872340425531917</v>
      </c>
      <c r="K74" s="4">
        <f t="shared" si="18"/>
        <v>25</v>
      </c>
      <c r="L74" s="10">
        <f t="shared" si="19"/>
        <v>53.191489361702125</v>
      </c>
      <c r="M74" s="4">
        <f t="shared" si="23"/>
        <v>1</v>
      </c>
      <c r="N74" s="4">
        <f t="shared" si="20"/>
        <v>47</v>
      </c>
      <c r="Q74" s="4">
        <v>0</v>
      </c>
      <c r="R74" s="4">
        <v>2</v>
      </c>
      <c r="S74" s="4">
        <v>0</v>
      </c>
      <c r="U74" s="4">
        <v>0</v>
      </c>
      <c r="V74" s="10">
        <f t="shared" si="21"/>
        <v>0</v>
      </c>
      <c r="W74" s="10">
        <f t="shared" si="22"/>
        <v>8.3333333333333321</v>
      </c>
      <c r="X74" s="10">
        <f t="shared" si="24"/>
        <v>0</v>
      </c>
      <c r="Y74" s="10"/>
      <c r="Z74" s="10">
        <f t="shared" si="25"/>
        <v>0</v>
      </c>
    </row>
    <row r="75" spans="2:26" x14ac:dyDescent="0.25">
      <c r="C75" s="4">
        <v>33</v>
      </c>
      <c r="D75" s="4">
        <v>98</v>
      </c>
      <c r="E75" s="4">
        <v>2</v>
      </c>
      <c r="F75" s="4">
        <v>2</v>
      </c>
      <c r="G75" s="4">
        <v>2</v>
      </c>
      <c r="H75" s="4">
        <v>1</v>
      </c>
      <c r="I75" s="4">
        <f t="shared" si="16"/>
        <v>4</v>
      </c>
      <c r="J75" s="10">
        <f t="shared" si="17"/>
        <v>57.142857142857139</v>
      </c>
      <c r="K75" s="4">
        <f t="shared" si="18"/>
        <v>4</v>
      </c>
      <c r="L75" s="10">
        <f t="shared" si="19"/>
        <v>57.142857142857139</v>
      </c>
      <c r="M75" s="4">
        <f t="shared" si="23"/>
        <v>3</v>
      </c>
      <c r="N75" s="4">
        <f t="shared" si="20"/>
        <v>7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10">
        <f t="shared" si="21"/>
        <v>0</v>
      </c>
      <c r="W75" s="10">
        <f t="shared" si="22"/>
        <v>0</v>
      </c>
      <c r="X75" s="10">
        <f t="shared" si="24"/>
        <v>0</v>
      </c>
      <c r="Y75" s="10">
        <f t="shared" si="25"/>
        <v>0</v>
      </c>
      <c r="Z75" s="10">
        <f t="shared" si="25"/>
        <v>0</v>
      </c>
    </row>
    <row r="76" spans="2:26" x14ac:dyDescent="0.25">
      <c r="B76" s="1"/>
      <c r="C76" s="4">
        <v>34</v>
      </c>
      <c r="D76" s="4">
        <v>119</v>
      </c>
      <c r="E76" s="4">
        <v>17</v>
      </c>
      <c r="F76" s="4">
        <v>27</v>
      </c>
      <c r="G76" s="4">
        <v>4</v>
      </c>
      <c r="H76" s="4">
        <v>7</v>
      </c>
      <c r="I76" s="4">
        <f t="shared" si="16"/>
        <v>44</v>
      </c>
      <c r="J76" s="10">
        <f t="shared" si="17"/>
        <v>80</v>
      </c>
      <c r="K76" s="4">
        <f t="shared" si="18"/>
        <v>31</v>
      </c>
      <c r="L76" s="10">
        <f t="shared" si="19"/>
        <v>56.36363636363636</v>
      </c>
      <c r="M76" s="4">
        <f t="shared" si="23"/>
        <v>11</v>
      </c>
      <c r="N76" s="4">
        <f t="shared" si="20"/>
        <v>55</v>
      </c>
      <c r="Q76" s="4">
        <v>0</v>
      </c>
      <c r="R76" s="4">
        <v>2</v>
      </c>
      <c r="S76" s="4">
        <v>0</v>
      </c>
      <c r="T76" s="4">
        <v>0</v>
      </c>
      <c r="U76" s="4">
        <v>0</v>
      </c>
      <c r="V76" s="10">
        <f t="shared" si="21"/>
        <v>0</v>
      </c>
      <c r="W76" s="10">
        <f t="shared" si="22"/>
        <v>7.4074074074074066</v>
      </c>
      <c r="X76" s="10">
        <f t="shared" si="24"/>
        <v>0</v>
      </c>
      <c r="Y76" s="10">
        <f t="shared" si="25"/>
        <v>0</v>
      </c>
      <c r="Z76" s="10">
        <f t="shared" si="25"/>
        <v>0</v>
      </c>
    </row>
    <row r="77" spans="2:26" x14ac:dyDescent="0.25">
      <c r="B77" s="1"/>
      <c r="C77" s="4">
        <v>35</v>
      </c>
      <c r="D77" s="4">
        <v>122</v>
      </c>
      <c r="E77" s="4">
        <v>10</v>
      </c>
      <c r="F77" s="4">
        <v>8</v>
      </c>
      <c r="G77" s="4">
        <v>0</v>
      </c>
      <c r="H77" s="4">
        <v>1</v>
      </c>
      <c r="I77" s="4">
        <f t="shared" si="16"/>
        <v>18</v>
      </c>
      <c r="J77" s="10">
        <f t="shared" si="17"/>
        <v>94.73684210526315</v>
      </c>
      <c r="K77" s="4">
        <f t="shared" si="18"/>
        <v>8</v>
      </c>
      <c r="L77" s="10">
        <f t="shared" si="19"/>
        <v>42.105263157894733</v>
      </c>
      <c r="M77" s="4">
        <f t="shared" si="23"/>
        <v>1</v>
      </c>
      <c r="N77" s="4">
        <f t="shared" si="20"/>
        <v>19</v>
      </c>
      <c r="Q77" s="4">
        <v>0</v>
      </c>
      <c r="R77" s="4">
        <v>0</v>
      </c>
      <c r="T77" s="4">
        <v>0</v>
      </c>
      <c r="U77" s="4">
        <v>0</v>
      </c>
      <c r="V77" s="10">
        <f t="shared" si="21"/>
        <v>0</v>
      </c>
      <c r="W77" s="10">
        <f t="shared" si="22"/>
        <v>0</v>
      </c>
      <c r="X77" s="10"/>
      <c r="Y77" s="10">
        <f t="shared" si="25"/>
        <v>0</v>
      </c>
      <c r="Z77" s="10">
        <f t="shared" si="25"/>
        <v>0</v>
      </c>
    </row>
    <row r="78" spans="2:26" x14ac:dyDescent="0.25">
      <c r="B78" s="1"/>
      <c r="C78" s="4">
        <v>36</v>
      </c>
      <c r="D78" s="4">
        <v>74</v>
      </c>
      <c r="E78" s="4">
        <v>21</v>
      </c>
      <c r="F78" s="4">
        <v>27</v>
      </c>
      <c r="G78" s="4">
        <v>3</v>
      </c>
      <c r="H78" s="4">
        <v>6</v>
      </c>
      <c r="I78" s="4">
        <f t="shared" si="16"/>
        <v>48</v>
      </c>
      <c r="J78" s="10">
        <f t="shared" si="17"/>
        <v>84.210526315789465</v>
      </c>
      <c r="K78" s="4">
        <f t="shared" si="18"/>
        <v>30</v>
      </c>
      <c r="L78" s="10">
        <f t="shared" si="19"/>
        <v>52.631578947368418</v>
      </c>
      <c r="M78" s="4">
        <f t="shared" si="23"/>
        <v>9</v>
      </c>
      <c r="N78" s="4">
        <f t="shared" si="20"/>
        <v>57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10">
        <f t="shared" si="21"/>
        <v>0</v>
      </c>
      <c r="W78" s="10">
        <f t="shared" si="22"/>
        <v>0</v>
      </c>
      <c r="X78" s="10">
        <f t="shared" si="24"/>
        <v>0</v>
      </c>
      <c r="Y78" s="10">
        <f t="shared" si="25"/>
        <v>0</v>
      </c>
      <c r="Z78" s="10">
        <f t="shared" si="25"/>
        <v>0</v>
      </c>
    </row>
    <row r="79" spans="2:26" x14ac:dyDescent="0.25">
      <c r="B79" s="1"/>
      <c r="C79" s="4">
        <v>37</v>
      </c>
      <c r="D79" s="4">
        <v>106</v>
      </c>
      <c r="J79" s="10"/>
      <c r="L79" s="10"/>
      <c r="V79" s="10"/>
      <c r="W79" s="10"/>
      <c r="X79" s="10"/>
      <c r="Y79" s="10"/>
      <c r="Z79" s="10"/>
    </row>
    <row r="80" spans="2:26" x14ac:dyDescent="0.25">
      <c r="B80" s="1"/>
      <c r="C80" s="4">
        <v>38</v>
      </c>
      <c r="D80" s="4">
        <v>90</v>
      </c>
      <c r="E80" s="4">
        <v>20</v>
      </c>
      <c r="F80" s="4">
        <v>28</v>
      </c>
      <c r="G80" s="4">
        <v>4</v>
      </c>
      <c r="H80" s="4">
        <v>1</v>
      </c>
      <c r="I80" s="4">
        <f t="shared" si="16"/>
        <v>48</v>
      </c>
      <c r="J80" s="10">
        <f t="shared" si="17"/>
        <v>90.566037735849065</v>
      </c>
      <c r="K80" s="4">
        <f t="shared" si="18"/>
        <v>32</v>
      </c>
      <c r="L80" s="10">
        <f t="shared" si="19"/>
        <v>60.377358490566039</v>
      </c>
      <c r="M80" s="4">
        <f t="shared" si="23"/>
        <v>5</v>
      </c>
      <c r="N80" s="4">
        <f t="shared" si="20"/>
        <v>53</v>
      </c>
      <c r="Q80" s="4">
        <v>1</v>
      </c>
      <c r="R80" s="4">
        <v>8</v>
      </c>
      <c r="S80" s="4">
        <v>0</v>
      </c>
      <c r="T80" s="4">
        <v>0</v>
      </c>
      <c r="U80" s="4">
        <v>0</v>
      </c>
      <c r="V80" s="10">
        <f t="shared" si="21"/>
        <v>5</v>
      </c>
      <c r="W80" s="10">
        <f t="shared" si="22"/>
        <v>28.571428571428569</v>
      </c>
      <c r="X80" s="10">
        <f t="shared" si="24"/>
        <v>0</v>
      </c>
      <c r="Y80" s="10">
        <f t="shared" si="25"/>
        <v>0</v>
      </c>
      <c r="Z80" s="10">
        <f t="shared" si="25"/>
        <v>0</v>
      </c>
    </row>
    <row r="81" spans="2:26" x14ac:dyDescent="0.25">
      <c r="B81" s="1"/>
      <c r="C81" s="4">
        <v>39</v>
      </c>
      <c r="D81" s="4">
        <v>70</v>
      </c>
      <c r="E81" s="4">
        <v>22</v>
      </c>
      <c r="F81" s="4">
        <v>26</v>
      </c>
      <c r="G81" s="4">
        <v>0</v>
      </c>
      <c r="H81" s="4">
        <v>0</v>
      </c>
      <c r="I81" s="4">
        <f t="shared" si="16"/>
        <v>48</v>
      </c>
      <c r="J81" s="10">
        <f t="shared" si="17"/>
        <v>100</v>
      </c>
      <c r="K81" s="4">
        <f t="shared" si="18"/>
        <v>26</v>
      </c>
      <c r="L81" s="10">
        <f t="shared" si="19"/>
        <v>54.166666666666664</v>
      </c>
      <c r="M81" s="4">
        <f t="shared" si="23"/>
        <v>0</v>
      </c>
      <c r="N81" s="4">
        <f t="shared" si="20"/>
        <v>48</v>
      </c>
      <c r="Q81" s="4">
        <v>0</v>
      </c>
      <c r="R81" s="4">
        <v>0</v>
      </c>
      <c r="V81" s="10">
        <f t="shared" si="21"/>
        <v>0</v>
      </c>
      <c r="W81" s="10">
        <f t="shared" si="22"/>
        <v>0</v>
      </c>
      <c r="X81" s="10"/>
      <c r="Y81" s="10"/>
      <c r="Z81" s="10"/>
    </row>
    <row r="82" spans="2:26" x14ac:dyDescent="0.25">
      <c r="B82" s="1"/>
      <c r="C82" s="4">
        <v>40</v>
      </c>
      <c r="D82" s="4">
        <v>75</v>
      </c>
      <c r="J82" s="10"/>
      <c r="L82" s="10"/>
      <c r="V82" s="10"/>
      <c r="W82" s="10"/>
      <c r="X82" s="10"/>
      <c r="Y82" s="10"/>
      <c r="Z82" s="10"/>
    </row>
    <row r="83" spans="2:26" x14ac:dyDescent="0.25">
      <c r="B83" s="1"/>
      <c r="C83" s="4">
        <v>41</v>
      </c>
      <c r="D83" s="4">
        <v>46</v>
      </c>
      <c r="E83" s="4">
        <v>25</v>
      </c>
      <c r="F83" s="4">
        <v>9</v>
      </c>
      <c r="G83" s="4">
        <v>0</v>
      </c>
      <c r="H83" s="4">
        <v>0</v>
      </c>
      <c r="I83" s="4">
        <f t="shared" si="16"/>
        <v>34</v>
      </c>
      <c r="J83" s="10">
        <f t="shared" si="17"/>
        <v>100</v>
      </c>
      <c r="K83" s="4">
        <f t="shared" si="18"/>
        <v>9</v>
      </c>
      <c r="L83" s="10">
        <f t="shared" si="19"/>
        <v>26.47058823529412</v>
      </c>
      <c r="M83" s="4">
        <f t="shared" si="23"/>
        <v>0</v>
      </c>
      <c r="N83" s="4">
        <f t="shared" si="20"/>
        <v>34</v>
      </c>
      <c r="Q83" s="4">
        <v>0</v>
      </c>
      <c r="R83" s="4">
        <v>0</v>
      </c>
      <c r="V83" s="10">
        <f t="shared" si="21"/>
        <v>0</v>
      </c>
      <c r="W83" s="10">
        <f t="shared" si="22"/>
        <v>0</v>
      </c>
      <c r="X83" s="10"/>
      <c r="Y83" s="10"/>
      <c r="Z83" s="10"/>
    </row>
    <row r="84" spans="2:26" x14ac:dyDescent="0.25">
      <c r="B84" s="1"/>
      <c r="C84" s="4">
        <v>42</v>
      </c>
      <c r="D84" s="4">
        <v>105</v>
      </c>
      <c r="E84" s="4">
        <v>22</v>
      </c>
      <c r="F84" s="4">
        <v>25</v>
      </c>
      <c r="G84" s="4">
        <v>4</v>
      </c>
      <c r="H84" s="4">
        <v>2</v>
      </c>
      <c r="I84" s="4">
        <f t="shared" si="16"/>
        <v>47</v>
      </c>
      <c r="J84" s="10">
        <f t="shared" si="17"/>
        <v>88.679245283018872</v>
      </c>
      <c r="K84" s="4">
        <f t="shared" si="18"/>
        <v>29</v>
      </c>
      <c r="L84" s="10">
        <f t="shared" si="19"/>
        <v>54.716981132075468</v>
      </c>
      <c r="M84" s="4">
        <f t="shared" si="23"/>
        <v>6</v>
      </c>
      <c r="N84" s="4">
        <f t="shared" si="20"/>
        <v>53</v>
      </c>
      <c r="Q84" s="4">
        <v>0</v>
      </c>
      <c r="R84" s="4">
        <v>1</v>
      </c>
      <c r="S84" s="4">
        <v>0</v>
      </c>
      <c r="T84" s="4">
        <v>0</v>
      </c>
      <c r="U84" s="4">
        <v>0</v>
      </c>
      <c r="V84" s="10">
        <f t="shared" si="21"/>
        <v>0</v>
      </c>
      <c r="W84" s="10">
        <f t="shared" si="22"/>
        <v>4</v>
      </c>
      <c r="X84" s="10">
        <f t="shared" si="24"/>
        <v>0</v>
      </c>
      <c r="Y84" s="10">
        <f t="shared" si="25"/>
        <v>0</v>
      </c>
      <c r="Z84" s="10">
        <f t="shared" si="25"/>
        <v>0</v>
      </c>
    </row>
    <row r="85" spans="2:26" x14ac:dyDescent="0.25">
      <c r="B85" s="1"/>
      <c r="C85" s="4">
        <v>43</v>
      </c>
      <c r="D85" s="4">
        <v>65</v>
      </c>
      <c r="J85" s="10"/>
      <c r="L85" s="10"/>
      <c r="V85" s="10"/>
      <c r="W85" s="10"/>
      <c r="X85" s="10"/>
      <c r="Y85" s="10"/>
      <c r="Z85" s="10"/>
    </row>
    <row r="86" spans="2:26" x14ac:dyDescent="0.25">
      <c r="B86" s="1"/>
      <c r="C86" s="4">
        <v>44</v>
      </c>
      <c r="D86" s="4">
        <v>78</v>
      </c>
      <c r="E86" s="4">
        <v>5</v>
      </c>
      <c r="F86" s="4">
        <v>4</v>
      </c>
      <c r="G86" s="4">
        <v>1</v>
      </c>
      <c r="H86" s="4">
        <v>0</v>
      </c>
      <c r="I86" s="4">
        <f t="shared" si="16"/>
        <v>9</v>
      </c>
      <c r="J86" s="10">
        <f t="shared" si="17"/>
        <v>90</v>
      </c>
      <c r="K86" s="4">
        <f t="shared" si="18"/>
        <v>5</v>
      </c>
      <c r="L86" s="10">
        <f t="shared" si="19"/>
        <v>50</v>
      </c>
      <c r="M86" s="4">
        <f t="shared" si="23"/>
        <v>1</v>
      </c>
      <c r="N86" s="4">
        <f t="shared" si="20"/>
        <v>10</v>
      </c>
      <c r="Q86" s="4">
        <v>0</v>
      </c>
      <c r="R86" s="4">
        <v>0</v>
      </c>
      <c r="S86" s="4">
        <v>0</v>
      </c>
      <c r="U86" s="4">
        <v>0</v>
      </c>
      <c r="V86" s="10">
        <f t="shared" si="21"/>
        <v>0</v>
      </c>
      <c r="W86" s="10">
        <f t="shared" si="22"/>
        <v>0</v>
      </c>
      <c r="X86" s="10">
        <f t="shared" si="24"/>
        <v>0</v>
      </c>
      <c r="Y86" s="10"/>
      <c r="Z86" s="10">
        <f t="shared" si="25"/>
        <v>0</v>
      </c>
    </row>
    <row r="87" spans="2:26" x14ac:dyDescent="0.25">
      <c r="B87" s="1"/>
      <c r="C87" s="4">
        <v>45</v>
      </c>
      <c r="D87" s="4">
        <v>116</v>
      </c>
      <c r="E87" s="4">
        <v>26</v>
      </c>
      <c r="F87" s="4">
        <v>15</v>
      </c>
      <c r="G87" s="4">
        <v>0</v>
      </c>
      <c r="H87" s="4">
        <v>0</v>
      </c>
      <c r="I87" s="4">
        <f t="shared" si="16"/>
        <v>41</v>
      </c>
      <c r="J87" s="10">
        <f t="shared" si="17"/>
        <v>100</v>
      </c>
      <c r="K87" s="4">
        <f t="shared" si="18"/>
        <v>15</v>
      </c>
      <c r="L87" s="10">
        <f t="shared" si="19"/>
        <v>36.585365853658537</v>
      </c>
      <c r="M87" s="4">
        <f t="shared" si="23"/>
        <v>0</v>
      </c>
      <c r="N87" s="4">
        <f t="shared" si="20"/>
        <v>41</v>
      </c>
      <c r="Q87" s="4">
        <v>0</v>
      </c>
      <c r="R87" s="4">
        <v>0</v>
      </c>
      <c r="V87" s="10">
        <f t="shared" si="21"/>
        <v>0</v>
      </c>
      <c r="W87" s="10">
        <f t="shared" si="22"/>
        <v>0</v>
      </c>
      <c r="X87" s="10"/>
      <c r="Y87" s="10"/>
      <c r="Z87" s="10"/>
    </row>
    <row r="88" spans="2:26" x14ac:dyDescent="0.25">
      <c r="B88" s="1"/>
      <c r="C88" s="4">
        <v>46</v>
      </c>
      <c r="D88" s="4">
        <v>121</v>
      </c>
      <c r="E88" s="4">
        <v>22</v>
      </c>
      <c r="F88" s="4">
        <v>20</v>
      </c>
      <c r="G88" s="4">
        <v>1</v>
      </c>
      <c r="H88" s="4">
        <v>0</v>
      </c>
      <c r="I88" s="4">
        <f t="shared" si="16"/>
        <v>42</v>
      </c>
      <c r="J88" s="10">
        <f t="shared" si="17"/>
        <v>97.674418604651152</v>
      </c>
      <c r="K88" s="4">
        <f t="shared" si="18"/>
        <v>21</v>
      </c>
      <c r="L88" s="10">
        <f t="shared" si="19"/>
        <v>48.837209302325576</v>
      </c>
      <c r="M88" s="4">
        <f t="shared" si="23"/>
        <v>1</v>
      </c>
      <c r="N88" s="4">
        <f t="shared" si="20"/>
        <v>43</v>
      </c>
      <c r="Q88" s="4">
        <v>0</v>
      </c>
      <c r="R88" s="4">
        <v>0</v>
      </c>
      <c r="S88" s="4">
        <v>0</v>
      </c>
      <c r="U88" s="4">
        <v>0</v>
      </c>
      <c r="V88" s="10">
        <f t="shared" si="21"/>
        <v>0</v>
      </c>
      <c r="W88" s="10">
        <f t="shared" si="22"/>
        <v>0</v>
      </c>
      <c r="X88" s="10">
        <f t="shared" si="24"/>
        <v>0</v>
      </c>
      <c r="Y88" s="10"/>
      <c r="Z88" s="10">
        <f t="shared" si="25"/>
        <v>0</v>
      </c>
    </row>
    <row r="89" spans="2:26" x14ac:dyDescent="0.25">
      <c r="C89" s="4">
        <v>47</v>
      </c>
      <c r="D89" s="4">
        <v>100</v>
      </c>
      <c r="E89" s="4">
        <v>15</v>
      </c>
      <c r="F89" s="4">
        <v>21</v>
      </c>
      <c r="G89" s="4">
        <v>0</v>
      </c>
      <c r="H89" s="4">
        <v>0</v>
      </c>
      <c r="I89" s="4">
        <f t="shared" si="16"/>
        <v>36</v>
      </c>
      <c r="J89" s="10">
        <f t="shared" si="17"/>
        <v>100</v>
      </c>
      <c r="K89" s="4">
        <f t="shared" si="18"/>
        <v>21</v>
      </c>
      <c r="L89" s="10">
        <f t="shared" si="19"/>
        <v>58.333333333333336</v>
      </c>
      <c r="M89" s="4">
        <f t="shared" si="23"/>
        <v>0</v>
      </c>
      <c r="N89" s="4">
        <f t="shared" si="20"/>
        <v>36</v>
      </c>
      <c r="Q89" s="4">
        <v>0</v>
      </c>
      <c r="R89" s="4">
        <v>1</v>
      </c>
      <c r="V89" s="10">
        <f t="shared" si="21"/>
        <v>0</v>
      </c>
      <c r="W89" s="10">
        <f t="shared" si="22"/>
        <v>4.7619047619047619</v>
      </c>
      <c r="X89" s="10"/>
      <c r="Y89" s="10"/>
      <c r="Z89" s="10"/>
    </row>
    <row r="90" spans="2:26" x14ac:dyDescent="0.25">
      <c r="C90" s="4">
        <v>48</v>
      </c>
      <c r="D90" s="4">
        <v>81</v>
      </c>
      <c r="J90" s="10"/>
      <c r="L90" s="10"/>
      <c r="V90" s="10"/>
      <c r="W90" s="10"/>
      <c r="X90" s="10"/>
      <c r="Y90" s="10"/>
      <c r="Z90" s="10"/>
    </row>
    <row r="91" spans="2:26" x14ac:dyDescent="0.25">
      <c r="B91" s="1"/>
      <c r="C91" s="4">
        <v>49</v>
      </c>
      <c r="D91" s="4">
        <v>100</v>
      </c>
      <c r="E91" s="4">
        <v>18</v>
      </c>
      <c r="F91" s="4">
        <v>12</v>
      </c>
      <c r="G91" s="4">
        <v>0</v>
      </c>
      <c r="H91" s="4">
        <v>0</v>
      </c>
      <c r="I91" s="4">
        <f t="shared" si="16"/>
        <v>30</v>
      </c>
      <c r="J91" s="10">
        <f t="shared" si="17"/>
        <v>100</v>
      </c>
      <c r="K91" s="4">
        <f t="shared" si="18"/>
        <v>12</v>
      </c>
      <c r="L91" s="10">
        <f t="shared" si="19"/>
        <v>40</v>
      </c>
      <c r="M91" s="4">
        <f t="shared" si="23"/>
        <v>0</v>
      </c>
      <c r="N91" s="4">
        <f t="shared" si="20"/>
        <v>30</v>
      </c>
      <c r="Q91" s="4">
        <v>0</v>
      </c>
      <c r="R91" s="4">
        <v>0</v>
      </c>
      <c r="V91" s="10">
        <f t="shared" si="21"/>
        <v>0</v>
      </c>
      <c r="W91" s="10">
        <f t="shared" si="22"/>
        <v>0</v>
      </c>
      <c r="X91" s="10"/>
      <c r="Y91" s="10"/>
      <c r="Z91" s="10"/>
    </row>
    <row r="92" spans="2:26" x14ac:dyDescent="0.25">
      <c r="B92" s="1"/>
      <c r="C92" s="4">
        <v>50</v>
      </c>
      <c r="D92" s="4">
        <v>55</v>
      </c>
      <c r="J92" s="10"/>
      <c r="L92" s="10"/>
      <c r="V92" s="10"/>
      <c r="W92" s="10"/>
      <c r="X92" s="10"/>
      <c r="Y92" s="10"/>
      <c r="Z92" s="10"/>
    </row>
    <row r="93" spans="2:26" x14ac:dyDescent="0.25">
      <c r="B93" s="1"/>
      <c r="C93" s="4">
        <v>51</v>
      </c>
      <c r="D93" s="4">
        <v>112</v>
      </c>
      <c r="E93" s="4">
        <v>9</v>
      </c>
      <c r="F93" s="4">
        <v>9</v>
      </c>
      <c r="G93" s="4">
        <v>4</v>
      </c>
      <c r="H93" s="4">
        <v>5</v>
      </c>
      <c r="I93" s="4">
        <f t="shared" si="16"/>
        <v>18</v>
      </c>
      <c r="J93" s="10">
        <f t="shared" si="17"/>
        <v>66.666666666666657</v>
      </c>
      <c r="K93" s="4">
        <f t="shared" si="18"/>
        <v>13</v>
      </c>
      <c r="L93" s="10">
        <f t="shared" si="19"/>
        <v>48.148148148148145</v>
      </c>
      <c r="M93" s="4">
        <f t="shared" si="23"/>
        <v>9</v>
      </c>
      <c r="N93" s="4">
        <f t="shared" si="20"/>
        <v>27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10">
        <f t="shared" si="21"/>
        <v>0</v>
      </c>
      <c r="W93" s="10">
        <f t="shared" si="22"/>
        <v>0</v>
      </c>
      <c r="X93" s="10">
        <f t="shared" si="24"/>
        <v>0</v>
      </c>
      <c r="Y93" s="10">
        <f t="shared" si="25"/>
        <v>0</v>
      </c>
      <c r="Z93" s="10">
        <f t="shared" si="25"/>
        <v>0</v>
      </c>
    </row>
    <row r="94" spans="2:26" x14ac:dyDescent="0.25">
      <c r="B94" s="1"/>
      <c r="C94" s="4">
        <v>52</v>
      </c>
      <c r="D94" s="4">
        <v>95</v>
      </c>
      <c r="E94" s="4">
        <v>19</v>
      </c>
      <c r="F94" s="4">
        <v>11</v>
      </c>
      <c r="G94" s="4">
        <v>0</v>
      </c>
      <c r="H94" s="4">
        <v>0</v>
      </c>
      <c r="I94" s="4">
        <f t="shared" si="16"/>
        <v>30</v>
      </c>
      <c r="J94" s="10">
        <f t="shared" si="17"/>
        <v>100</v>
      </c>
      <c r="K94" s="4">
        <f t="shared" si="18"/>
        <v>11</v>
      </c>
      <c r="L94" s="10">
        <f t="shared" si="19"/>
        <v>36.666666666666664</v>
      </c>
      <c r="M94" s="4">
        <f t="shared" si="23"/>
        <v>0</v>
      </c>
      <c r="N94" s="4">
        <f t="shared" si="20"/>
        <v>30</v>
      </c>
      <c r="Q94" s="4">
        <v>0</v>
      </c>
      <c r="R94" s="4">
        <v>0</v>
      </c>
      <c r="V94" s="10">
        <f t="shared" si="21"/>
        <v>0</v>
      </c>
      <c r="W94" s="10">
        <f t="shared" si="22"/>
        <v>0</v>
      </c>
      <c r="X94" s="10"/>
      <c r="Y94" s="10"/>
      <c r="Z94" s="10"/>
    </row>
    <row r="95" spans="2:26" x14ac:dyDescent="0.25">
      <c r="B95" s="1"/>
      <c r="C95" s="4">
        <v>53</v>
      </c>
      <c r="D95" s="4">
        <v>75</v>
      </c>
      <c r="E95" s="4">
        <v>7</v>
      </c>
      <c r="F95" s="4">
        <v>12</v>
      </c>
      <c r="G95" s="4">
        <v>0</v>
      </c>
      <c r="H95" s="4">
        <v>0</v>
      </c>
      <c r="I95" s="4">
        <f t="shared" si="16"/>
        <v>19</v>
      </c>
      <c r="J95" s="10">
        <f t="shared" si="17"/>
        <v>100</v>
      </c>
      <c r="K95" s="4">
        <f t="shared" si="18"/>
        <v>12</v>
      </c>
      <c r="L95" s="10">
        <f t="shared" si="19"/>
        <v>63.157894736842103</v>
      </c>
      <c r="M95" s="4">
        <f t="shared" si="23"/>
        <v>0</v>
      </c>
      <c r="N95" s="4">
        <f t="shared" si="20"/>
        <v>19</v>
      </c>
      <c r="Q95" s="4">
        <v>0</v>
      </c>
      <c r="R95" s="4">
        <v>0</v>
      </c>
      <c r="V95" s="10">
        <f t="shared" si="21"/>
        <v>0</v>
      </c>
      <c r="W95" s="10">
        <f t="shared" si="22"/>
        <v>0</v>
      </c>
      <c r="X95" s="10"/>
      <c r="Y95" s="10"/>
      <c r="Z95" s="10"/>
    </row>
    <row r="96" spans="2:26" x14ac:dyDescent="0.25">
      <c r="B96" s="1"/>
      <c r="C96" s="4">
        <v>54</v>
      </c>
      <c r="D96" s="4">
        <v>80</v>
      </c>
      <c r="E96" s="4">
        <v>2</v>
      </c>
      <c r="F96" s="4">
        <v>0</v>
      </c>
      <c r="G96" s="4">
        <v>0</v>
      </c>
      <c r="H96" s="4">
        <v>0</v>
      </c>
      <c r="I96" s="4">
        <f t="shared" si="16"/>
        <v>2</v>
      </c>
      <c r="J96" s="10">
        <f t="shared" si="17"/>
        <v>100</v>
      </c>
      <c r="K96" s="4">
        <f t="shared" si="18"/>
        <v>0</v>
      </c>
      <c r="L96" s="10">
        <f t="shared" si="19"/>
        <v>0</v>
      </c>
      <c r="M96" s="4">
        <f t="shared" si="23"/>
        <v>0</v>
      </c>
      <c r="N96" s="4">
        <f t="shared" si="20"/>
        <v>2</v>
      </c>
      <c r="Q96" s="4">
        <v>0</v>
      </c>
      <c r="V96" s="10">
        <f t="shared" si="21"/>
        <v>0</v>
      </c>
      <c r="W96" s="10"/>
      <c r="X96" s="10"/>
      <c r="Y96" s="10"/>
      <c r="Z96" s="10"/>
    </row>
    <row r="97" spans="2:26" x14ac:dyDescent="0.25">
      <c r="B97" s="1"/>
      <c r="C97" s="4">
        <v>55</v>
      </c>
      <c r="D97" s="4">
        <v>98</v>
      </c>
      <c r="E97" s="4">
        <v>21</v>
      </c>
      <c r="F97" s="4">
        <v>23</v>
      </c>
      <c r="G97" s="4">
        <v>0</v>
      </c>
      <c r="H97" s="4">
        <v>0</v>
      </c>
      <c r="I97" s="4">
        <f t="shared" si="16"/>
        <v>44</v>
      </c>
      <c r="J97" s="10">
        <f t="shared" si="17"/>
        <v>100</v>
      </c>
      <c r="K97" s="4">
        <f t="shared" si="18"/>
        <v>23</v>
      </c>
      <c r="L97" s="10">
        <f t="shared" si="19"/>
        <v>52.272727272727273</v>
      </c>
      <c r="M97" s="4">
        <f t="shared" si="23"/>
        <v>0</v>
      </c>
      <c r="N97" s="4">
        <f t="shared" si="20"/>
        <v>44</v>
      </c>
      <c r="Q97" s="4">
        <v>0</v>
      </c>
      <c r="R97" s="4">
        <v>0</v>
      </c>
      <c r="V97" s="10">
        <f t="shared" si="21"/>
        <v>0</v>
      </c>
      <c r="W97" s="10">
        <f t="shared" si="22"/>
        <v>0</v>
      </c>
      <c r="X97" s="10"/>
      <c r="Y97" s="10"/>
      <c r="Z97" s="10"/>
    </row>
    <row r="98" spans="2:26" x14ac:dyDescent="0.25">
      <c r="B98" s="1"/>
      <c r="E98" s="4">
        <f>SUM(E44:E97)</f>
        <v>683</v>
      </c>
      <c r="F98" s="4">
        <f>SUM(F44:F97)</f>
        <v>744</v>
      </c>
      <c r="G98" s="4">
        <f>SUM(G44:G97)</f>
        <v>63</v>
      </c>
      <c r="H98" s="4">
        <f>SUM(H44:H97)</f>
        <v>57</v>
      </c>
      <c r="I98" s="4">
        <f>SUM(I44:I97)</f>
        <v>1427</v>
      </c>
      <c r="J98" s="10">
        <f t="shared" si="17"/>
        <v>92.243051066580477</v>
      </c>
      <c r="K98" s="4">
        <f>SUM(K44:K97)</f>
        <v>807</v>
      </c>
      <c r="L98" s="10">
        <f t="shared" si="19"/>
        <v>52.16548157724629</v>
      </c>
      <c r="M98" s="4">
        <f>SUM(M44:M97)</f>
        <v>120</v>
      </c>
      <c r="N98" s="4">
        <f>SUM(N44:N97)</f>
        <v>1547</v>
      </c>
      <c r="Q98" s="4">
        <f>SUM(Q44:Q97)</f>
        <v>18</v>
      </c>
      <c r="R98" s="4">
        <f>SUM(R44:R97)</f>
        <v>142</v>
      </c>
      <c r="S98" s="4">
        <f>SUM(S44:S97)</f>
        <v>1</v>
      </c>
      <c r="T98" s="4">
        <f>SUM(T44:T97)</f>
        <v>0</v>
      </c>
      <c r="U98" s="4">
        <v>1</v>
      </c>
      <c r="V98" s="10">
        <f t="shared" ref="V98" si="28">(Q98/E98)*100</f>
        <v>2.6354319180087851</v>
      </c>
      <c r="W98" s="10">
        <f t="shared" ref="W98" si="29">(R98/F98)*100</f>
        <v>19.086021505376344</v>
      </c>
      <c r="X98" s="10">
        <f t="shared" ref="X98" si="30">(S98/G98)*100</f>
        <v>1.5873015873015872</v>
      </c>
      <c r="Y98" s="10">
        <f t="shared" ref="Y98:Z98" si="31">(T98/H98)*100</f>
        <v>0</v>
      </c>
      <c r="Z98" s="10">
        <f t="shared" si="31"/>
        <v>7.0077084793272598E-2</v>
      </c>
    </row>
    <row r="99" spans="2:26" x14ac:dyDescent="0.25">
      <c r="B99" s="1"/>
    </row>
    <row r="100" spans="2:26" x14ac:dyDescent="0.25">
      <c r="B100" s="1"/>
      <c r="C100" s="1"/>
      <c r="D100" s="13"/>
      <c r="E100" s="14" t="s">
        <v>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"/>
      <c r="P100" s="1"/>
      <c r="Q100" s="14" t="s">
        <v>1</v>
      </c>
      <c r="R100" s="14"/>
      <c r="S100" s="14"/>
      <c r="T100" s="14"/>
      <c r="U100" s="1"/>
      <c r="V100" s="14" t="s">
        <v>2</v>
      </c>
      <c r="W100" s="14"/>
      <c r="X100" s="14"/>
      <c r="Y100" s="14"/>
    </row>
    <row r="101" spans="2:26" x14ac:dyDescent="0.25">
      <c r="C101" s="1" t="s">
        <v>17</v>
      </c>
      <c r="D101" s="1" t="s">
        <v>18</v>
      </c>
      <c r="E101" s="1" t="s">
        <v>5</v>
      </c>
      <c r="F101" s="1" t="s">
        <v>6</v>
      </c>
      <c r="G101" s="1" t="s">
        <v>7</v>
      </c>
      <c r="H101" s="1" t="s">
        <v>8</v>
      </c>
      <c r="I101" s="1" t="s">
        <v>9</v>
      </c>
      <c r="J101" s="1" t="s">
        <v>10</v>
      </c>
      <c r="K101" s="1" t="s">
        <v>11</v>
      </c>
      <c r="L101" s="1" t="s">
        <v>12</v>
      </c>
      <c r="M101" s="1" t="s">
        <v>39</v>
      </c>
      <c r="N101" s="1" t="s">
        <v>13</v>
      </c>
      <c r="O101" s="1"/>
      <c r="P101" s="1"/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39</v>
      </c>
      <c r="V101" s="9" t="s">
        <v>5</v>
      </c>
      <c r="W101" s="9" t="s">
        <v>6</v>
      </c>
      <c r="X101" s="9" t="s">
        <v>7</v>
      </c>
      <c r="Y101" s="9" t="s">
        <v>8</v>
      </c>
      <c r="Z101" s="9" t="s">
        <v>39</v>
      </c>
    </row>
    <row r="102" spans="2:26" x14ac:dyDescent="0.25">
      <c r="B102" s="4" t="s">
        <v>19</v>
      </c>
      <c r="C102" s="4">
        <v>1</v>
      </c>
      <c r="D102" s="4">
        <v>0</v>
      </c>
    </row>
    <row r="103" spans="2:26" x14ac:dyDescent="0.25">
      <c r="C103" s="4">
        <v>2</v>
      </c>
      <c r="D103" s="4">
        <v>30</v>
      </c>
      <c r="E103" s="4">
        <v>20</v>
      </c>
      <c r="F103" s="4">
        <v>8</v>
      </c>
      <c r="G103" s="4">
        <v>0</v>
      </c>
      <c r="H103" s="4">
        <v>2</v>
      </c>
      <c r="I103" s="4">
        <f t="shared" ref="I103:I116" si="32">E103+F103</f>
        <v>28</v>
      </c>
      <c r="J103" s="10">
        <f t="shared" ref="J103:J117" si="33">(I103/N103)*100</f>
        <v>93.333333333333329</v>
      </c>
      <c r="K103" s="4">
        <f t="shared" ref="K103:K116" si="34">F103+G103</f>
        <v>8</v>
      </c>
      <c r="L103" s="10">
        <f t="shared" ref="L103:L117" si="35">(K103/N103)*100</f>
        <v>26.666666666666668</v>
      </c>
      <c r="M103" s="4">
        <f>G103+H103</f>
        <v>2</v>
      </c>
      <c r="N103" s="4">
        <f t="shared" ref="N103:N116" si="36">SUM(E103:H103)</f>
        <v>30</v>
      </c>
      <c r="Q103" s="4">
        <v>20</v>
      </c>
      <c r="R103" s="4">
        <v>8</v>
      </c>
      <c r="T103" s="4">
        <v>2</v>
      </c>
      <c r="U103" s="4">
        <v>2</v>
      </c>
      <c r="V103" s="10">
        <f t="shared" ref="V103" si="37">(Q103/E103)*100</f>
        <v>100</v>
      </c>
      <c r="W103" s="10">
        <f t="shared" ref="W103" si="38">(R103/F103)*100</f>
        <v>100</v>
      </c>
      <c r="X103" s="10"/>
      <c r="Y103" s="10"/>
      <c r="Z103" s="10">
        <f t="shared" ref="Z103" si="39">(U103/I103)*100</f>
        <v>7.1428571428571423</v>
      </c>
    </row>
    <row r="104" spans="2:26" x14ac:dyDescent="0.25">
      <c r="C104" s="4">
        <v>3</v>
      </c>
      <c r="D104" s="4">
        <v>59</v>
      </c>
      <c r="E104" s="4">
        <v>22</v>
      </c>
      <c r="F104" s="4">
        <v>11</v>
      </c>
      <c r="G104" s="4">
        <v>0</v>
      </c>
      <c r="H104" s="4">
        <v>0</v>
      </c>
      <c r="I104" s="4">
        <f t="shared" si="32"/>
        <v>33</v>
      </c>
      <c r="J104" s="10">
        <f t="shared" si="33"/>
        <v>100</v>
      </c>
      <c r="K104" s="4">
        <f t="shared" si="34"/>
        <v>11</v>
      </c>
      <c r="L104" s="10">
        <f t="shared" si="35"/>
        <v>33.333333333333329</v>
      </c>
      <c r="M104" s="4">
        <f t="shared" ref="M104:M131" si="40">G104+H104</f>
        <v>0</v>
      </c>
      <c r="N104" s="4">
        <f t="shared" si="36"/>
        <v>33</v>
      </c>
      <c r="Q104" s="4">
        <v>22</v>
      </c>
      <c r="R104" s="4">
        <v>11</v>
      </c>
      <c r="V104" s="10">
        <f t="shared" ref="V104:V116" si="41">(Q104/E104)*100</f>
        <v>100</v>
      </c>
      <c r="W104" s="10">
        <f t="shared" ref="W104:W116" si="42">(R104/F104)*100</f>
        <v>100</v>
      </c>
      <c r="X104" s="10"/>
      <c r="Y104" s="10"/>
      <c r="Z104" s="10"/>
    </row>
    <row r="105" spans="2:26" x14ac:dyDescent="0.25">
      <c r="B105" s="1"/>
      <c r="C105" s="4">
        <v>4</v>
      </c>
      <c r="D105" s="4">
        <v>28</v>
      </c>
      <c r="E105" s="4">
        <v>11</v>
      </c>
      <c r="F105" s="4">
        <v>11</v>
      </c>
      <c r="G105" s="4">
        <v>0</v>
      </c>
      <c r="H105" s="4">
        <v>0</v>
      </c>
      <c r="I105" s="4">
        <f t="shared" si="32"/>
        <v>22</v>
      </c>
      <c r="J105" s="10">
        <f t="shared" si="33"/>
        <v>100</v>
      </c>
      <c r="K105" s="4">
        <f t="shared" si="34"/>
        <v>11</v>
      </c>
      <c r="L105" s="10">
        <f t="shared" si="35"/>
        <v>50</v>
      </c>
      <c r="M105" s="4">
        <f t="shared" si="40"/>
        <v>0</v>
      </c>
      <c r="N105" s="4">
        <f t="shared" si="36"/>
        <v>22</v>
      </c>
      <c r="Q105" s="4">
        <v>11</v>
      </c>
      <c r="R105" s="4">
        <v>11</v>
      </c>
      <c r="V105" s="10">
        <f t="shared" si="41"/>
        <v>100</v>
      </c>
      <c r="W105" s="10">
        <f t="shared" si="42"/>
        <v>100</v>
      </c>
      <c r="X105" s="10"/>
      <c r="Y105" s="10"/>
      <c r="Z105" s="10"/>
    </row>
    <row r="106" spans="2:26" x14ac:dyDescent="0.25">
      <c r="B106" s="1"/>
      <c r="C106" s="4">
        <v>5</v>
      </c>
      <c r="D106" s="4">
        <v>2</v>
      </c>
      <c r="E106" s="4">
        <v>1</v>
      </c>
      <c r="F106" s="4">
        <v>1</v>
      </c>
      <c r="G106" s="4">
        <v>0</v>
      </c>
      <c r="H106" s="4">
        <v>0</v>
      </c>
      <c r="I106" s="4">
        <f t="shared" si="32"/>
        <v>2</v>
      </c>
      <c r="J106" s="10">
        <f t="shared" si="33"/>
        <v>100</v>
      </c>
      <c r="K106" s="4">
        <f t="shared" si="34"/>
        <v>1</v>
      </c>
      <c r="L106" s="10">
        <f t="shared" si="35"/>
        <v>50</v>
      </c>
      <c r="M106" s="4">
        <f t="shared" si="40"/>
        <v>0</v>
      </c>
      <c r="N106" s="4">
        <f t="shared" si="36"/>
        <v>2</v>
      </c>
      <c r="Q106" s="4">
        <v>1</v>
      </c>
      <c r="R106" s="4">
        <v>1</v>
      </c>
      <c r="V106" s="10">
        <f t="shared" si="41"/>
        <v>100</v>
      </c>
      <c r="W106" s="10">
        <f t="shared" si="42"/>
        <v>100</v>
      </c>
      <c r="X106" s="10"/>
      <c r="Y106" s="10"/>
      <c r="Z106" s="10"/>
    </row>
    <row r="107" spans="2:26" x14ac:dyDescent="0.25">
      <c r="B107" s="1"/>
      <c r="C107" s="4">
        <v>6</v>
      </c>
      <c r="D107" s="4">
        <v>44</v>
      </c>
      <c r="E107" s="4">
        <v>15</v>
      </c>
      <c r="F107" s="4">
        <v>14</v>
      </c>
      <c r="G107" s="4">
        <v>0</v>
      </c>
      <c r="H107" s="4">
        <v>0</v>
      </c>
      <c r="I107" s="4">
        <f t="shared" si="32"/>
        <v>29</v>
      </c>
      <c r="J107" s="10">
        <f t="shared" si="33"/>
        <v>100</v>
      </c>
      <c r="K107" s="4">
        <f t="shared" si="34"/>
        <v>14</v>
      </c>
      <c r="L107" s="10">
        <f t="shared" si="35"/>
        <v>48.275862068965516</v>
      </c>
      <c r="M107" s="4">
        <f t="shared" si="40"/>
        <v>0</v>
      </c>
      <c r="N107" s="4">
        <f t="shared" si="36"/>
        <v>29</v>
      </c>
      <c r="Q107" s="4">
        <v>15</v>
      </c>
      <c r="R107" s="4">
        <v>14</v>
      </c>
      <c r="V107" s="10">
        <f t="shared" si="41"/>
        <v>100</v>
      </c>
      <c r="W107" s="10">
        <f t="shared" si="42"/>
        <v>100</v>
      </c>
      <c r="X107" s="10"/>
      <c r="Y107" s="10"/>
      <c r="Z107" s="10"/>
    </row>
    <row r="108" spans="2:26" x14ac:dyDescent="0.25">
      <c r="B108" s="1"/>
      <c r="C108" s="4">
        <v>7</v>
      </c>
      <c r="D108" s="4">
        <v>85</v>
      </c>
      <c r="E108" s="4">
        <v>14</v>
      </c>
      <c r="F108" s="4">
        <v>14</v>
      </c>
      <c r="G108" s="4">
        <v>0</v>
      </c>
      <c r="H108" s="4">
        <v>2</v>
      </c>
      <c r="I108" s="4">
        <f t="shared" si="32"/>
        <v>28</v>
      </c>
      <c r="J108" s="10">
        <f t="shared" si="33"/>
        <v>93.333333333333329</v>
      </c>
      <c r="K108" s="4">
        <f t="shared" si="34"/>
        <v>14</v>
      </c>
      <c r="L108" s="10">
        <f t="shared" si="35"/>
        <v>46.666666666666664</v>
      </c>
      <c r="M108" s="4">
        <f t="shared" si="40"/>
        <v>2</v>
      </c>
      <c r="N108" s="4">
        <f t="shared" si="36"/>
        <v>30</v>
      </c>
      <c r="Q108" s="4">
        <v>14</v>
      </c>
      <c r="R108" s="4">
        <v>14</v>
      </c>
      <c r="T108" s="4">
        <v>2</v>
      </c>
      <c r="U108" s="4">
        <v>2</v>
      </c>
      <c r="V108" s="10">
        <f t="shared" si="41"/>
        <v>100</v>
      </c>
      <c r="W108" s="10">
        <f t="shared" si="42"/>
        <v>100</v>
      </c>
      <c r="X108" s="10"/>
      <c r="Y108" s="10">
        <f t="shared" ref="Y108:Z122" si="43">(T108/H108)*100</f>
        <v>100</v>
      </c>
      <c r="Z108" s="10">
        <f t="shared" si="43"/>
        <v>7.1428571428571423</v>
      </c>
    </row>
    <row r="109" spans="2:26" x14ac:dyDescent="0.25">
      <c r="B109" s="1"/>
      <c r="C109" s="4">
        <v>8</v>
      </c>
      <c r="D109" s="4">
        <v>2</v>
      </c>
      <c r="J109" s="10"/>
      <c r="L109" s="10"/>
      <c r="V109" s="10"/>
      <c r="W109" s="10"/>
      <c r="X109" s="10"/>
      <c r="Y109" s="10"/>
      <c r="Z109" s="10"/>
    </row>
    <row r="110" spans="2:26" x14ac:dyDescent="0.25">
      <c r="B110" s="1"/>
      <c r="C110" s="4">
        <v>9</v>
      </c>
      <c r="D110" s="4">
        <v>3</v>
      </c>
      <c r="E110" s="4">
        <v>0</v>
      </c>
      <c r="F110" s="4">
        <v>2</v>
      </c>
      <c r="G110" s="4">
        <v>0</v>
      </c>
      <c r="H110" s="4">
        <v>0</v>
      </c>
      <c r="I110" s="4">
        <f t="shared" si="32"/>
        <v>2</v>
      </c>
      <c r="J110" s="10">
        <f t="shared" si="33"/>
        <v>100</v>
      </c>
      <c r="K110" s="4">
        <f t="shared" si="34"/>
        <v>2</v>
      </c>
      <c r="L110" s="10">
        <f t="shared" si="35"/>
        <v>100</v>
      </c>
      <c r="M110" s="4">
        <f t="shared" si="40"/>
        <v>0</v>
      </c>
      <c r="N110" s="4">
        <f t="shared" si="36"/>
        <v>2</v>
      </c>
      <c r="R110" s="4">
        <v>2</v>
      </c>
      <c r="V110" s="10"/>
      <c r="W110" s="10">
        <f t="shared" si="42"/>
        <v>100</v>
      </c>
      <c r="X110" s="10"/>
      <c r="Y110" s="10"/>
      <c r="Z110" s="10"/>
    </row>
    <row r="111" spans="2:26" x14ac:dyDescent="0.25">
      <c r="B111" s="1"/>
      <c r="C111" s="4">
        <v>10</v>
      </c>
      <c r="D111" s="4">
        <v>91</v>
      </c>
      <c r="J111" s="10"/>
      <c r="L111" s="10"/>
      <c r="V111" s="10"/>
      <c r="W111" s="10"/>
      <c r="X111" s="10"/>
      <c r="Y111" s="10"/>
      <c r="Z111" s="10"/>
    </row>
    <row r="112" spans="2:26" x14ac:dyDescent="0.25">
      <c r="B112" s="1"/>
      <c r="C112" s="4">
        <v>11</v>
      </c>
      <c r="D112" s="4">
        <v>0</v>
      </c>
      <c r="J112" s="10"/>
      <c r="L112" s="10"/>
      <c r="V112" s="10"/>
      <c r="W112" s="10"/>
      <c r="X112" s="10"/>
      <c r="Y112" s="10"/>
      <c r="Z112" s="10"/>
    </row>
    <row r="113" spans="2:26" x14ac:dyDescent="0.25">
      <c r="B113" s="1"/>
      <c r="C113" s="4">
        <v>12</v>
      </c>
      <c r="D113" s="4">
        <v>54</v>
      </c>
      <c r="E113" s="4">
        <v>20</v>
      </c>
      <c r="F113" s="4">
        <v>19</v>
      </c>
      <c r="G113" s="4">
        <v>0</v>
      </c>
      <c r="H113" s="4">
        <v>1</v>
      </c>
      <c r="I113" s="4">
        <f t="shared" si="32"/>
        <v>39</v>
      </c>
      <c r="J113" s="10">
        <f t="shared" si="33"/>
        <v>97.5</v>
      </c>
      <c r="K113" s="4">
        <f t="shared" si="34"/>
        <v>19</v>
      </c>
      <c r="L113" s="10">
        <f t="shared" si="35"/>
        <v>47.5</v>
      </c>
      <c r="M113" s="4">
        <f t="shared" si="40"/>
        <v>1</v>
      </c>
      <c r="N113" s="4">
        <f t="shared" si="36"/>
        <v>40</v>
      </c>
      <c r="Q113" s="4">
        <v>20</v>
      </c>
      <c r="R113" s="4">
        <v>19</v>
      </c>
      <c r="T113" s="4">
        <v>1</v>
      </c>
      <c r="U113" s="4">
        <v>1</v>
      </c>
      <c r="V113" s="10">
        <f t="shared" si="41"/>
        <v>100</v>
      </c>
      <c r="W113" s="10">
        <f t="shared" si="42"/>
        <v>100</v>
      </c>
      <c r="X113" s="10"/>
      <c r="Y113" s="10">
        <f t="shared" si="43"/>
        <v>100</v>
      </c>
      <c r="Z113" s="10">
        <f t="shared" si="43"/>
        <v>2.5641025641025639</v>
      </c>
    </row>
    <row r="114" spans="2:26" x14ac:dyDescent="0.25">
      <c r="B114" s="1"/>
      <c r="C114" s="4">
        <v>13</v>
      </c>
      <c r="D114" s="4">
        <v>0</v>
      </c>
      <c r="J114" s="10"/>
      <c r="L114" s="10"/>
      <c r="V114" s="10"/>
      <c r="W114" s="10"/>
      <c r="X114" s="10"/>
      <c r="Y114" s="10"/>
      <c r="Z114" s="10"/>
    </row>
    <row r="115" spans="2:26" x14ac:dyDescent="0.25">
      <c r="B115" s="1"/>
      <c r="C115" s="4">
        <v>14</v>
      </c>
      <c r="D115" s="4">
        <v>0</v>
      </c>
      <c r="J115" s="10"/>
      <c r="L115" s="10"/>
      <c r="V115" s="10"/>
      <c r="W115" s="10"/>
      <c r="X115" s="10"/>
      <c r="Y115" s="10"/>
      <c r="Z115" s="10"/>
    </row>
    <row r="116" spans="2:26" x14ac:dyDescent="0.25">
      <c r="B116" s="1"/>
      <c r="C116" s="4">
        <v>15</v>
      </c>
      <c r="D116" s="4">
        <v>80</v>
      </c>
      <c r="E116" s="4">
        <v>2</v>
      </c>
      <c r="F116" s="4">
        <v>5</v>
      </c>
      <c r="G116" s="4">
        <v>0</v>
      </c>
      <c r="H116" s="4">
        <v>0</v>
      </c>
      <c r="I116" s="4">
        <f t="shared" si="32"/>
        <v>7</v>
      </c>
      <c r="J116" s="10">
        <f t="shared" si="33"/>
        <v>100</v>
      </c>
      <c r="K116" s="4">
        <f t="shared" si="34"/>
        <v>5</v>
      </c>
      <c r="L116" s="10">
        <f t="shared" si="35"/>
        <v>71.428571428571431</v>
      </c>
      <c r="M116" s="4">
        <f t="shared" si="40"/>
        <v>0</v>
      </c>
      <c r="N116" s="4">
        <f t="shared" si="36"/>
        <v>7</v>
      </c>
      <c r="Q116" s="4">
        <v>2</v>
      </c>
      <c r="R116" s="4">
        <v>5</v>
      </c>
      <c r="V116" s="10">
        <f t="shared" si="41"/>
        <v>100</v>
      </c>
      <c r="W116" s="10">
        <f t="shared" si="42"/>
        <v>100</v>
      </c>
      <c r="X116" s="10"/>
      <c r="Y116" s="10"/>
      <c r="Z116" s="10"/>
    </row>
    <row r="117" spans="2:26" x14ac:dyDescent="0.25">
      <c r="B117" s="1"/>
      <c r="E117" s="4">
        <f>SUM(E102:E116)</f>
        <v>105</v>
      </c>
      <c r="F117" s="4">
        <f t="shared" ref="F117:N117" si="44">SUM(F102:F116)</f>
        <v>85</v>
      </c>
      <c r="G117" s="4">
        <f t="shared" si="44"/>
        <v>0</v>
      </c>
      <c r="H117" s="4">
        <f t="shared" si="44"/>
        <v>5</v>
      </c>
      <c r="I117" s="4">
        <f t="shared" si="44"/>
        <v>190</v>
      </c>
      <c r="J117" s="10">
        <f t="shared" si="33"/>
        <v>97.435897435897431</v>
      </c>
      <c r="K117" s="4">
        <f t="shared" si="44"/>
        <v>85</v>
      </c>
      <c r="L117" s="10">
        <f t="shared" si="35"/>
        <v>43.589743589743591</v>
      </c>
      <c r="M117" s="4">
        <f t="shared" si="40"/>
        <v>5</v>
      </c>
      <c r="N117" s="4">
        <f t="shared" si="44"/>
        <v>195</v>
      </c>
      <c r="Q117" s="4">
        <f>SUM(Q102:Q116)</f>
        <v>105</v>
      </c>
      <c r="R117" s="4">
        <f t="shared" ref="R117:T117" si="45">SUM(R102:R116)</f>
        <v>85</v>
      </c>
      <c r="T117" s="4">
        <f t="shared" si="45"/>
        <v>5</v>
      </c>
      <c r="U117" s="4">
        <v>5</v>
      </c>
      <c r="V117" s="10">
        <f t="shared" ref="V117" si="46">(Q117/E117)*100</f>
        <v>100</v>
      </c>
      <c r="W117" s="10">
        <f t="shared" ref="W117" si="47">(R117/F117)*100</f>
        <v>100</v>
      </c>
      <c r="X117" s="10"/>
      <c r="Y117" s="10">
        <f t="shared" ref="Y117" si="48">(T117/H117)*100</f>
        <v>100</v>
      </c>
      <c r="Z117" s="10">
        <f t="shared" si="43"/>
        <v>2.6315789473684208</v>
      </c>
    </row>
    <row r="118" spans="2:26" x14ac:dyDescent="0.25">
      <c r="Z118" s="6"/>
    </row>
    <row r="119" spans="2:26" x14ac:dyDescent="0.25">
      <c r="C119" s="1"/>
      <c r="D119" s="3"/>
      <c r="E119" s="14" t="s">
        <v>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"/>
      <c r="P119" s="1"/>
      <c r="Q119" s="14" t="s">
        <v>1</v>
      </c>
      <c r="R119" s="14"/>
      <c r="S119" s="14"/>
      <c r="T119" s="14"/>
      <c r="U119" s="1"/>
      <c r="V119" s="14" t="s">
        <v>2</v>
      </c>
      <c r="W119" s="14"/>
      <c r="X119" s="14"/>
      <c r="Y119" s="14"/>
    </row>
    <row r="120" spans="2:26" x14ac:dyDescent="0.25">
      <c r="C120" s="1" t="s">
        <v>17</v>
      </c>
      <c r="D120" s="1" t="s">
        <v>18</v>
      </c>
      <c r="E120" s="1" t="s">
        <v>5</v>
      </c>
      <c r="F120" s="1" t="s">
        <v>6</v>
      </c>
      <c r="G120" s="1" t="s">
        <v>7</v>
      </c>
      <c r="H120" s="1" t="s">
        <v>8</v>
      </c>
      <c r="I120" s="1" t="s">
        <v>9</v>
      </c>
      <c r="J120" s="1" t="s">
        <v>10</v>
      </c>
      <c r="K120" s="1" t="s">
        <v>11</v>
      </c>
      <c r="L120" s="1" t="s">
        <v>12</v>
      </c>
      <c r="M120" s="1" t="s">
        <v>39</v>
      </c>
      <c r="N120" s="1" t="s">
        <v>13</v>
      </c>
      <c r="O120" s="1"/>
      <c r="P120" s="1"/>
      <c r="Q120" s="1" t="s">
        <v>5</v>
      </c>
      <c r="R120" s="1" t="s">
        <v>6</v>
      </c>
      <c r="S120" s="1" t="s">
        <v>7</v>
      </c>
      <c r="T120" s="1" t="s">
        <v>8</v>
      </c>
      <c r="U120" s="1" t="s">
        <v>39</v>
      </c>
      <c r="V120" s="9" t="s">
        <v>5</v>
      </c>
      <c r="W120" s="9" t="s">
        <v>6</v>
      </c>
      <c r="X120" s="9" t="s">
        <v>7</v>
      </c>
      <c r="Y120" s="9" t="s">
        <v>8</v>
      </c>
      <c r="Z120" s="9" t="s">
        <v>39</v>
      </c>
    </row>
    <row r="121" spans="2:26" x14ac:dyDescent="0.25">
      <c r="B121" s="4" t="s">
        <v>43</v>
      </c>
      <c r="C121" s="4">
        <v>1</v>
      </c>
      <c r="D121" s="4">
        <v>23</v>
      </c>
      <c r="Z121" s="6"/>
    </row>
    <row r="122" spans="2:26" x14ac:dyDescent="0.25">
      <c r="C122" s="4">
        <v>2</v>
      </c>
      <c r="D122" s="4">
        <v>48</v>
      </c>
      <c r="E122" s="4">
        <v>22</v>
      </c>
      <c r="F122" s="4">
        <v>17</v>
      </c>
      <c r="G122" s="4">
        <v>5</v>
      </c>
      <c r="H122" s="4">
        <v>4</v>
      </c>
      <c r="I122" s="4">
        <f t="shared" ref="I122:I131" si="49">E122+F122</f>
        <v>39</v>
      </c>
      <c r="J122" s="10">
        <f t="shared" ref="J122:J132" si="50">(I122/N122)*100</f>
        <v>81.25</v>
      </c>
      <c r="K122" s="4">
        <f t="shared" ref="K122:K131" si="51">F122+G122</f>
        <v>22</v>
      </c>
      <c r="L122" s="10">
        <f t="shared" ref="L122:L132" si="52">(K122/N122)*100</f>
        <v>45.833333333333329</v>
      </c>
      <c r="M122" s="4">
        <f t="shared" si="40"/>
        <v>9</v>
      </c>
      <c r="N122" s="4">
        <f t="shared" ref="N122:N131" si="53">SUM(E122:H122)</f>
        <v>48</v>
      </c>
      <c r="Q122" s="4">
        <v>22</v>
      </c>
      <c r="R122" s="4">
        <v>17</v>
      </c>
      <c r="S122" s="4">
        <v>3</v>
      </c>
      <c r="T122" s="4">
        <v>4</v>
      </c>
      <c r="U122" s="4">
        <v>7</v>
      </c>
      <c r="V122" s="10">
        <f t="shared" ref="V122" si="54">(Q122/E122)*100</f>
        <v>100</v>
      </c>
      <c r="W122" s="10">
        <f t="shared" ref="W122" si="55">(R122/F122)*100</f>
        <v>100</v>
      </c>
      <c r="X122" s="10">
        <f t="shared" ref="X122" si="56">(S122/G122)*100</f>
        <v>60</v>
      </c>
      <c r="Y122" s="10">
        <f t="shared" ref="Y122" si="57">(T122/H122)*100</f>
        <v>100</v>
      </c>
      <c r="Z122" s="10">
        <f t="shared" si="43"/>
        <v>17.948717948717949</v>
      </c>
    </row>
    <row r="123" spans="2:26" x14ac:dyDescent="0.25">
      <c r="C123" s="4">
        <v>3</v>
      </c>
      <c r="D123" s="4">
        <v>14</v>
      </c>
      <c r="J123" s="10"/>
      <c r="L123" s="10"/>
      <c r="V123" s="10"/>
      <c r="W123" s="10"/>
      <c r="X123" s="10"/>
      <c r="Y123" s="10"/>
      <c r="Z123" s="10"/>
    </row>
    <row r="124" spans="2:26" x14ac:dyDescent="0.25">
      <c r="C124" s="4">
        <v>4</v>
      </c>
      <c r="D124" s="4">
        <v>6</v>
      </c>
      <c r="E124" s="4">
        <v>2</v>
      </c>
      <c r="F124" s="4">
        <v>2</v>
      </c>
      <c r="G124" s="4">
        <v>0</v>
      </c>
      <c r="H124" s="4">
        <v>0</v>
      </c>
      <c r="I124" s="4">
        <f t="shared" si="49"/>
        <v>4</v>
      </c>
      <c r="J124" s="10">
        <f t="shared" si="50"/>
        <v>100</v>
      </c>
      <c r="K124" s="4">
        <f t="shared" si="51"/>
        <v>2</v>
      </c>
      <c r="L124" s="10">
        <f t="shared" si="52"/>
        <v>50</v>
      </c>
      <c r="M124" s="4">
        <f t="shared" si="40"/>
        <v>0</v>
      </c>
      <c r="N124" s="4">
        <f t="shared" si="53"/>
        <v>4</v>
      </c>
      <c r="Q124" s="4">
        <v>2</v>
      </c>
      <c r="R124" s="4">
        <v>2</v>
      </c>
      <c r="V124" s="10">
        <f t="shared" ref="V124:V132" si="58">(Q124/E124)*100</f>
        <v>100</v>
      </c>
      <c r="W124" s="10">
        <f t="shared" ref="W124:W132" si="59">(R124/F124)*100</f>
        <v>100</v>
      </c>
      <c r="X124" s="10"/>
      <c r="Y124" s="10"/>
      <c r="Z124" s="10"/>
    </row>
    <row r="125" spans="2:26" x14ac:dyDescent="0.25">
      <c r="C125" s="4">
        <v>7</v>
      </c>
      <c r="D125" s="4">
        <v>54</v>
      </c>
      <c r="E125" s="4">
        <v>19</v>
      </c>
      <c r="F125" s="4">
        <v>24</v>
      </c>
      <c r="G125" s="4">
        <v>7</v>
      </c>
      <c r="H125" s="4">
        <v>4</v>
      </c>
      <c r="I125" s="4">
        <f t="shared" si="49"/>
        <v>43</v>
      </c>
      <c r="J125" s="10">
        <f t="shared" si="50"/>
        <v>79.629629629629633</v>
      </c>
      <c r="K125" s="4">
        <f t="shared" si="51"/>
        <v>31</v>
      </c>
      <c r="L125" s="10">
        <f t="shared" si="52"/>
        <v>57.407407407407405</v>
      </c>
      <c r="M125" s="4">
        <f t="shared" si="40"/>
        <v>11</v>
      </c>
      <c r="N125" s="4">
        <f t="shared" si="53"/>
        <v>54</v>
      </c>
      <c r="Q125" s="4">
        <v>19</v>
      </c>
      <c r="R125" s="4">
        <v>24</v>
      </c>
      <c r="S125" s="4">
        <v>6</v>
      </c>
      <c r="T125" s="4">
        <v>3</v>
      </c>
      <c r="U125" s="4">
        <v>9</v>
      </c>
      <c r="V125" s="10">
        <f t="shared" si="58"/>
        <v>100</v>
      </c>
      <c r="W125" s="10">
        <f t="shared" si="59"/>
        <v>100</v>
      </c>
      <c r="X125" s="10">
        <f t="shared" ref="X125:X132" si="60">(S125/G125)*100</f>
        <v>85.714285714285708</v>
      </c>
      <c r="Y125" s="10">
        <f t="shared" ref="Y125:Y132" si="61">(T125/H125)*100</f>
        <v>75</v>
      </c>
      <c r="Z125" s="10">
        <f t="shared" ref="Z125:Z132" si="62">(U125/I125)*100</f>
        <v>20.930232558139537</v>
      </c>
    </row>
    <row r="126" spans="2:26" x14ac:dyDescent="0.25">
      <c r="C126" s="4">
        <v>8</v>
      </c>
      <c r="D126" s="4">
        <v>0</v>
      </c>
      <c r="J126" s="10"/>
      <c r="L126" s="10"/>
      <c r="V126" s="10"/>
      <c r="W126" s="10"/>
      <c r="X126" s="10"/>
      <c r="Y126" s="10"/>
      <c r="Z126" s="10"/>
    </row>
    <row r="127" spans="2:26" x14ac:dyDescent="0.25">
      <c r="C127" s="4">
        <v>9</v>
      </c>
      <c r="D127" s="4">
        <v>0</v>
      </c>
      <c r="J127" s="10"/>
      <c r="L127" s="10"/>
      <c r="V127" s="10"/>
      <c r="W127" s="10"/>
      <c r="X127" s="10"/>
      <c r="Y127" s="10"/>
      <c r="Z127" s="10"/>
    </row>
    <row r="128" spans="2:26" x14ac:dyDescent="0.25">
      <c r="C128" s="4">
        <v>10</v>
      </c>
      <c r="D128" s="4">
        <v>35</v>
      </c>
      <c r="E128" s="4">
        <v>11</v>
      </c>
      <c r="F128" s="4">
        <v>16</v>
      </c>
      <c r="G128" s="4">
        <v>2</v>
      </c>
      <c r="H128" s="4">
        <v>5</v>
      </c>
      <c r="I128" s="4">
        <f t="shared" si="49"/>
        <v>27</v>
      </c>
      <c r="J128" s="10">
        <f t="shared" si="50"/>
        <v>79.411764705882348</v>
      </c>
      <c r="K128" s="4">
        <f t="shared" si="51"/>
        <v>18</v>
      </c>
      <c r="L128" s="10">
        <f t="shared" si="52"/>
        <v>52.941176470588239</v>
      </c>
      <c r="M128" s="4">
        <f t="shared" si="40"/>
        <v>7</v>
      </c>
      <c r="N128" s="4">
        <f t="shared" si="53"/>
        <v>34</v>
      </c>
      <c r="Q128" s="4">
        <v>11</v>
      </c>
      <c r="R128" s="4">
        <v>16</v>
      </c>
      <c r="S128" s="4">
        <v>1</v>
      </c>
      <c r="T128" s="4">
        <v>4</v>
      </c>
      <c r="U128" s="4">
        <v>5</v>
      </c>
      <c r="V128" s="10">
        <f t="shared" si="58"/>
        <v>100</v>
      </c>
      <c r="W128" s="10">
        <f t="shared" si="59"/>
        <v>100</v>
      </c>
      <c r="X128" s="10">
        <f t="shared" si="60"/>
        <v>50</v>
      </c>
      <c r="Y128" s="10">
        <f t="shared" si="61"/>
        <v>80</v>
      </c>
      <c r="Z128" s="10">
        <f t="shared" si="62"/>
        <v>18.518518518518519</v>
      </c>
    </row>
    <row r="129" spans="3:26" x14ac:dyDescent="0.25">
      <c r="C129" s="4">
        <v>12</v>
      </c>
      <c r="D129" s="4">
        <v>30</v>
      </c>
      <c r="E129" s="4">
        <v>12</v>
      </c>
      <c r="F129" s="4">
        <v>14</v>
      </c>
      <c r="G129" s="4">
        <v>1</v>
      </c>
      <c r="H129" s="4">
        <v>3</v>
      </c>
      <c r="I129" s="4">
        <f t="shared" si="49"/>
        <v>26</v>
      </c>
      <c r="J129" s="10">
        <f t="shared" si="50"/>
        <v>86.666666666666671</v>
      </c>
      <c r="K129" s="4">
        <f t="shared" si="51"/>
        <v>15</v>
      </c>
      <c r="L129" s="10">
        <f t="shared" si="52"/>
        <v>50</v>
      </c>
      <c r="M129" s="4">
        <f t="shared" si="40"/>
        <v>4</v>
      </c>
      <c r="N129" s="4">
        <f t="shared" si="53"/>
        <v>30</v>
      </c>
      <c r="Q129" s="4">
        <v>12</v>
      </c>
      <c r="R129" s="4">
        <v>14</v>
      </c>
      <c r="S129" s="4">
        <v>1</v>
      </c>
      <c r="T129" s="4">
        <v>1</v>
      </c>
      <c r="U129" s="4">
        <v>2</v>
      </c>
      <c r="V129" s="10">
        <f t="shared" si="58"/>
        <v>100</v>
      </c>
      <c r="W129" s="10">
        <f t="shared" si="59"/>
        <v>100</v>
      </c>
      <c r="X129" s="10">
        <f t="shared" si="60"/>
        <v>100</v>
      </c>
      <c r="Y129" s="10">
        <f t="shared" si="61"/>
        <v>33.333333333333329</v>
      </c>
      <c r="Z129" s="10">
        <f t="shared" si="62"/>
        <v>7.6923076923076925</v>
      </c>
    </row>
    <row r="130" spans="3:26" x14ac:dyDescent="0.25">
      <c r="C130" s="4">
        <v>13</v>
      </c>
      <c r="D130" s="4">
        <v>0</v>
      </c>
      <c r="J130" s="10"/>
      <c r="L130" s="10"/>
      <c r="V130" s="10"/>
      <c r="W130" s="10"/>
      <c r="X130" s="10"/>
      <c r="Y130" s="10"/>
      <c r="Z130" s="10"/>
    </row>
    <row r="131" spans="3:26" x14ac:dyDescent="0.25">
      <c r="C131" s="4">
        <v>14</v>
      </c>
      <c r="D131" s="4">
        <v>6</v>
      </c>
      <c r="E131" s="4">
        <v>0</v>
      </c>
      <c r="F131" s="4">
        <v>3</v>
      </c>
      <c r="G131" s="4">
        <v>0</v>
      </c>
      <c r="H131" s="4">
        <v>1</v>
      </c>
      <c r="I131" s="4">
        <f t="shared" si="49"/>
        <v>3</v>
      </c>
      <c r="J131" s="10">
        <f t="shared" si="50"/>
        <v>75</v>
      </c>
      <c r="K131" s="4">
        <f t="shared" si="51"/>
        <v>3</v>
      </c>
      <c r="L131" s="10">
        <f t="shared" si="52"/>
        <v>75</v>
      </c>
      <c r="M131" s="4">
        <f t="shared" si="40"/>
        <v>1</v>
      </c>
      <c r="N131" s="4">
        <f t="shared" si="53"/>
        <v>4</v>
      </c>
      <c r="R131" s="4">
        <v>3</v>
      </c>
      <c r="V131" s="10"/>
      <c r="W131" s="10">
        <f t="shared" si="59"/>
        <v>100</v>
      </c>
      <c r="X131" s="10"/>
      <c r="Y131" s="10"/>
      <c r="Z131" s="10"/>
    </row>
    <row r="132" spans="3:26" x14ac:dyDescent="0.25">
      <c r="E132" s="4">
        <f>SUM(E121:E131)</f>
        <v>66</v>
      </c>
      <c r="F132" s="4">
        <f>SUM(F121:F131)</f>
        <v>76</v>
      </c>
      <c r="G132" s="4">
        <f>SUM(G121:G131)</f>
        <v>15</v>
      </c>
      <c r="H132" s="4">
        <f>SUM(H121:H131)</f>
        <v>17</v>
      </c>
      <c r="I132" s="4">
        <f>SUM(I121:I131)</f>
        <v>142</v>
      </c>
      <c r="J132" s="10">
        <f t="shared" si="50"/>
        <v>81.609195402298852</v>
      </c>
      <c r="K132" s="4">
        <f>SUM(K121:K131)</f>
        <v>91</v>
      </c>
      <c r="L132" s="10">
        <f t="shared" si="52"/>
        <v>52.298850574712638</v>
      </c>
      <c r="M132" s="4">
        <f>SUM(M121:M131)</f>
        <v>32</v>
      </c>
      <c r="N132" s="4">
        <f>SUM(N121:N131)</f>
        <v>174</v>
      </c>
      <c r="Q132" s="4">
        <f>SUM(Q121:Q131)</f>
        <v>66</v>
      </c>
      <c r="R132" s="4">
        <f>SUM(R121:R131)</f>
        <v>76</v>
      </c>
      <c r="S132" s="4">
        <f>SUM(S121:S131)</f>
        <v>11</v>
      </c>
      <c r="T132" s="4">
        <f>SUM(T121:T131)</f>
        <v>12</v>
      </c>
      <c r="U132" s="4">
        <v>23</v>
      </c>
      <c r="V132" s="10">
        <f t="shared" si="58"/>
        <v>100</v>
      </c>
      <c r="W132" s="10">
        <f t="shared" si="59"/>
        <v>100</v>
      </c>
      <c r="X132" s="10">
        <f t="shared" si="60"/>
        <v>73.333333333333329</v>
      </c>
      <c r="Y132" s="10">
        <f t="shared" si="61"/>
        <v>70.588235294117652</v>
      </c>
      <c r="Z132" s="10">
        <f t="shared" si="62"/>
        <v>16.197183098591552</v>
      </c>
    </row>
  </sheetData>
  <mergeCells count="12">
    <mergeCell ref="E3:N3"/>
    <mergeCell ref="Q3:T3"/>
    <mergeCell ref="V3:Y3"/>
    <mergeCell ref="E42:N42"/>
    <mergeCell ref="Q42:T42"/>
    <mergeCell ref="V42:Y42"/>
    <mergeCell ref="E100:N100"/>
    <mergeCell ref="Q100:T100"/>
    <mergeCell ref="V100:Y100"/>
    <mergeCell ref="E119:N119"/>
    <mergeCell ref="Q119:T119"/>
    <mergeCell ref="V119:Y11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2A7A-BD28-4849-8891-7A79FC23407A}">
  <dimension ref="C3:AA147"/>
  <sheetViews>
    <sheetView tabSelected="1" zoomScale="70" zoomScaleNormal="70" workbookViewId="0">
      <selection activeCell="AD10" sqref="AD10"/>
    </sheetView>
  </sheetViews>
  <sheetFormatPr defaultColWidth="9.140625" defaultRowHeight="15" x14ac:dyDescent="0.25"/>
  <cols>
    <col min="1" max="2" width="20.7109375" style="4" customWidth="1"/>
    <col min="3" max="3" width="27.28515625" style="4" customWidth="1"/>
    <col min="4" max="4" width="16.140625" style="4" customWidth="1"/>
    <col min="5" max="5" width="18.140625" style="4" customWidth="1"/>
    <col min="6" max="21" width="9.140625" style="4"/>
    <col min="22" max="22" width="11.5703125" style="4" customWidth="1"/>
    <col min="23" max="16384" width="9.140625" style="4"/>
  </cols>
  <sheetData>
    <row r="3" spans="3:27" x14ac:dyDescent="0.25">
      <c r="C3" s="1"/>
      <c r="D3" s="1"/>
      <c r="E3" s="1"/>
      <c r="F3" s="14" t="s">
        <v>0</v>
      </c>
      <c r="G3" s="14"/>
      <c r="H3" s="14"/>
      <c r="I3" s="14"/>
      <c r="J3" s="14"/>
      <c r="K3" s="14"/>
      <c r="L3" s="14"/>
      <c r="M3" s="14"/>
      <c r="N3" s="14"/>
      <c r="O3" s="14"/>
      <c r="P3" s="1"/>
      <c r="Q3" s="1"/>
      <c r="R3" s="14" t="s">
        <v>22</v>
      </c>
      <c r="S3" s="14"/>
      <c r="T3" s="14"/>
      <c r="U3" s="14"/>
      <c r="V3" s="14"/>
      <c r="W3" s="1" t="s">
        <v>23</v>
      </c>
      <c r="X3" s="1" t="s">
        <v>24</v>
      </c>
      <c r="Y3" s="1"/>
      <c r="AA3" s="4" t="s">
        <v>23</v>
      </c>
    </row>
    <row r="4" spans="3:27" x14ac:dyDescent="0.25">
      <c r="C4" s="1" t="s">
        <v>16</v>
      </c>
      <c r="D4" s="1" t="s">
        <v>17</v>
      </c>
      <c r="E4" s="1" t="s">
        <v>18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25</v>
      </c>
      <c r="O4" s="1" t="s">
        <v>13</v>
      </c>
      <c r="P4" s="1"/>
      <c r="Q4" s="1"/>
      <c r="R4" s="1" t="s">
        <v>5</v>
      </c>
      <c r="S4" s="1" t="s">
        <v>6</v>
      </c>
      <c r="T4" s="1" t="s">
        <v>7</v>
      </c>
      <c r="U4" s="1" t="s">
        <v>8</v>
      </c>
      <c r="V4" s="1" t="s">
        <v>25</v>
      </c>
      <c r="W4" s="1"/>
      <c r="X4" s="1" t="s">
        <v>26</v>
      </c>
      <c r="Y4" s="1" t="s">
        <v>25</v>
      </c>
    </row>
    <row r="5" spans="3:27" x14ac:dyDescent="0.25">
      <c r="C5" s="1" t="s">
        <v>29</v>
      </c>
      <c r="D5" s="4">
        <v>1</v>
      </c>
      <c r="E5" s="4">
        <v>103</v>
      </c>
      <c r="F5" s="4">
        <v>55</v>
      </c>
      <c r="G5" s="4">
        <v>55</v>
      </c>
      <c r="H5" s="4">
        <v>3</v>
      </c>
      <c r="I5" s="4">
        <v>6</v>
      </c>
      <c r="J5" s="4">
        <f>F5+G5</f>
        <v>110</v>
      </c>
      <c r="K5" s="10">
        <f>J5/O5*100</f>
        <v>92.436974789915965</v>
      </c>
      <c r="L5" s="4">
        <f>G5+H5</f>
        <v>58</v>
      </c>
      <c r="M5" s="10">
        <f>L5/O5*100</f>
        <v>48.739495798319325</v>
      </c>
      <c r="N5" s="4">
        <f>H5+I5</f>
        <v>9</v>
      </c>
      <c r="O5" s="4">
        <f>F5+G5+H5+I5</f>
        <v>119</v>
      </c>
      <c r="R5" s="4">
        <v>55</v>
      </c>
      <c r="S5" s="4">
        <v>55</v>
      </c>
      <c r="T5" s="4">
        <v>1</v>
      </c>
      <c r="U5" s="4">
        <v>1</v>
      </c>
      <c r="V5" s="4">
        <f>T5+U5</f>
        <v>2</v>
      </c>
      <c r="W5" s="4">
        <f>SUM(R5:U5)</f>
        <v>112</v>
      </c>
      <c r="X5" s="10">
        <f>(W5/O5)*100</f>
        <v>94.117647058823522</v>
      </c>
      <c r="Y5" s="10">
        <f>(V5/N5)*100</f>
        <v>22.222222222222221</v>
      </c>
      <c r="AA5" s="4">
        <v>112</v>
      </c>
    </row>
    <row r="6" spans="3:27" x14ac:dyDescent="0.25">
      <c r="D6" s="4">
        <v>2</v>
      </c>
      <c r="E6" s="4">
        <v>81</v>
      </c>
      <c r="F6" s="4">
        <v>47</v>
      </c>
      <c r="G6" s="4">
        <v>56</v>
      </c>
      <c r="H6" s="4">
        <v>3</v>
      </c>
      <c r="I6" s="4">
        <v>1</v>
      </c>
      <c r="J6" s="4">
        <f t="shared" ref="J6:J45" si="0">F6+G6</f>
        <v>103</v>
      </c>
      <c r="K6" s="10">
        <f t="shared" ref="K6:K45" si="1">J6/O6*100</f>
        <v>96.261682242990659</v>
      </c>
      <c r="L6" s="4">
        <f t="shared" ref="L6:L45" si="2">G6+H6</f>
        <v>59</v>
      </c>
      <c r="M6" s="10">
        <f t="shared" ref="M6:M45" si="3">L6/O6*100</f>
        <v>55.140186915887845</v>
      </c>
      <c r="N6" s="4">
        <f t="shared" ref="N6:N45" si="4">H6+I6</f>
        <v>4</v>
      </c>
      <c r="O6" s="4">
        <f t="shared" ref="O6:O45" si="5">F6+G6+H6+I6</f>
        <v>107</v>
      </c>
      <c r="R6" s="4">
        <v>47</v>
      </c>
      <c r="S6" s="4">
        <v>56</v>
      </c>
      <c r="T6" s="4">
        <v>2</v>
      </c>
      <c r="U6" s="4">
        <v>0</v>
      </c>
      <c r="V6" s="4">
        <f t="shared" ref="V6:V44" si="6">T6+U6</f>
        <v>2</v>
      </c>
      <c r="W6" s="4">
        <f t="shared" ref="W6:W45" si="7">SUM(R6:U6)</f>
        <v>105</v>
      </c>
      <c r="X6" s="10">
        <f t="shared" ref="X6:X45" si="8">(W6/O6)*100</f>
        <v>98.130841121495322</v>
      </c>
      <c r="Y6" s="10">
        <f t="shared" ref="Y6:Y45" si="9">(V6/N6)*100</f>
        <v>50</v>
      </c>
      <c r="AA6" s="4">
        <v>105</v>
      </c>
    </row>
    <row r="7" spans="3:27" x14ac:dyDescent="0.25">
      <c r="D7" s="4">
        <v>3</v>
      </c>
      <c r="E7" s="4">
        <v>50</v>
      </c>
      <c r="K7" s="10"/>
      <c r="M7" s="10"/>
      <c r="X7" s="10"/>
      <c r="Y7" s="10"/>
    </row>
    <row r="8" spans="3:27" x14ac:dyDescent="0.25">
      <c r="D8" s="4">
        <v>4</v>
      </c>
      <c r="E8" s="4">
        <v>0</v>
      </c>
      <c r="K8" s="10"/>
      <c r="M8" s="10"/>
      <c r="X8" s="10"/>
      <c r="Y8" s="10"/>
    </row>
    <row r="9" spans="3:27" x14ac:dyDescent="0.25">
      <c r="D9" s="4">
        <v>5</v>
      </c>
      <c r="E9" s="4">
        <v>80</v>
      </c>
      <c r="F9" s="4">
        <v>53</v>
      </c>
      <c r="G9" s="4">
        <v>49</v>
      </c>
      <c r="H9" s="4">
        <v>0</v>
      </c>
      <c r="I9" s="4">
        <v>0</v>
      </c>
      <c r="J9" s="4">
        <f t="shared" si="0"/>
        <v>102</v>
      </c>
      <c r="K9" s="10">
        <f>J9/O9*100</f>
        <v>100</v>
      </c>
      <c r="L9" s="4">
        <f>G9+H9</f>
        <v>49</v>
      </c>
      <c r="M9" s="10">
        <f t="shared" si="3"/>
        <v>48.03921568627451</v>
      </c>
      <c r="N9" s="4">
        <f>H9+I9</f>
        <v>0</v>
      </c>
      <c r="O9" s="4">
        <f>F9+G9+H9+I9</f>
        <v>102</v>
      </c>
      <c r="R9" s="4">
        <v>53</v>
      </c>
      <c r="S9" s="4">
        <v>49</v>
      </c>
      <c r="W9" s="4">
        <f t="shared" si="7"/>
        <v>102</v>
      </c>
      <c r="X9" s="10">
        <f t="shared" si="8"/>
        <v>100</v>
      </c>
      <c r="Y9" s="10"/>
      <c r="AA9" s="4">
        <v>102</v>
      </c>
    </row>
    <row r="10" spans="3:27" x14ac:dyDescent="0.25">
      <c r="D10" s="4">
        <v>6</v>
      </c>
      <c r="E10" s="4">
        <v>0</v>
      </c>
      <c r="K10" s="10"/>
      <c r="M10" s="10"/>
      <c r="X10" s="10"/>
      <c r="Y10" s="10"/>
    </row>
    <row r="11" spans="3:27" x14ac:dyDescent="0.25">
      <c r="D11" s="4">
        <v>7</v>
      </c>
      <c r="E11" s="4">
        <v>88</v>
      </c>
      <c r="F11" s="4">
        <v>33</v>
      </c>
      <c r="G11" s="4">
        <v>33</v>
      </c>
      <c r="H11" s="4">
        <v>0</v>
      </c>
      <c r="I11" s="4">
        <v>0</v>
      </c>
      <c r="J11" s="4">
        <f t="shared" si="0"/>
        <v>66</v>
      </c>
      <c r="K11" s="10">
        <f t="shared" si="1"/>
        <v>100</v>
      </c>
      <c r="L11" s="4">
        <f t="shared" si="2"/>
        <v>33</v>
      </c>
      <c r="M11" s="10">
        <f t="shared" si="3"/>
        <v>50</v>
      </c>
      <c r="N11" s="4">
        <f t="shared" si="4"/>
        <v>0</v>
      </c>
      <c r="O11" s="4">
        <f t="shared" si="5"/>
        <v>66</v>
      </c>
      <c r="R11" s="4">
        <v>33</v>
      </c>
      <c r="S11" s="4">
        <v>33</v>
      </c>
      <c r="W11" s="4">
        <f t="shared" si="7"/>
        <v>66</v>
      </c>
      <c r="X11" s="10">
        <f t="shared" si="8"/>
        <v>100</v>
      </c>
      <c r="Y11" s="10"/>
      <c r="AA11" s="4">
        <v>66</v>
      </c>
    </row>
    <row r="12" spans="3:27" x14ac:dyDescent="0.25">
      <c r="D12" s="4">
        <v>8</v>
      </c>
      <c r="E12" s="4">
        <v>69</v>
      </c>
      <c r="F12" s="4">
        <v>60</v>
      </c>
      <c r="G12" s="4">
        <v>40</v>
      </c>
      <c r="H12" s="4">
        <v>0</v>
      </c>
      <c r="I12" s="4">
        <v>2</v>
      </c>
      <c r="J12" s="4">
        <f t="shared" si="0"/>
        <v>100</v>
      </c>
      <c r="K12" s="10">
        <f t="shared" si="1"/>
        <v>98.039215686274503</v>
      </c>
      <c r="L12" s="4">
        <f t="shared" si="2"/>
        <v>40</v>
      </c>
      <c r="M12" s="10">
        <f t="shared" si="3"/>
        <v>39.215686274509807</v>
      </c>
      <c r="N12" s="4">
        <f t="shared" si="4"/>
        <v>2</v>
      </c>
      <c r="O12" s="4">
        <f t="shared" si="5"/>
        <v>102</v>
      </c>
      <c r="R12" s="4">
        <v>60</v>
      </c>
      <c r="S12" s="4">
        <v>40</v>
      </c>
      <c r="U12" s="4">
        <v>1</v>
      </c>
      <c r="V12" s="4">
        <v>1</v>
      </c>
      <c r="W12" s="4">
        <f t="shared" si="7"/>
        <v>101</v>
      </c>
      <c r="X12" s="10">
        <f t="shared" si="8"/>
        <v>99.019607843137265</v>
      </c>
      <c r="Y12" s="10">
        <f t="shared" si="9"/>
        <v>50</v>
      </c>
      <c r="AA12" s="4">
        <v>101</v>
      </c>
    </row>
    <row r="13" spans="3:27" x14ac:dyDescent="0.25">
      <c r="D13" s="4">
        <v>9</v>
      </c>
      <c r="E13" s="4">
        <v>97</v>
      </c>
      <c r="F13" s="4">
        <v>11</v>
      </c>
      <c r="G13" s="4">
        <v>5</v>
      </c>
      <c r="H13" s="4">
        <v>1</v>
      </c>
      <c r="I13" s="4">
        <v>1</v>
      </c>
      <c r="J13" s="4">
        <f t="shared" si="0"/>
        <v>16</v>
      </c>
      <c r="K13" s="10">
        <f t="shared" si="1"/>
        <v>88.888888888888886</v>
      </c>
      <c r="L13" s="4">
        <f t="shared" si="2"/>
        <v>6</v>
      </c>
      <c r="M13" s="10">
        <f t="shared" si="3"/>
        <v>33.333333333333329</v>
      </c>
      <c r="N13" s="4">
        <f t="shared" si="4"/>
        <v>2</v>
      </c>
      <c r="O13" s="4">
        <f t="shared" si="5"/>
        <v>18</v>
      </c>
      <c r="R13" s="4">
        <v>11</v>
      </c>
      <c r="S13" s="4">
        <v>5</v>
      </c>
      <c r="T13" s="4">
        <v>0</v>
      </c>
      <c r="U13" s="4">
        <v>0</v>
      </c>
      <c r="V13" s="4">
        <f t="shared" si="6"/>
        <v>0</v>
      </c>
      <c r="W13" s="4">
        <f t="shared" si="7"/>
        <v>16</v>
      </c>
      <c r="X13" s="10">
        <f t="shared" si="8"/>
        <v>88.888888888888886</v>
      </c>
      <c r="Y13" s="10">
        <f t="shared" si="9"/>
        <v>0</v>
      </c>
      <c r="AA13" s="4">
        <v>16</v>
      </c>
    </row>
    <row r="14" spans="3:27" x14ac:dyDescent="0.25">
      <c r="D14" s="4">
        <v>10</v>
      </c>
      <c r="E14" s="4">
        <v>0</v>
      </c>
      <c r="K14" s="10"/>
      <c r="M14" s="10"/>
      <c r="X14" s="10"/>
      <c r="Y14" s="10"/>
    </row>
    <row r="15" spans="3:27" x14ac:dyDescent="0.25">
      <c r="D15" s="4">
        <v>11</v>
      </c>
      <c r="E15" s="4">
        <v>0</v>
      </c>
      <c r="K15" s="10"/>
      <c r="M15" s="10"/>
      <c r="X15" s="10"/>
      <c r="Y15" s="10"/>
    </row>
    <row r="16" spans="3:27" x14ac:dyDescent="0.25">
      <c r="D16" s="4">
        <v>12</v>
      </c>
      <c r="E16" s="4">
        <v>0</v>
      </c>
      <c r="K16" s="10"/>
      <c r="M16" s="10"/>
      <c r="X16" s="10"/>
      <c r="Y16" s="10"/>
    </row>
    <row r="17" spans="4:27" x14ac:dyDescent="0.25">
      <c r="D17" s="4">
        <v>13</v>
      </c>
      <c r="E17" s="4">
        <v>65</v>
      </c>
      <c r="F17" s="4">
        <v>19</v>
      </c>
      <c r="G17" s="4">
        <v>25</v>
      </c>
      <c r="H17" s="4">
        <v>0</v>
      </c>
      <c r="I17" s="4">
        <v>1</v>
      </c>
      <c r="J17" s="4">
        <f t="shared" si="0"/>
        <v>44</v>
      </c>
      <c r="K17" s="10">
        <f t="shared" si="1"/>
        <v>97.777777777777771</v>
      </c>
      <c r="L17" s="4">
        <f t="shared" si="2"/>
        <v>25</v>
      </c>
      <c r="M17" s="10">
        <f t="shared" si="3"/>
        <v>55.555555555555557</v>
      </c>
      <c r="N17" s="4">
        <f t="shared" si="4"/>
        <v>1</v>
      </c>
      <c r="O17" s="4">
        <f t="shared" si="5"/>
        <v>45</v>
      </c>
      <c r="R17" s="4">
        <v>19</v>
      </c>
      <c r="S17" s="4">
        <v>25</v>
      </c>
      <c r="U17" s="4">
        <v>1</v>
      </c>
      <c r="V17" s="4">
        <v>1</v>
      </c>
      <c r="W17" s="4">
        <f t="shared" si="7"/>
        <v>45</v>
      </c>
      <c r="X17" s="10">
        <f t="shared" si="8"/>
        <v>100</v>
      </c>
      <c r="Y17" s="10">
        <f t="shared" si="9"/>
        <v>100</v>
      </c>
      <c r="AA17" s="4">
        <v>45</v>
      </c>
    </row>
    <row r="18" spans="4:27" x14ac:dyDescent="0.25">
      <c r="D18" s="4">
        <v>14</v>
      </c>
      <c r="E18" s="4">
        <v>60</v>
      </c>
      <c r="F18" s="4">
        <v>35</v>
      </c>
      <c r="G18" s="4">
        <v>30</v>
      </c>
      <c r="H18" s="4">
        <v>2</v>
      </c>
      <c r="I18" s="4">
        <v>4</v>
      </c>
      <c r="J18" s="4">
        <f t="shared" si="0"/>
        <v>65</v>
      </c>
      <c r="K18" s="10">
        <f t="shared" si="1"/>
        <v>91.549295774647888</v>
      </c>
      <c r="L18" s="4">
        <f t="shared" si="2"/>
        <v>32</v>
      </c>
      <c r="M18" s="10">
        <f t="shared" si="3"/>
        <v>45.070422535211272</v>
      </c>
      <c r="N18" s="4">
        <f t="shared" si="4"/>
        <v>6</v>
      </c>
      <c r="O18" s="4">
        <f t="shared" si="5"/>
        <v>71</v>
      </c>
      <c r="R18" s="4">
        <v>35</v>
      </c>
      <c r="S18" s="4">
        <v>30</v>
      </c>
      <c r="T18" s="4">
        <v>0</v>
      </c>
      <c r="U18" s="4">
        <v>0</v>
      </c>
      <c r="V18" s="4">
        <f t="shared" si="6"/>
        <v>0</v>
      </c>
      <c r="W18" s="4">
        <f t="shared" si="7"/>
        <v>65</v>
      </c>
      <c r="X18" s="10">
        <f t="shared" si="8"/>
        <v>91.549295774647888</v>
      </c>
      <c r="Y18" s="10">
        <f t="shared" si="9"/>
        <v>0</v>
      </c>
      <c r="AA18" s="4">
        <v>65</v>
      </c>
    </row>
    <row r="19" spans="4:27" x14ac:dyDescent="0.25">
      <c r="D19" s="4">
        <v>15</v>
      </c>
      <c r="E19" s="4">
        <v>85</v>
      </c>
      <c r="F19" s="4">
        <v>12</v>
      </c>
      <c r="G19" s="4">
        <v>8</v>
      </c>
      <c r="H19" s="4">
        <v>0</v>
      </c>
      <c r="I19" s="4">
        <v>3</v>
      </c>
      <c r="J19" s="4">
        <f t="shared" si="0"/>
        <v>20</v>
      </c>
      <c r="K19" s="10">
        <f t="shared" si="1"/>
        <v>86.956521739130437</v>
      </c>
      <c r="L19" s="4">
        <f t="shared" si="2"/>
        <v>8</v>
      </c>
      <c r="M19" s="10">
        <f t="shared" si="3"/>
        <v>34.782608695652172</v>
      </c>
      <c r="N19" s="4">
        <f t="shared" si="4"/>
        <v>3</v>
      </c>
      <c r="O19" s="4">
        <f t="shared" si="5"/>
        <v>23</v>
      </c>
      <c r="R19" s="4">
        <v>12</v>
      </c>
      <c r="S19" s="4">
        <v>8</v>
      </c>
      <c r="U19" s="4">
        <v>3</v>
      </c>
      <c r="V19" s="4">
        <v>3</v>
      </c>
      <c r="W19" s="4">
        <f t="shared" si="7"/>
        <v>23</v>
      </c>
      <c r="X19" s="10">
        <f t="shared" si="8"/>
        <v>100</v>
      </c>
      <c r="Y19" s="10">
        <f t="shared" si="9"/>
        <v>100</v>
      </c>
      <c r="AA19" s="4">
        <v>23</v>
      </c>
    </row>
    <row r="20" spans="4:27" x14ac:dyDescent="0.25">
      <c r="D20" s="4">
        <v>16</v>
      </c>
      <c r="E20" s="4">
        <v>0</v>
      </c>
      <c r="K20" s="10"/>
      <c r="M20" s="10"/>
      <c r="X20" s="10"/>
      <c r="Y20" s="10"/>
    </row>
    <row r="21" spans="4:27" x14ac:dyDescent="0.25">
      <c r="D21" s="4">
        <v>17</v>
      </c>
      <c r="E21" s="4">
        <v>52</v>
      </c>
      <c r="F21" s="4">
        <v>27</v>
      </c>
      <c r="G21" s="4">
        <v>33</v>
      </c>
      <c r="H21" s="4">
        <v>0</v>
      </c>
      <c r="I21" s="4">
        <v>0</v>
      </c>
      <c r="J21" s="4">
        <f t="shared" si="0"/>
        <v>60</v>
      </c>
      <c r="K21" s="10">
        <f t="shared" si="1"/>
        <v>100</v>
      </c>
      <c r="L21" s="4">
        <f t="shared" si="2"/>
        <v>33</v>
      </c>
      <c r="M21" s="10">
        <f t="shared" si="3"/>
        <v>55.000000000000007</v>
      </c>
      <c r="N21" s="4">
        <f t="shared" si="4"/>
        <v>0</v>
      </c>
      <c r="O21" s="4">
        <f t="shared" si="5"/>
        <v>60</v>
      </c>
      <c r="R21" s="4">
        <v>27</v>
      </c>
      <c r="S21" s="4">
        <v>33</v>
      </c>
      <c r="W21" s="4">
        <f t="shared" si="7"/>
        <v>60</v>
      </c>
      <c r="X21" s="10">
        <f t="shared" si="8"/>
        <v>100</v>
      </c>
      <c r="Y21" s="10"/>
      <c r="AA21" s="4">
        <v>60</v>
      </c>
    </row>
    <row r="22" spans="4:27" x14ac:dyDescent="0.25">
      <c r="D22" s="4">
        <v>18</v>
      </c>
      <c r="E22" s="4">
        <v>0</v>
      </c>
      <c r="K22" s="10"/>
      <c r="M22" s="10"/>
      <c r="X22" s="10"/>
      <c r="Y22" s="10"/>
    </row>
    <row r="23" spans="4:27" x14ac:dyDescent="0.25">
      <c r="D23" s="4">
        <v>19</v>
      </c>
      <c r="E23" s="4">
        <v>0</v>
      </c>
      <c r="K23" s="10"/>
      <c r="M23" s="10"/>
      <c r="X23" s="10"/>
      <c r="Y23" s="10"/>
    </row>
    <row r="24" spans="4:27" x14ac:dyDescent="0.25">
      <c r="D24" s="4">
        <v>20</v>
      </c>
      <c r="E24" s="4">
        <v>0</v>
      </c>
      <c r="K24" s="10"/>
      <c r="M24" s="10"/>
      <c r="X24" s="10"/>
      <c r="Y24" s="10"/>
    </row>
    <row r="25" spans="4:27" x14ac:dyDescent="0.25">
      <c r="D25" s="4">
        <v>21</v>
      </c>
      <c r="E25" s="4">
        <v>66</v>
      </c>
      <c r="F25" s="4">
        <v>40</v>
      </c>
      <c r="G25" s="4">
        <v>42</v>
      </c>
      <c r="H25" s="4">
        <v>1</v>
      </c>
      <c r="I25" s="4">
        <v>3</v>
      </c>
      <c r="J25" s="4">
        <f t="shared" si="0"/>
        <v>82</v>
      </c>
      <c r="K25" s="10">
        <f t="shared" si="1"/>
        <v>95.348837209302332</v>
      </c>
      <c r="L25" s="4">
        <f t="shared" si="2"/>
        <v>43</v>
      </c>
      <c r="M25" s="10">
        <f t="shared" si="3"/>
        <v>50</v>
      </c>
      <c r="N25" s="4">
        <f t="shared" si="4"/>
        <v>4</v>
      </c>
      <c r="O25" s="4">
        <f t="shared" si="5"/>
        <v>86</v>
      </c>
      <c r="R25" s="4">
        <v>40</v>
      </c>
      <c r="S25" s="4">
        <v>42</v>
      </c>
      <c r="T25" s="4">
        <v>1</v>
      </c>
      <c r="U25" s="4">
        <v>0</v>
      </c>
      <c r="V25" s="4">
        <f t="shared" si="6"/>
        <v>1</v>
      </c>
      <c r="W25" s="4">
        <f t="shared" si="7"/>
        <v>83</v>
      </c>
      <c r="X25" s="10">
        <f t="shared" si="8"/>
        <v>96.511627906976756</v>
      </c>
      <c r="Y25" s="10">
        <f t="shared" si="9"/>
        <v>25</v>
      </c>
      <c r="AA25" s="4">
        <v>83</v>
      </c>
    </row>
    <row r="26" spans="4:27" x14ac:dyDescent="0.25">
      <c r="D26" s="4">
        <v>22</v>
      </c>
      <c r="E26" s="4">
        <v>0</v>
      </c>
      <c r="K26" s="10"/>
      <c r="M26" s="10"/>
      <c r="X26" s="10"/>
      <c r="Y26" s="10"/>
    </row>
    <row r="27" spans="4:27" x14ac:dyDescent="0.25">
      <c r="D27" s="4">
        <v>23</v>
      </c>
      <c r="E27" s="4">
        <v>0</v>
      </c>
      <c r="K27" s="10"/>
      <c r="M27" s="10"/>
      <c r="X27" s="10"/>
      <c r="Y27" s="10"/>
    </row>
    <row r="28" spans="4:27" x14ac:dyDescent="0.25">
      <c r="D28" s="4">
        <v>24</v>
      </c>
      <c r="E28" s="4">
        <v>90</v>
      </c>
      <c r="F28" s="4">
        <v>43</v>
      </c>
      <c r="G28" s="4">
        <v>54</v>
      </c>
      <c r="H28" s="4">
        <v>3</v>
      </c>
      <c r="I28" s="4">
        <v>6</v>
      </c>
      <c r="J28" s="4">
        <f t="shared" si="0"/>
        <v>97</v>
      </c>
      <c r="K28" s="10">
        <f t="shared" si="1"/>
        <v>91.509433962264154</v>
      </c>
      <c r="L28" s="4">
        <f t="shared" si="2"/>
        <v>57</v>
      </c>
      <c r="M28" s="10">
        <f t="shared" si="3"/>
        <v>53.773584905660378</v>
      </c>
      <c r="N28" s="4">
        <f t="shared" si="4"/>
        <v>9</v>
      </c>
      <c r="O28" s="4">
        <f t="shared" si="5"/>
        <v>106</v>
      </c>
      <c r="R28" s="4">
        <v>43</v>
      </c>
      <c r="S28" s="4">
        <v>54</v>
      </c>
      <c r="T28" s="4">
        <v>0</v>
      </c>
      <c r="U28" s="4">
        <v>0</v>
      </c>
      <c r="V28" s="4">
        <f t="shared" si="6"/>
        <v>0</v>
      </c>
      <c r="W28" s="4">
        <f t="shared" si="7"/>
        <v>97</v>
      </c>
      <c r="X28" s="10">
        <f t="shared" si="8"/>
        <v>91.509433962264154</v>
      </c>
      <c r="Y28" s="10">
        <f t="shared" si="9"/>
        <v>0</v>
      </c>
      <c r="AA28" s="4">
        <v>97</v>
      </c>
    </row>
    <row r="29" spans="4:27" x14ac:dyDescent="0.25">
      <c r="D29" s="4">
        <v>25</v>
      </c>
      <c r="E29" s="4">
        <v>91</v>
      </c>
      <c r="F29" s="4">
        <v>45</v>
      </c>
      <c r="G29" s="4">
        <v>48</v>
      </c>
      <c r="H29" s="4">
        <v>0</v>
      </c>
      <c r="I29" s="4">
        <v>1</v>
      </c>
      <c r="J29" s="4">
        <f t="shared" si="0"/>
        <v>93</v>
      </c>
      <c r="K29" s="10">
        <f t="shared" si="1"/>
        <v>98.936170212765958</v>
      </c>
      <c r="L29" s="4">
        <f t="shared" si="2"/>
        <v>48</v>
      </c>
      <c r="M29" s="10">
        <f t="shared" si="3"/>
        <v>51.063829787234042</v>
      </c>
      <c r="N29" s="4">
        <f t="shared" si="4"/>
        <v>1</v>
      </c>
      <c r="O29" s="4">
        <f t="shared" si="5"/>
        <v>94</v>
      </c>
      <c r="R29" s="4">
        <v>45</v>
      </c>
      <c r="S29" s="4">
        <v>48</v>
      </c>
      <c r="U29" s="4">
        <v>0</v>
      </c>
      <c r="V29" s="4">
        <v>0</v>
      </c>
      <c r="W29" s="4">
        <f t="shared" si="7"/>
        <v>93</v>
      </c>
      <c r="X29" s="10">
        <f t="shared" si="8"/>
        <v>98.936170212765958</v>
      </c>
      <c r="Y29" s="10">
        <f t="shared" si="9"/>
        <v>0</v>
      </c>
      <c r="AA29" s="4">
        <v>93</v>
      </c>
    </row>
    <row r="30" spans="4:27" x14ac:dyDescent="0.25">
      <c r="D30" s="4">
        <v>26</v>
      </c>
      <c r="E30" s="4">
        <v>60</v>
      </c>
      <c r="F30" s="4">
        <v>28</v>
      </c>
      <c r="G30" s="4">
        <v>15</v>
      </c>
      <c r="H30" s="4">
        <v>1</v>
      </c>
      <c r="I30" s="4">
        <v>0</v>
      </c>
      <c r="J30" s="4">
        <f t="shared" si="0"/>
        <v>43</v>
      </c>
      <c r="K30" s="10">
        <f t="shared" si="1"/>
        <v>97.727272727272734</v>
      </c>
      <c r="L30" s="4">
        <f t="shared" si="2"/>
        <v>16</v>
      </c>
      <c r="M30" s="10">
        <f t="shared" si="3"/>
        <v>36.363636363636367</v>
      </c>
      <c r="N30" s="4">
        <f t="shared" si="4"/>
        <v>1</v>
      </c>
      <c r="O30" s="4">
        <f t="shared" si="5"/>
        <v>44</v>
      </c>
      <c r="R30" s="4">
        <v>28</v>
      </c>
      <c r="S30" s="4">
        <v>15</v>
      </c>
      <c r="T30" s="4">
        <v>1</v>
      </c>
      <c r="V30" s="4">
        <v>1</v>
      </c>
      <c r="W30" s="4">
        <f t="shared" si="7"/>
        <v>44</v>
      </c>
      <c r="X30" s="10">
        <f t="shared" si="8"/>
        <v>100</v>
      </c>
      <c r="Y30" s="10">
        <f t="shared" si="9"/>
        <v>100</v>
      </c>
      <c r="AA30" s="4">
        <v>44</v>
      </c>
    </row>
    <row r="31" spans="4:27" x14ac:dyDescent="0.25">
      <c r="D31" s="4">
        <v>27</v>
      </c>
      <c r="E31" s="4">
        <v>45</v>
      </c>
      <c r="F31" s="4">
        <v>33</v>
      </c>
      <c r="G31" s="4">
        <v>26</v>
      </c>
      <c r="H31" s="4">
        <v>2</v>
      </c>
      <c r="I31" s="4">
        <v>2</v>
      </c>
      <c r="J31" s="4">
        <f t="shared" si="0"/>
        <v>59</v>
      </c>
      <c r="K31" s="10">
        <f t="shared" si="1"/>
        <v>93.650793650793645</v>
      </c>
      <c r="L31" s="4">
        <f t="shared" si="2"/>
        <v>28</v>
      </c>
      <c r="M31" s="10">
        <f t="shared" si="3"/>
        <v>44.444444444444443</v>
      </c>
      <c r="N31" s="4">
        <f t="shared" si="4"/>
        <v>4</v>
      </c>
      <c r="O31" s="4">
        <f t="shared" si="5"/>
        <v>63</v>
      </c>
      <c r="R31" s="4">
        <v>33</v>
      </c>
      <c r="S31" s="4">
        <v>26</v>
      </c>
      <c r="T31" s="4">
        <v>2</v>
      </c>
      <c r="U31" s="4">
        <v>2</v>
      </c>
      <c r="V31" s="4">
        <f t="shared" si="6"/>
        <v>4</v>
      </c>
      <c r="W31" s="4">
        <f t="shared" si="7"/>
        <v>63</v>
      </c>
      <c r="X31" s="10">
        <f t="shared" si="8"/>
        <v>100</v>
      </c>
      <c r="Y31" s="10">
        <f t="shared" si="9"/>
        <v>100</v>
      </c>
      <c r="AA31" s="4">
        <v>63</v>
      </c>
    </row>
    <row r="32" spans="4:27" x14ac:dyDescent="0.25">
      <c r="D32" s="4">
        <v>28</v>
      </c>
      <c r="E32" s="4">
        <v>82</v>
      </c>
      <c r="F32" s="4">
        <v>19</v>
      </c>
      <c r="G32" s="4">
        <v>10</v>
      </c>
      <c r="H32" s="4">
        <v>1</v>
      </c>
      <c r="I32" s="4">
        <v>6</v>
      </c>
      <c r="J32" s="4">
        <f t="shared" si="0"/>
        <v>29</v>
      </c>
      <c r="K32" s="10">
        <f t="shared" si="1"/>
        <v>80.555555555555557</v>
      </c>
      <c r="L32" s="4">
        <f t="shared" si="2"/>
        <v>11</v>
      </c>
      <c r="M32" s="10">
        <f t="shared" si="3"/>
        <v>30.555555555555557</v>
      </c>
      <c r="N32" s="4">
        <f t="shared" si="4"/>
        <v>7</v>
      </c>
      <c r="O32" s="4">
        <f t="shared" si="5"/>
        <v>36</v>
      </c>
      <c r="R32" s="4">
        <v>19</v>
      </c>
      <c r="S32" s="4">
        <v>10</v>
      </c>
      <c r="T32" s="4">
        <v>1</v>
      </c>
      <c r="U32" s="4">
        <v>0</v>
      </c>
      <c r="V32" s="4">
        <f t="shared" si="6"/>
        <v>1</v>
      </c>
      <c r="W32" s="4">
        <f t="shared" si="7"/>
        <v>30</v>
      </c>
      <c r="X32" s="10">
        <f t="shared" si="8"/>
        <v>83.333333333333343</v>
      </c>
      <c r="Y32" s="10">
        <f t="shared" si="9"/>
        <v>14.285714285714285</v>
      </c>
      <c r="AA32" s="4">
        <v>30</v>
      </c>
    </row>
    <row r="33" spans="4:27" x14ac:dyDescent="0.25">
      <c r="D33" s="4">
        <v>29</v>
      </c>
      <c r="E33" s="4">
        <v>80</v>
      </c>
      <c r="K33" s="10"/>
      <c r="M33" s="10"/>
      <c r="X33" s="10"/>
      <c r="Y33" s="10"/>
    </row>
    <row r="34" spans="4:27" x14ac:dyDescent="0.25">
      <c r="D34" s="4">
        <v>30</v>
      </c>
      <c r="E34" s="4">
        <v>0</v>
      </c>
      <c r="K34" s="10"/>
      <c r="M34" s="10"/>
      <c r="X34" s="10"/>
      <c r="Y34" s="10"/>
    </row>
    <row r="35" spans="4:27" x14ac:dyDescent="0.25">
      <c r="D35" s="4">
        <v>31</v>
      </c>
      <c r="E35" s="4">
        <v>75</v>
      </c>
      <c r="F35" s="4">
        <v>8</v>
      </c>
      <c r="G35" s="4">
        <v>25</v>
      </c>
      <c r="H35" s="4">
        <v>0</v>
      </c>
      <c r="I35" s="4">
        <v>0</v>
      </c>
      <c r="J35" s="4">
        <f t="shared" si="0"/>
        <v>33</v>
      </c>
      <c r="K35" s="10">
        <f t="shared" si="1"/>
        <v>100</v>
      </c>
      <c r="L35" s="4">
        <f t="shared" si="2"/>
        <v>25</v>
      </c>
      <c r="M35" s="10">
        <f t="shared" si="3"/>
        <v>75.757575757575751</v>
      </c>
      <c r="N35" s="4">
        <f t="shared" si="4"/>
        <v>0</v>
      </c>
      <c r="O35" s="4">
        <f t="shared" si="5"/>
        <v>33</v>
      </c>
      <c r="R35" s="4">
        <v>8</v>
      </c>
      <c r="S35" s="4">
        <v>25</v>
      </c>
      <c r="W35" s="4">
        <f t="shared" si="7"/>
        <v>33</v>
      </c>
      <c r="X35" s="10">
        <f t="shared" si="8"/>
        <v>100</v>
      </c>
      <c r="Y35" s="10"/>
      <c r="AA35" s="4">
        <v>33</v>
      </c>
    </row>
    <row r="36" spans="4:27" x14ac:dyDescent="0.25">
      <c r="D36" s="4">
        <v>32</v>
      </c>
      <c r="E36" s="4">
        <v>50</v>
      </c>
      <c r="K36" s="10"/>
      <c r="M36" s="10"/>
      <c r="X36" s="10"/>
      <c r="Y36" s="10"/>
    </row>
    <row r="37" spans="4:27" x14ac:dyDescent="0.25">
      <c r="D37" s="4">
        <v>33</v>
      </c>
      <c r="E37" s="4">
        <v>65</v>
      </c>
      <c r="F37" s="4">
        <v>31</v>
      </c>
      <c r="G37" s="4">
        <v>38</v>
      </c>
      <c r="H37" s="4">
        <v>0</v>
      </c>
      <c r="I37" s="4">
        <v>0</v>
      </c>
      <c r="J37" s="4">
        <f t="shared" si="0"/>
        <v>69</v>
      </c>
      <c r="K37" s="10">
        <f t="shared" si="1"/>
        <v>100</v>
      </c>
      <c r="L37" s="4">
        <f t="shared" si="2"/>
        <v>38</v>
      </c>
      <c r="M37" s="10">
        <f t="shared" si="3"/>
        <v>55.072463768115945</v>
      </c>
      <c r="N37" s="4">
        <f t="shared" si="4"/>
        <v>0</v>
      </c>
      <c r="O37" s="4">
        <f t="shared" si="5"/>
        <v>69</v>
      </c>
      <c r="R37" s="4">
        <v>31</v>
      </c>
      <c r="S37" s="4">
        <v>38</v>
      </c>
      <c r="W37" s="4">
        <f t="shared" si="7"/>
        <v>69</v>
      </c>
      <c r="X37" s="10">
        <f t="shared" si="8"/>
        <v>100</v>
      </c>
      <c r="Y37" s="10"/>
      <c r="AA37" s="4">
        <v>69</v>
      </c>
    </row>
    <row r="38" spans="4:27" x14ac:dyDescent="0.25">
      <c r="D38" s="4">
        <v>34</v>
      </c>
      <c r="E38" s="4">
        <v>0</v>
      </c>
      <c r="K38" s="10"/>
      <c r="M38" s="10"/>
      <c r="X38" s="10"/>
      <c r="Y38" s="10"/>
    </row>
    <row r="39" spans="4:27" x14ac:dyDescent="0.25">
      <c r="D39" s="4">
        <v>35</v>
      </c>
      <c r="E39" s="4">
        <v>70</v>
      </c>
      <c r="F39" s="4">
        <v>50</v>
      </c>
      <c r="G39" s="4">
        <v>37</v>
      </c>
      <c r="H39" s="4">
        <v>0</v>
      </c>
      <c r="I39" s="4">
        <v>1</v>
      </c>
      <c r="J39" s="4">
        <f t="shared" si="0"/>
        <v>87</v>
      </c>
      <c r="K39" s="10">
        <f t="shared" si="1"/>
        <v>98.86363636363636</v>
      </c>
      <c r="L39" s="4">
        <f t="shared" si="2"/>
        <v>37</v>
      </c>
      <c r="M39" s="10">
        <f t="shared" si="3"/>
        <v>42.045454545454547</v>
      </c>
      <c r="N39" s="4">
        <f t="shared" si="4"/>
        <v>1</v>
      </c>
      <c r="O39" s="4">
        <f t="shared" si="5"/>
        <v>88</v>
      </c>
      <c r="R39" s="4">
        <v>50</v>
      </c>
      <c r="S39" s="4">
        <v>37</v>
      </c>
      <c r="U39" s="4">
        <v>1</v>
      </c>
      <c r="V39" s="4">
        <v>1</v>
      </c>
      <c r="W39" s="4">
        <f t="shared" si="7"/>
        <v>88</v>
      </c>
      <c r="X39" s="10">
        <f t="shared" si="8"/>
        <v>100</v>
      </c>
      <c r="Y39" s="10">
        <f t="shared" si="9"/>
        <v>100</v>
      </c>
      <c r="AA39" s="4">
        <v>88</v>
      </c>
    </row>
    <row r="40" spans="4:27" x14ac:dyDescent="0.25">
      <c r="D40" s="4">
        <v>36</v>
      </c>
      <c r="E40" s="4">
        <v>0</v>
      </c>
      <c r="K40" s="10"/>
      <c r="M40" s="10"/>
      <c r="X40" s="10"/>
      <c r="Y40" s="10"/>
    </row>
    <row r="41" spans="4:27" x14ac:dyDescent="0.25">
      <c r="D41" s="4">
        <v>37</v>
      </c>
      <c r="E41" s="4">
        <v>55</v>
      </c>
      <c r="F41" s="4">
        <v>37</v>
      </c>
      <c r="G41" s="4">
        <v>40</v>
      </c>
      <c r="H41" s="4">
        <v>4</v>
      </c>
      <c r="I41" s="4">
        <v>0</v>
      </c>
      <c r="J41" s="4">
        <f t="shared" si="0"/>
        <v>77</v>
      </c>
      <c r="K41" s="10">
        <f t="shared" si="1"/>
        <v>95.061728395061735</v>
      </c>
      <c r="L41" s="4">
        <f t="shared" si="2"/>
        <v>44</v>
      </c>
      <c r="M41" s="10">
        <f t="shared" si="3"/>
        <v>54.320987654320987</v>
      </c>
      <c r="N41" s="4">
        <f t="shared" si="4"/>
        <v>4</v>
      </c>
      <c r="O41" s="4">
        <f t="shared" si="5"/>
        <v>81</v>
      </c>
      <c r="R41" s="4">
        <v>37</v>
      </c>
      <c r="S41" s="4">
        <v>40</v>
      </c>
      <c r="T41" s="4">
        <v>1</v>
      </c>
      <c r="V41" s="4">
        <v>1</v>
      </c>
      <c r="W41" s="4">
        <f t="shared" si="7"/>
        <v>78</v>
      </c>
      <c r="X41" s="10">
        <f t="shared" si="8"/>
        <v>96.296296296296291</v>
      </c>
      <c r="Y41" s="10">
        <f t="shared" si="9"/>
        <v>25</v>
      </c>
      <c r="AA41" s="4">
        <v>78</v>
      </c>
    </row>
    <row r="42" spans="4:27" x14ac:dyDescent="0.25">
      <c r="D42" s="4">
        <v>38</v>
      </c>
      <c r="E42" s="4">
        <v>0</v>
      </c>
      <c r="K42" s="10"/>
      <c r="M42" s="10"/>
      <c r="X42" s="10"/>
      <c r="Y42" s="10"/>
    </row>
    <row r="43" spans="4:27" x14ac:dyDescent="0.25">
      <c r="D43" s="4">
        <v>39</v>
      </c>
      <c r="E43" s="4">
        <v>0</v>
      </c>
      <c r="K43" s="10"/>
      <c r="M43" s="10"/>
      <c r="X43" s="10"/>
      <c r="Y43" s="10"/>
    </row>
    <row r="44" spans="4:27" x14ac:dyDescent="0.25">
      <c r="D44" s="4">
        <v>40</v>
      </c>
      <c r="E44" s="4">
        <v>50</v>
      </c>
      <c r="F44" s="4">
        <v>49</v>
      </c>
      <c r="G44" s="4">
        <v>48</v>
      </c>
      <c r="H44" s="4">
        <v>5</v>
      </c>
      <c r="I44" s="4">
        <v>6</v>
      </c>
      <c r="J44" s="4">
        <f t="shared" si="0"/>
        <v>97</v>
      </c>
      <c r="K44" s="10">
        <f t="shared" si="1"/>
        <v>89.81481481481481</v>
      </c>
      <c r="L44" s="4">
        <f t="shared" si="2"/>
        <v>53</v>
      </c>
      <c r="M44" s="10">
        <f t="shared" si="3"/>
        <v>49.074074074074076</v>
      </c>
      <c r="N44" s="4">
        <f t="shared" si="4"/>
        <v>11</v>
      </c>
      <c r="O44" s="4">
        <f t="shared" si="5"/>
        <v>108</v>
      </c>
      <c r="R44" s="4">
        <v>49</v>
      </c>
      <c r="S44" s="4">
        <v>48</v>
      </c>
      <c r="T44" s="4">
        <v>5</v>
      </c>
      <c r="U44" s="4">
        <v>6</v>
      </c>
      <c r="V44" s="4">
        <f t="shared" si="6"/>
        <v>11</v>
      </c>
      <c r="W44" s="4">
        <f t="shared" si="7"/>
        <v>108</v>
      </c>
      <c r="X44" s="10">
        <f t="shared" si="8"/>
        <v>100</v>
      </c>
      <c r="Y44" s="10">
        <f t="shared" si="9"/>
        <v>100</v>
      </c>
      <c r="AA44" s="4">
        <v>108</v>
      </c>
    </row>
    <row r="45" spans="4:27" x14ac:dyDescent="0.25">
      <c r="D45" s="4">
        <v>41</v>
      </c>
      <c r="E45" s="4">
        <v>52</v>
      </c>
      <c r="F45" s="4">
        <v>42</v>
      </c>
      <c r="G45" s="4">
        <v>45</v>
      </c>
      <c r="H45" s="4">
        <v>0</v>
      </c>
      <c r="I45" s="4">
        <v>1</v>
      </c>
      <c r="J45" s="4">
        <f t="shared" si="0"/>
        <v>87</v>
      </c>
      <c r="K45" s="10">
        <f t="shared" si="1"/>
        <v>98.86363636363636</v>
      </c>
      <c r="L45" s="4">
        <f t="shared" si="2"/>
        <v>45</v>
      </c>
      <c r="M45" s="10">
        <f t="shared" si="3"/>
        <v>51.136363636363633</v>
      </c>
      <c r="N45" s="4">
        <f t="shared" si="4"/>
        <v>1</v>
      </c>
      <c r="O45" s="4">
        <f t="shared" si="5"/>
        <v>88</v>
      </c>
      <c r="R45" s="4">
        <v>42</v>
      </c>
      <c r="S45" s="4">
        <v>45</v>
      </c>
      <c r="U45" s="4">
        <v>1</v>
      </c>
      <c r="V45" s="4">
        <v>1</v>
      </c>
      <c r="W45" s="4">
        <f t="shared" si="7"/>
        <v>88</v>
      </c>
      <c r="X45" s="10">
        <f t="shared" si="8"/>
        <v>100</v>
      </c>
      <c r="Y45" s="10">
        <f t="shared" si="9"/>
        <v>100</v>
      </c>
      <c r="AA45" s="4">
        <v>88</v>
      </c>
    </row>
    <row r="46" spans="4:27" x14ac:dyDescent="0.25">
      <c r="D46" s="4">
        <v>42</v>
      </c>
      <c r="E46" s="4">
        <v>0</v>
      </c>
    </row>
    <row r="47" spans="4:27" x14ac:dyDescent="0.25">
      <c r="D47" s="4">
        <v>43</v>
      </c>
      <c r="E47" s="4">
        <v>0</v>
      </c>
    </row>
    <row r="48" spans="4:27" x14ac:dyDescent="0.25">
      <c r="D48" s="4">
        <v>44</v>
      </c>
      <c r="E48" s="4">
        <v>0</v>
      </c>
    </row>
    <row r="49" spans="3:27" x14ac:dyDescent="0.25">
      <c r="D49" s="4">
        <v>45</v>
      </c>
      <c r="E49" s="4">
        <v>0</v>
      </c>
    </row>
    <row r="50" spans="3:27" x14ac:dyDescent="0.25">
      <c r="K50" s="6"/>
      <c r="M50" s="6"/>
      <c r="X50" s="6"/>
      <c r="Y50" s="6"/>
    </row>
    <row r="52" spans="3:27" x14ac:dyDescent="0.25">
      <c r="D52" s="1"/>
      <c r="E52" s="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"/>
      <c r="Q52" s="1"/>
      <c r="R52" s="14"/>
      <c r="S52" s="14"/>
      <c r="T52" s="14"/>
      <c r="U52" s="14"/>
      <c r="V52" s="14"/>
      <c r="W52" s="1"/>
      <c r="X52" s="1"/>
      <c r="Y52" s="1"/>
    </row>
    <row r="53" spans="3:27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3:27" x14ac:dyDescent="0.25">
      <c r="C54" s="4" t="s">
        <v>28</v>
      </c>
      <c r="D54" s="4">
        <v>1</v>
      </c>
      <c r="E54" s="4">
        <v>107</v>
      </c>
      <c r="F54" s="4">
        <v>4</v>
      </c>
      <c r="G54" s="4">
        <v>4</v>
      </c>
      <c r="H54" s="4">
        <v>0</v>
      </c>
      <c r="I54" s="4">
        <v>0</v>
      </c>
      <c r="J54" s="4">
        <f>SUM(F54:G54)</f>
        <v>8</v>
      </c>
      <c r="K54" s="10">
        <f>(J54/O54)*100</f>
        <v>100</v>
      </c>
      <c r="L54" s="4">
        <f>SUM(G54:H54)</f>
        <v>4</v>
      </c>
      <c r="M54" s="10">
        <f>(L54/O54)*100</f>
        <v>50</v>
      </c>
      <c r="N54" s="4">
        <f>SUM(H54:I54)</f>
        <v>0</v>
      </c>
      <c r="O54" s="4">
        <f>SUM(F54:I54)</f>
        <v>8</v>
      </c>
      <c r="R54" s="4">
        <v>4</v>
      </c>
      <c r="S54" s="4">
        <v>4</v>
      </c>
      <c r="W54" s="4">
        <f>SUM(R54:U54)</f>
        <v>8</v>
      </c>
      <c r="X54" s="10">
        <f>(W54/O54)*100</f>
        <v>100</v>
      </c>
      <c r="Y54" s="10"/>
      <c r="AA54" s="4">
        <v>8</v>
      </c>
    </row>
    <row r="55" spans="3:27" x14ac:dyDescent="0.25">
      <c r="D55" s="4">
        <v>2</v>
      </c>
      <c r="E55" s="4">
        <v>92</v>
      </c>
      <c r="K55" s="10"/>
      <c r="M55" s="10"/>
      <c r="X55" s="10"/>
      <c r="Y55" s="10"/>
    </row>
    <row r="56" spans="3:27" x14ac:dyDescent="0.25">
      <c r="D56" s="4">
        <v>3</v>
      </c>
      <c r="E56" s="4">
        <v>111</v>
      </c>
      <c r="F56" s="4">
        <v>20</v>
      </c>
      <c r="G56" s="4">
        <v>25</v>
      </c>
      <c r="H56" s="4">
        <v>10</v>
      </c>
      <c r="I56" s="4">
        <v>8</v>
      </c>
      <c r="J56" s="4">
        <f t="shared" ref="J56:J98" si="10">SUM(F56:G56)</f>
        <v>45</v>
      </c>
      <c r="K56" s="10">
        <f t="shared" ref="K56:K98" si="11">(J56/O56)*100</f>
        <v>71.428571428571431</v>
      </c>
      <c r="L56" s="4">
        <f t="shared" ref="L56:L98" si="12">SUM(G56:H56)</f>
        <v>35</v>
      </c>
      <c r="M56" s="10">
        <f t="shared" ref="M56:M98" si="13">(L56/O56)*100</f>
        <v>55.555555555555557</v>
      </c>
      <c r="N56" s="4">
        <f t="shared" ref="N56:N98" si="14">SUM(H56:I56)</f>
        <v>18</v>
      </c>
      <c r="O56" s="4">
        <f t="shared" ref="O56:O98" si="15">SUM(F56:I56)</f>
        <v>63</v>
      </c>
      <c r="R56" s="4">
        <v>20</v>
      </c>
      <c r="S56" s="4">
        <v>25</v>
      </c>
      <c r="T56" s="4">
        <v>10</v>
      </c>
      <c r="U56" s="4">
        <v>8</v>
      </c>
      <c r="V56" s="4">
        <f t="shared" ref="V56:V94" si="16">T56+U56</f>
        <v>18</v>
      </c>
      <c r="W56" s="4">
        <f t="shared" ref="W56:W98" si="17">SUM(R56:U56)</f>
        <v>63</v>
      </c>
      <c r="X56" s="10">
        <f t="shared" ref="X56:X98" si="18">(W56/O56)*100</f>
        <v>100</v>
      </c>
      <c r="Y56" s="10">
        <f t="shared" ref="Y56:Y94" si="19">(V56/N56)*100</f>
        <v>100</v>
      </c>
      <c r="AA56" s="4">
        <v>63</v>
      </c>
    </row>
    <row r="57" spans="3:27" x14ac:dyDescent="0.25">
      <c r="D57" s="4">
        <v>4</v>
      </c>
      <c r="E57" s="4">
        <v>72</v>
      </c>
      <c r="F57" s="4">
        <v>18</v>
      </c>
      <c r="G57" s="4">
        <v>22</v>
      </c>
      <c r="H57" s="4">
        <v>0</v>
      </c>
      <c r="I57" s="4">
        <v>0</v>
      </c>
      <c r="J57" s="4">
        <f t="shared" si="10"/>
        <v>40</v>
      </c>
      <c r="K57" s="10">
        <f t="shared" si="11"/>
        <v>100</v>
      </c>
      <c r="L57" s="4">
        <f t="shared" si="12"/>
        <v>22</v>
      </c>
      <c r="M57" s="10">
        <f t="shared" si="13"/>
        <v>55.000000000000007</v>
      </c>
      <c r="N57" s="4">
        <f t="shared" si="14"/>
        <v>0</v>
      </c>
      <c r="O57" s="4">
        <f t="shared" si="15"/>
        <v>40</v>
      </c>
      <c r="R57" s="4">
        <v>18</v>
      </c>
      <c r="S57" s="4">
        <v>22</v>
      </c>
      <c r="W57" s="4">
        <f t="shared" si="17"/>
        <v>40</v>
      </c>
      <c r="X57" s="10">
        <f t="shared" si="18"/>
        <v>100</v>
      </c>
      <c r="Y57" s="10" t="s">
        <v>38</v>
      </c>
      <c r="AA57" s="4">
        <v>40</v>
      </c>
    </row>
    <row r="58" spans="3:27" x14ac:dyDescent="0.25">
      <c r="D58" s="4">
        <v>5</v>
      </c>
      <c r="E58" s="4">
        <v>60</v>
      </c>
      <c r="F58" s="4">
        <v>7</v>
      </c>
      <c r="G58" s="4">
        <v>12</v>
      </c>
      <c r="H58" s="4">
        <v>3</v>
      </c>
      <c r="I58" s="4">
        <v>2</v>
      </c>
      <c r="J58" s="4">
        <f t="shared" si="10"/>
        <v>19</v>
      </c>
      <c r="K58" s="10">
        <f t="shared" si="11"/>
        <v>79.166666666666657</v>
      </c>
      <c r="L58" s="4">
        <f t="shared" si="12"/>
        <v>15</v>
      </c>
      <c r="M58" s="10">
        <f t="shared" si="13"/>
        <v>62.5</v>
      </c>
      <c r="N58" s="4">
        <f t="shared" si="14"/>
        <v>5</v>
      </c>
      <c r="O58" s="4">
        <f t="shared" si="15"/>
        <v>24</v>
      </c>
      <c r="R58" s="4">
        <v>7</v>
      </c>
      <c r="S58" s="4">
        <v>12</v>
      </c>
      <c r="T58" s="4">
        <v>3</v>
      </c>
      <c r="U58" s="4">
        <v>2</v>
      </c>
      <c r="V58" s="4">
        <f t="shared" si="16"/>
        <v>5</v>
      </c>
      <c r="W58" s="4">
        <f t="shared" si="17"/>
        <v>24</v>
      </c>
      <c r="X58" s="10">
        <f t="shared" si="18"/>
        <v>100</v>
      </c>
      <c r="Y58" s="10">
        <f t="shared" si="19"/>
        <v>100</v>
      </c>
      <c r="AA58" s="4">
        <v>24</v>
      </c>
    </row>
    <row r="59" spans="3:27" x14ac:dyDescent="0.25">
      <c r="D59" s="4">
        <v>6</v>
      </c>
      <c r="E59" s="4">
        <v>90</v>
      </c>
      <c r="F59" s="4">
        <v>10</v>
      </c>
      <c r="G59" s="4">
        <v>9</v>
      </c>
      <c r="H59" s="4">
        <v>1</v>
      </c>
      <c r="I59" s="4">
        <v>1</v>
      </c>
      <c r="J59" s="4">
        <f t="shared" si="10"/>
        <v>19</v>
      </c>
      <c r="K59" s="10">
        <f t="shared" si="11"/>
        <v>90.476190476190482</v>
      </c>
      <c r="L59" s="4">
        <f t="shared" si="12"/>
        <v>10</v>
      </c>
      <c r="M59" s="10">
        <f t="shared" si="13"/>
        <v>47.619047619047613</v>
      </c>
      <c r="N59" s="4">
        <f t="shared" si="14"/>
        <v>2</v>
      </c>
      <c r="O59" s="4">
        <f t="shared" si="15"/>
        <v>21</v>
      </c>
      <c r="R59" s="4">
        <v>10</v>
      </c>
      <c r="S59" s="4">
        <v>9</v>
      </c>
      <c r="T59" s="4">
        <v>1</v>
      </c>
      <c r="U59" s="4">
        <v>1</v>
      </c>
      <c r="V59" s="4">
        <f t="shared" si="16"/>
        <v>2</v>
      </c>
      <c r="W59" s="4">
        <f t="shared" si="17"/>
        <v>21</v>
      </c>
      <c r="X59" s="10">
        <f t="shared" si="18"/>
        <v>100</v>
      </c>
      <c r="Y59" s="10">
        <f t="shared" si="19"/>
        <v>100</v>
      </c>
      <c r="AA59" s="4">
        <v>21</v>
      </c>
    </row>
    <row r="60" spans="3:27" x14ac:dyDescent="0.25">
      <c r="D60" s="4">
        <v>7</v>
      </c>
      <c r="E60" s="4">
        <v>103</v>
      </c>
      <c r="F60" s="4">
        <v>7</v>
      </c>
      <c r="G60" s="4">
        <v>7</v>
      </c>
      <c r="H60" s="4">
        <v>0</v>
      </c>
      <c r="I60" s="4">
        <v>0</v>
      </c>
      <c r="J60" s="4">
        <f t="shared" si="10"/>
        <v>14</v>
      </c>
      <c r="K60" s="10">
        <f t="shared" si="11"/>
        <v>100</v>
      </c>
      <c r="L60" s="4">
        <f t="shared" si="12"/>
        <v>7</v>
      </c>
      <c r="M60" s="10">
        <f t="shared" si="13"/>
        <v>50</v>
      </c>
      <c r="N60" s="4">
        <f t="shared" si="14"/>
        <v>0</v>
      </c>
      <c r="O60" s="4">
        <f t="shared" si="15"/>
        <v>14</v>
      </c>
      <c r="R60" s="4">
        <v>7</v>
      </c>
      <c r="S60" s="4">
        <v>7</v>
      </c>
      <c r="W60" s="4">
        <f t="shared" si="17"/>
        <v>14</v>
      </c>
      <c r="X60" s="10">
        <f t="shared" si="18"/>
        <v>100</v>
      </c>
      <c r="Y60" s="10"/>
      <c r="AA60" s="4">
        <v>14</v>
      </c>
    </row>
    <row r="61" spans="3:27" x14ac:dyDescent="0.25">
      <c r="D61" s="4">
        <v>8</v>
      </c>
      <c r="E61" s="4">
        <v>94</v>
      </c>
      <c r="F61" s="4">
        <v>7</v>
      </c>
      <c r="G61" s="4">
        <v>9</v>
      </c>
      <c r="H61" s="4">
        <v>2</v>
      </c>
      <c r="I61" s="4">
        <v>2</v>
      </c>
      <c r="J61" s="4">
        <f t="shared" si="10"/>
        <v>16</v>
      </c>
      <c r="K61" s="10">
        <f t="shared" si="11"/>
        <v>80</v>
      </c>
      <c r="L61" s="4">
        <f t="shared" si="12"/>
        <v>11</v>
      </c>
      <c r="M61" s="10">
        <f t="shared" si="13"/>
        <v>55.000000000000007</v>
      </c>
      <c r="N61" s="4">
        <f t="shared" si="14"/>
        <v>4</v>
      </c>
      <c r="O61" s="4">
        <f t="shared" si="15"/>
        <v>20</v>
      </c>
      <c r="R61" s="4">
        <v>7</v>
      </c>
      <c r="S61" s="4">
        <v>9</v>
      </c>
      <c r="T61" s="4">
        <v>2</v>
      </c>
      <c r="U61" s="4">
        <v>2</v>
      </c>
      <c r="V61" s="4">
        <f t="shared" si="16"/>
        <v>4</v>
      </c>
      <c r="W61" s="4">
        <f t="shared" si="17"/>
        <v>20</v>
      </c>
      <c r="X61" s="10">
        <f t="shared" si="18"/>
        <v>100</v>
      </c>
      <c r="Y61" s="10">
        <f t="shared" si="19"/>
        <v>100</v>
      </c>
      <c r="AA61" s="4">
        <v>20</v>
      </c>
    </row>
    <row r="62" spans="3:27" x14ac:dyDescent="0.25">
      <c r="D62" s="4">
        <v>9</v>
      </c>
      <c r="E62" s="4">
        <v>0</v>
      </c>
      <c r="K62" s="10"/>
      <c r="M62" s="10"/>
      <c r="X62" s="10"/>
      <c r="Y62" s="10"/>
    </row>
    <row r="63" spans="3:27" x14ac:dyDescent="0.25">
      <c r="D63" s="4">
        <v>10</v>
      </c>
      <c r="E63" s="4">
        <v>118</v>
      </c>
      <c r="F63" s="4">
        <v>26</v>
      </c>
      <c r="G63" s="4">
        <v>26</v>
      </c>
      <c r="H63" s="4">
        <v>5</v>
      </c>
      <c r="I63" s="4">
        <v>1</v>
      </c>
      <c r="J63" s="4">
        <f t="shared" si="10"/>
        <v>52</v>
      </c>
      <c r="K63" s="10">
        <f t="shared" si="11"/>
        <v>89.65517241379311</v>
      </c>
      <c r="L63" s="4">
        <f t="shared" si="12"/>
        <v>31</v>
      </c>
      <c r="M63" s="10">
        <f t="shared" si="13"/>
        <v>53.448275862068961</v>
      </c>
      <c r="N63" s="4">
        <f t="shared" si="14"/>
        <v>6</v>
      </c>
      <c r="O63" s="4">
        <f t="shared" si="15"/>
        <v>58</v>
      </c>
      <c r="R63" s="4">
        <v>26</v>
      </c>
      <c r="S63" s="4">
        <v>26</v>
      </c>
      <c r="T63" s="4">
        <v>5</v>
      </c>
      <c r="U63" s="4">
        <v>1</v>
      </c>
      <c r="V63" s="4">
        <f t="shared" si="16"/>
        <v>6</v>
      </c>
      <c r="W63" s="4">
        <f t="shared" si="17"/>
        <v>58</v>
      </c>
      <c r="X63" s="10">
        <f t="shared" si="18"/>
        <v>100</v>
      </c>
      <c r="Y63" s="10">
        <f t="shared" si="19"/>
        <v>100</v>
      </c>
      <c r="AA63" s="4">
        <v>58</v>
      </c>
    </row>
    <row r="64" spans="3:27" x14ac:dyDescent="0.25">
      <c r="D64" s="4">
        <v>11</v>
      </c>
      <c r="E64" s="4">
        <v>116</v>
      </c>
      <c r="F64" s="4">
        <v>19</v>
      </c>
      <c r="G64" s="4">
        <v>15</v>
      </c>
      <c r="H64" s="4">
        <v>0</v>
      </c>
      <c r="I64" s="4">
        <v>0</v>
      </c>
      <c r="J64" s="4">
        <f t="shared" si="10"/>
        <v>34</v>
      </c>
      <c r="K64" s="10">
        <f t="shared" si="11"/>
        <v>100</v>
      </c>
      <c r="L64" s="4">
        <f t="shared" si="12"/>
        <v>15</v>
      </c>
      <c r="M64" s="10">
        <f t="shared" si="13"/>
        <v>44.117647058823529</v>
      </c>
      <c r="N64" s="4">
        <f t="shared" si="14"/>
        <v>0</v>
      </c>
      <c r="O64" s="4">
        <f t="shared" si="15"/>
        <v>34</v>
      </c>
      <c r="R64" s="4">
        <v>19</v>
      </c>
      <c r="S64" s="4">
        <v>15</v>
      </c>
      <c r="W64" s="4">
        <f t="shared" si="17"/>
        <v>34</v>
      </c>
      <c r="X64" s="10">
        <f t="shared" si="18"/>
        <v>100</v>
      </c>
      <c r="Y64" s="10"/>
      <c r="AA64" s="4">
        <v>34</v>
      </c>
    </row>
    <row r="65" spans="4:27" x14ac:dyDescent="0.25">
      <c r="D65" s="4">
        <v>12</v>
      </c>
      <c r="E65" s="4">
        <v>92</v>
      </c>
      <c r="F65" s="4">
        <v>41</v>
      </c>
      <c r="G65" s="4">
        <v>42</v>
      </c>
      <c r="H65" s="4">
        <v>0</v>
      </c>
      <c r="I65" s="4">
        <v>0</v>
      </c>
      <c r="J65" s="4">
        <f t="shared" si="10"/>
        <v>83</v>
      </c>
      <c r="K65" s="10">
        <f t="shared" si="11"/>
        <v>100</v>
      </c>
      <c r="L65" s="4">
        <f t="shared" si="12"/>
        <v>42</v>
      </c>
      <c r="M65" s="10">
        <f t="shared" si="13"/>
        <v>50.602409638554214</v>
      </c>
      <c r="N65" s="4">
        <f t="shared" si="14"/>
        <v>0</v>
      </c>
      <c r="O65" s="4">
        <f t="shared" si="15"/>
        <v>83</v>
      </c>
      <c r="R65" s="4">
        <v>41</v>
      </c>
      <c r="S65" s="4">
        <v>42</v>
      </c>
      <c r="W65" s="4">
        <f t="shared" si="17"/>
        <v>83</v>
      </c>
      <c r="X65" s="10">
        <f t="shared" si="18"/>
        <v>100</v>
      </c>
      <c r="Y65" s="10"/>
      <c r="AA65" s="4">
        <v>83</v>
      </c>
    </row>
    <row r="66" spans="4:27" x14ac:dyDescent="0.25">
      <c r="D66" s="4">
        <v>13</v>
      </c>
      <c r="E66" s="4">
        <v>1</v>
      </c>
      <c r="K66" s="10"/>
      <c r="M66" s="10"/>
      <c r="X66" s="10"/>
      <c r="Y66" s="10"/>
    </row>
    <row r="67" spans="4:27" x14ac:dyDescent="0.25">
      <c r="D67" s="4">
        <v>14</v>
      </c>
      <c r="E67" s="4">
        <v>74</v>
      </c>
      <c r="F67" s="4">
        <v>15</v>
      </c>
      <c r="G67" s="4">
        <v>16</v>
      </c>
      <c r="H67" s="4">
        <v>2</v>
      </c>
      <c r="I67" s="4">
        <v>2</v>
      </c>
      <c r="J67" s="4">
        <f t="shared" si="10"/>
        <v>31</v>
      </c>
      <c r="K67" s="10">
        <f t="shared" si="11"/>
        <v>88.571428571428569</v>
      </c>
      <c r="L67" s="4">
        <f t="shared" si="12"/>
        <v>18</v>
      </c>
      <c r="M67" s="10">
        <f t="shared" si="13"/>
        <v>51.428571428571423</v>
      </c>
      <c r="N67" s="4">
        <f t="shared" si="14"/>
        <v>4</v>
      </c>
      <c r="O67" s="4">
        <f t="shared" si="15"/>
        <v>35</v>
      </c>
      <c r="R67" s="4">
        <v>15</v>
      </c>
      <c r="S67" s="4">
        <v>16</v>
      </c>
      <c r="T67" s="4">
        <v>2</v>
      </c>
      <c r="U67" s="4">
        <v>2</v>
      </c>
      <c r="V67" s="4">
        <f t="shared" si="16"/>
        <v>4</v>
      </c>
      <c r="W67" s="4">
        <f t="shared" si="17"/>
        <v>35</v>
      </c>
      <c r="X67" s="10">
        <f t="shared" si="18"/>
        <v>100</v>
      </c>
      <c r="Y67" s="10">
        <f t="shared" si="19"/>
        <v>100</v>
      </c>
      <c r="AA67" s="4">
        <v>35</v>
      </c>
    </row>
    <row r="68" spans="4:27" x14ac:dyDescent="0.25">
      <c r="D68" s="4">
        <v>15</v>
      </c>
      <c r="E68" s="4">
        <v>0</v>
      </c>
      <c r="K68" s="10"/>
      <c r="M68" s="10"/>
      <c r="X68" s="10"/>
      <c r="Y68" s="10"/>
    </row>
    <row r="69" spans="4:27" x14ac:dyDescent="0.25">
      <c r="D69" s="4">
        <v>16</v>
      </c>
      <c r="E69" s="4">
        <v>80</v>
      </c>
      <c r="K69" s="10"/>
      <c r="M69" s="10"/>
      <c r="X69" s="10"/>
      <c r="Y69" s="10"/>
    </row>
    <row r="70" spans="4:27" x14ac:dyDescent="0.25">
      <c r="D70" s="4">
        <v>17</v>
      </c>
      <c r="E70" s="4">
        <v>60</v>
      </c>
      <c r="F70" s="4">
        <v>10</v>
      </c>
      <c r="G70" s="4">
        <v>8</v>
      </c>
      <c r="H70" s="4">
        <v>0</v>
      </c>
      <c r="I70" s="4">
        <v>1</v>
      </c>
      <c r="J70" s="4">
        <f t="shared" si="10"/>
        <v>18</v>
      </c>
      <c r="K70" s="10">
        <f t="shared" si="11"/>
        <v>94.73684210526315</v>
      </c>
      <c r="L70" s="4">
        <f t="shared" si="12"/>
        <v>8</v>
      </c>
      <c r="M70" s="10">
        <f t="shared" si="13"/>
        <v>42.105263157894733</v>
      </c>
      <c r="N70" s="4">
        <f t="shared" si="14"/>
        <v>1</v>
      </c>
      <c r="O70" s="4">
        <f t="shared" si="15"/>
        <v>19</v>
      </c>
      <c r="R70" s="4">
        <v>10</v>
      </c>
      <c r="S70" s="4">
        <v>8</v>
      </c>
      <c r="U70" s="4">
        <v>0</v>
      </c>
      <c r="V70" s="4">
        <v>0</v>
      </c>
      <c r="W70" s="4">
        <f t="shared" si="17"/>
        <v>18</v>
      </c>
      <c r="X70" s="10">
        <f t="shared" si="18"/>
        <v>94.73684210526315</v>
      </c>
      <c r="Y70" s="10">
        <f t="shared" si="19"/>
        <v>0</v>
      </c>
      <c r="AA70" s="4">
        <v>18</v>
      </c>
    </row>
    <row r="71" spans="4:27" x14ac:dyDescent="0.25">
      <c r="D71" s="4">
        <v>18</v>
      </c>
      <c r="E71" s="4">
        <v>112</v>
      </c>
      <c r="F71" s="4">
        <v>26</v>
      </c>
      <c r="G71" s="4">
        <v>30</v>
      </c>
      <c r="H71" s="4">
        <v>1</v>
      </c>
      <c r="I71" s="4">
        <v>1</v>
      </c>
      <c r="J71" s="4">
        <f t="shared" si="10"/>
        <v>56</v>
      </c>
      <c r="K71" s="10">
        <f t="shared" si="11"/>
        <v>96.551724137931032</v>
      </c>
      <c r="L71" s="4">
        <f t="shared" si="12"/>
        <v>31</v>
      </c>
      <c r="M71" s="10">
        <f t="shared" si="13"/>
        <v>53.448275862068961</v>
      </c>
      <c r="N71" s="4">
        <f t="shared" si="14"/>
        <v>2</v>
      </c>
      <c r="O71" s="4">
        <f t="shared" si="15"/>
        <v>58</v>
      </c>
      <c r="R71" s="4">
        <v>26</v>
      </c>
      <c r="S71" s="4">
        <v>30</v>
      </c>
      <c r="T71" s="4">
        <v>1</v>
      </c>
      <c r="U71" s="4">
        <v>0</v>
      </c>
      <c r="V71" s="4">
        <f t="shared" si="16"/>
        <v>1</v>
      </c>
      <c r="W71" s="4">
        <f t="shared" si="17"/>
        <v>57</v>
      </c>
      <c r="X71" s="10">
        <f t="shared" si="18"/>
        <v>98.275862068965509</v>
      </c>
      <c r="Y71" s="10">
        <f t="shared" si="19"/>
        <v>50</v>
      </c>
      <c r="AA71" s="4">
        <v>57</v>
      </c>
    </row>
    <row r="72" spans="4:27" x14ac:dyDescent="0.25">
      <c r="D72" s="4">
        <v>19</v>
      </c>
      <c r="E72" s="4">
        <v>102</v>
      </c>
      <c r="F72" s="4">
        <v>36</v>
      </c>
      <c r="G72" s="4">
        <v>39</v>
      </c>
      <c r="H72" s="4">
        <v>3</v>
      </c>
      <c r="I72" s="4">
        <v>0</v>
      </c>
      <c r="J72" s="4">
        <f t="shared" si="10"/>
        <v>75</v>
      </c>
      <c r="K72" s="10">
        <f t="shared" si="11"/>
        <v>96.15384615384616</v>
      </c>
      <c r="L72" s="4">
        <f t="shared" si="12"/>
        <v>42</v>
      </c>
      <c r="M72" s="10">
        <f t="shared" si="13"/>
        <v>53.846153846153847</v>
      </c>
      <c r="N72" s="4">
        <f t="shared" si="14"/>
        <v>3</v>
      </c>
      <c r="O72" s="4">
        <f t="shared" si="15"/>
        <v>78</v>
      </c>
      <c r="R72" s="4">
        <v>36</v>
      </c>
      <c r="S72" s="4">
        <v>39</v>
      </c>
      <c r="T72" s="4">
        <v>3</v>
      </c>
      <c r="V72" s="4">
        <v>3</v>
      </c>
      <c r="W72" s="4">
        <f t="shared" si="17"/>
        <v>78</v>
      </c>
      <c r="X72" s="10">
        <f t="shared" si="18"/>
        <v>100</v>
      </c>
      <c r="Y72" s="10">
        <f t="shared" si="19"/>
        <v>100</v>
      </c>
      <c r="AA72" s="4">
        <v>78</v>
      </c>
    </row>
    <row r="73" spans="4:27" x14ac:dyDescent="0.25">
      <c r="D73" s="4">
        <v>20</v>
      </c>
      <c r="E73" s="4">
        <v>0</v>
      </c>
      <c r="K73" s="10"/>
      <c r="M73" s="10"/>
      <c r="X73" s="10"/>
      <c r="Y73" s="10"/>
    </row>
    <row r="74" spans="4:27" x14ac:dyDescent="0.25">
      <c r="D74" s="4">
        <v>21</v>
      </c>
      <c r="E74" s="4">
        <v>86</v>
      </c>
      <c r="F74" s="4">
        <v>10</v>
      </c>
      <c r="G74" s="4">
        <v>15</v>
      </c>
      <c r="H74" s="4">
        <v>0</v>
      </c>
      <c r="I74" s="4">
        <v>1</v>
      </c>
      <c r="J74" s="4">
        <f t="shared" si="10"/>
        <v>25</v>
      </c>
      <c r="K74" s="10">
        <f t="shared" si="11"/>
        <v>96.15384615384616</v>
      </c>
      <c r="L74" s="4">
        <f t="shared" si="12"/>
        <v>15</v>
      </c>
      <c r="M74" s="10">
        <f t="shared" si="13"/>
        <v>57.692307692307686</v>
      </c>
      <c r="N74" s="4">
        <f t="shared" si="14"/>
        <v>1</v>
      </c>
      <c r="O74" s="4">
        <f t="shared" si="15"/>
        <v>26</v>
      </c>
      <c r="R74" s="4">
        <v>10</v>
      </c>
      <c r="S74" s="4">
        <v>15</v>
      </c>
      <c r="U74" s="4">
        <v>0</v>
      </c>
      <c r="V74" s="4">
        <v>0</v>
      </c>
      <c r="W74" s="4">
        <f t="shared" si="17"/>
        <v>25</v>
      </c>
      <c r="X74" s="10">
        <f t="shared" si="18"/>
        <v>96.15384615384616</v>
      </c>
      <c r="Y74" s="10">
        <f t="shared" si="19"/>
        <v>0</v>
      </c>
      <c r="AA74" s="4">
        <v>25</v>
      </c>
    </row>
    <row r="75" spans="4:27" x14ac:dyDescent="0.25">
      <c r="D75" s="4">
        <v>22</v>
      </c>
      <c r="E75" s="4">
        <v>110</v>
      </c>
      <c r="K75" s="10"/>
      <c r="M75" s="10"/>
      <c r="X75" s="10"/>
      <c r="Y75" s="10"/>
    </row>
    <row r="76" spans="4:27" x14ac:dyDescent="0.25">
      <c r="D76" s="4">
        <v>23</v>
      </c>
      <c r="E76" s="4">
        <v>90</v>
      </c>
      <c r="F76" s="4">
        <v>38</v>
      </c>
      <c r="G76" s="4">
        <v>58</v>
      </c>
      <c r="H76" s="4">
        <v>8</v>
      </c>
      <c r="I76" s="4">
        <v>6</v>
      </c>
      <c r="J76" s="4">
        <f t="shared" si="10"/>
        <v>96</v>
      </c>
      <c r="K76" s="10">
        <f t="shared" si="11"/>
        <v>87.272727272727266</v>
      </c>
      <c r="L76" s="4">
        <f t="shared" si="12"/>
        <v>66</v>
      </c>
      <c r="M76" s="10">
        <f t="shared" si="13"/>
        <v>60</v>
      </c>
      <c r="N76" s="4">
        <f t="shared" si="14"/>
        <v>14</v>
      </c>
      <c r="O76" s="4">
        <f t="shared" si="15"/>
        <v>110</v>
      </c>
      <c r="R76" s="4">
        <v>38</v>
      </c>
      <c r="S76" s="4">
        <v>58</v>
      </c>
      <c r="T76" s="4">
        <v>8</v>
      </c>
      <c r="U76" s="4">
        <v>6</v>
      </c>
      <c r="V76" s="4">
        <f t="shared" si="16"/>
        <v>14</v>
      </c>
      <c r="W76" s="4">
        <f t="shared" si="17"/>
        <v>110</v>
      </c>
      <c r="X76" s="10">
        <f t="shared" si="18"/>
        <v>100</v>
      </c>
      <c r="Y76" s="10">
        <f t="shared" si="19"/>
        <v>100</v>
      </c>
      <c r="AA76" s="4">
        <v>110</v>
      </c>
    </row>
    <row r="77" spans="4:27" x14ac:dyDescent="0.25">
      <c r="D77" s="4">
        <v>24</v>
      </c>
      <c r="E77" s="4">
        <v>0</v>
      </c>
      <c r="K77" s="10"/>
      <c r="M77" s="10"/>
      <c r="X77" s="10"/>
      <c r="Y77" s="10"/>
    </row>
    <row r="78" spans="4:27" x14ac:dyDescent="0.25">
      <c r="D78" s="4">
        <v>25</v>
      </c>
      <c r="E78" s="4">
        <v>0</v>
      </c>
      <c r="K78" s="10"/>
      <c r="M78" s="10"/>
      <c r="X78" s="10"/>
      <c r="Y78" s="10"/>
    </row>
    <row r="79" spans="4:27" x14ac:dyDescent="0.25">
      <c r="D79" s="4">
        <v>26</v>
      </c>
      <c r="E79" s="4">
        <v>0</v>
      </c>
      <c r="K79" s="10"/>
      <c r="M79" s="10"/>
      <c r="X79" s="10"/>
      <c r="Y79" s="10"/>
    </row>
    <row r="80" spans="4:27" x14ac:dyDescent="0.25">
      <c r="D80" s="4">
        <v>27</v>
      </c>
      <c r="E80" s="4">
        <v>115</v>
      </c>
      <c r="K80" s="10"/>
      <c r="M80" s="10"/>
      <c r="X80" s="10"/>
      <c r="Y80" s="10"/>
    </row>
    <row r="81" spans="4:27" x14ac:dyDescent="0.25">
      <c r="D81" s="4">
        <v>28</v>
      </c>
      <c r="E81" s="4">
        <v>105</v>
      </c>
      <c r="F81" s="4">
        <v>37</v>
      </c>
      <c r="G81" s="4">
        <v>38</v>
      </c>
      <c r="H81" s="4">
        <v>7</v>
      </c>
      <c r="I81" s="4">
        <v>3</v>
      </c>
      <c r="J81" s="4">
        <f t="shared" si="10"/>
        <v>75</v>
      </c>
      <c r="K81" s="10">
        <f t="shared" si="11"/>
        <v>88.235294117647058</v>
      </c>
      <c r="L81" s="4">
        <f t="shared" si="12"/>
        <v>45</v>
      </c>
      <c r="M81" s="10">
        <f t="shared" si="13"/>
        <v>52.941176470588239</v>
      </c>
      <c r="N81" s="4">
        <f t="shared" si="14"/>
        <v>10</v>
      </c>
      <c r="O81" s="4">
        <f t="shared" si="15"/>
        <v>85</v>
      </c>
      <c r="R81" s="4">
        <v>37</v>
      </c>
      <c r="S81" s="4">
        <v>38</v>
      </c>
      <c r="T81" s="4">
        <v>7</v>
      </c>
      <c r="U81" s="4">
        <v>3</v>
      </c>
      <c r="V81" s="4">
        <f t="shared" si="16"/>
        <v>10</v>
      </c>
      <c r="W81" s="4">
        <f t="shared" si="17"/>
        <v>85</v>
      </c>
      <c r="X81" s="10">
        <f t="shared" si="18"/>
        <v>100</v>
      </c>
      <c r="Y81" s="10">
        <f t="shared" si="19"/>
        <v>100</v>
      </c>
      <c r="AA81" s="4">
        <v>85</v>
      </c>
    </row>
    <row r="82" spans="4:27" x14ac:dyDescent="0.25">
      <c r="D82" s="4">
        <v>29</v>
      </c>
      <c r="E82" s="4">
        <v>110</v>
      </c>
      <c r="F82" s="4">
        <v>6</v>
      </c>
      <c r="G82" s="4">
        <v>3</v>
      </c>
      <c r="H82" s="4">
        <v>0</v>
      </c>
      <c r="I82" s="4">
        <v>0</v>
      </c>
      <c r="J82" s="4">
        <f t="shared" si="10"/>
        <v>9</v>
      </c>
      <c r="K82" s="10">
        <f t="shared" si="11"/>
        <v>100</v>
      </c>
      <c r="L82" s="4">
        <f t="shared" si="12"/>
        <v>3</v>
      </c>
      <c r="M82" s="10">
        <f t="shared" si="13"/>
        <v>33.333333333333329</v>
      </c>
      <c r="N82" s="4">
        <f t="shared" si="14"/>
        <v>0</v>
      </c>
      <c r="O82" s="4">
        <f t="shared" si="15"/>
        <v>9</v>
      </c>
      <c r="R82" s="4">
        <v>6</v>
      </c>
      <c r="S82" s="4">
        <v>3</v>
      </c>
      <c r="W82" s="4">
        <f t="shared" si="17"/>
        <v>9</v>
      </c>
      <c r="X82" s="10">
        <f t="shared" si="18"/>
        <v>100</v>
      </c>
      <c r="Y82" s="10"/>
      <c r="AA82" s="4">
        <v>9</v>
      </c>
    </row>
    <row r="83" spans="4:27" x14ac:dyDescent="0.25">
      <c r="D83" s="4">
        <v>30</v>
      </c>
      <c r="E83" s="4">
        <v>90</v>
      </c>
      <c r="K83" s="10"/>
      <c r="M83" s="10"/>
      <c r="X83" s="10"/>
      <c r="Y83" s="10"/>
    </row>
    <row r="84" spans="4:27" x14ac:dyDescent="0.25">
      <c r="D84" s="4">
        <v>31</v>
      </c>
      <c r="E84" s="4">
        <v>104</v>
      </c>
      <c r="F84" s="4">
        <v>36</v>
      </c>
      <c r="G84" s="4">
        <v>39</v>
      </c>
      <c r="H84" s="4">
        <v>0</v>
      </c>
      <c r="I84" s="4">
        <v>0</v>
      </c>
      <c r="J84" s="4">
        <f t="shared" si="10"/>
        <v>75</v>
      </c>
      <c r="K84" s="10">
        <f t="shared" si="11"/>
        <v>100</v>
      </c>
      <c r="L84" s="4">
        <f t="shared" si="12"/>
        <v>39</v>
      </c>
      <c r="M84" s="10">
        <f t="shared" si="13"/>
        <v>52</v>
      </c>
      <c r="N84" s="4">
        <f t="shared" si="14"/>
        <v>0</v>
      </c>
      <c r="O84" s="4">
        <f t="shared" si="15"/>
        <v>75</v>
      </c>
      <c r="R84" s="4">
        <v>36</v>
      </c>
      <c r="S84" s="4">
        <v>39</v>
      </c>
      <c r="W84" s="4">
        <f t="shared" si="17"/>
        <v>75</v>
      </c>
      <c r="X84" s="10">
        <f t="shared" si="18"/>
        <v>100</v>
      </c>
      <c r="Y84" s="10"/>
      <c r="AA84" s="4">
        <v>75</v>
      </c>
    </row>
    <row r="85" spans="4:27" x14ac:dyDescent="0.25">
      <c r="D85" s="4">
        <v>32</v>
      </c>
      <c r="E85" s="4">
        <v>45</v>
      </c>
      <c r="F85" s="4">
        <v>4</v>
      </c>
      <c r="G85" s="4">
        <v>4</v>
      </c>
      <c r="H85" s="4">
        <v>0</v>
      </c>
      <c r="I85" s="4">
        <v>2</v>
      </c>
      <c r="J85" s="4">
        <f t="shared" si="10"/>
        <v>8</v>
      </c>
      <c r="K85" s="10">
        <f t="shared" si="11"/>
        <v>80</v>
      </c>
      <c r="L85" s="4">
        <f t="shared" si="12"/>
        <v>4</v>
      </c>
      <c r="M85" s="10">
        <f t="shared" si="13"/>
        <v>40</v>
      </c>
      <c r="N85" s="4">
        <f t="shared" si="14"/>
        <v>2</v>
      </c>
      <c r="O85" s="4">
        <f t="shared" si="15"/>
        <v>10</v>
      </c>
      <c r="R85" s="4">
        <v>4</v>
      </c>
      <c r="S85" s="4">
        <v>4</v>
      </c>
      <c r="U85" s="4">
        <v>2</v>
      </c>
      <c r="V85" s="4">
        <v>2</v>
      </c>
      <c r="W85" s="4">
        <f t="shared" si="17"/>
        <v>10</v>
      </c>
      <c r="X85" s="10">
        <f t="shared" si="18"/>
        <v>100</v>
      </c>
      <c r="Y85" s="10">
        <f t="shared" si="19"/>
        <v>100</v>
      </c>
      <c r="AA85" s="4">
        <v>10</v>
      </c>
    </row>
    <row r="86" spans="4:27" x14ac:dyDescent="0.25">
      <c r="D86" s="4">
        <v>33</v>
      </c>
      <c r="E86" s="4">
        <v>0</v>
      </c>
      <c r="K86" s="10"/>
      <c r="M86" s="10"/>
      <c r="X86" s="10"/>
      <c r="Y86" s="10"/>
    </row>
    <row r="87" spans="4:27" x14ac:dyDescent="0.25">
      <c r="D87" s="4">
        <v>34</v>
      </c>
      <c r="E87" s="4">
        <v>129</v>
      </c>
      <c r="F87" s="4">
        <v>46</v>
      </c>
      <c r="G87" s="4">
        <v>34</v>
      </c>
      <c r="H87" s="4">
        <v>0</v>
      </c>
      <c r="I87" s="4">
        <v>0</v>
      </c>
      <c r="J87" s="4">
        <f t="shared" si="10"/>
        <v>80</v>
      </c>
      <c r="K87" s="10">
        <f t="shared" si="11"/>
        <v>100</v>
      </c>
      <c r="L87" s="4">
        <f t="shared" si="12"/>
        <v>34</v>
      </c>
      <c r="M87" s="10">
        <f t="shared" si="13"/>
        <v>42.5</v>
      </c>
      <c r="N87" s="4">
        <f t="shared" si="14"/>
        <v>0</v>
      </c>
      <c r="O87" s="4">
        <f t="shared" si="15"/>
        <v>80</v>
      </c>
      <c r="R87" s="4">
        <v>46</v>
      </c>
      <c r="S87" s="4">
        <v>34</v>
      </c>
      <c r="W87" s="4">
        <f t="shared" si="17"/>
        <v>80</v>
      </c>
      <c r="X87" s="10">
        <f t="shared" si="18"/>
        <v>100</v>
      </c>
      <c r="Y87" s="10"/>
      <c r="AA87" s="4">
        <v>80</v>
      </c>
    </row>
    <row r="88" spans="4:27" x14ac:dyDescent="0.25">
      <c r="D88" s="4">
        <v>35</v>
      </c>
      <c r="E88" s="4">
        <v>0</v>
      </c>
      <c r="K88" s="10"/>
      <c r="M88" s="10"/>
      <c r="X88" s="10"/>
      <c r="Y88" s="10"/>
    </row>
    <row r="89" spans="4:27" x14ac:dyDescent="0.25">
      <c r="D89" s="4">
        <v>36</v>
      </c>
      <c r="E89" s="4">
        <v>70</v>
      </c>
      <c r="F89" s="4">
        <v>1</v>
      </c>
      <c r="G89" s="4">
        <v>8</v>
      </c>
      <c r="H89" s="4">
        <v>0</v>
      </c>
      <c r="I89" s="4">
        <v>0</v>
      </c>
      <c r="J89" s="4">
        <f t="shared" si="10"/>
        <v>9</v>
      </c>
      <c r="K89" s="10">
        <f t="shared" si="11"/>
        <v>100</v>
      </c>
      <c r="L89" s="4">
        <f t="shared" si="12"/>
        <v>8</v>
      </c>
      <c r="M89" s="10">
        <f t="shared" si="13"/>
        <v>88.888888888888886</v>
      </c>
      <c r="N89" s="4">
        <f t="shared" si="14"/>
        <v>0</v>
      </c>
      <c r="O89" s="4">
        <f t="shared" si="15"/>
        <v>9</v>
      </c>
      <c r="R89" s="4">
        <v>1</v>
      </c>
      <c r="S89" s="4">
        <v>8</v>
      </c>
      <c r="W89" s="4">
        <f t="shared" si="17"/>
        <v>9</v>
      </c>
      <c r="X89" s="10">
        <f t="shared" si="18"/>
        <v>100</v>
      </c>
      <c r="Y89" s="10"/>
      <c r="AA89" s="4">
        <v>9</v>
      </c>
    </row>
    <row r="90" spans="4:27" x14ac:dyDescent="0.25">
      <c r="D90" s="4">
        <v>37</v>
      </c>
      <c r="E90" s="4">
        <v>0</v>
      </c>
      <c r="K90" s="10"/>
      <c r="M90" s="10"/>
      <c r="X90" s="10"/>
      <c r="Y90" s="10"/>
    </row>
    <row r="91" spans="4:27" x14ac:dyDescent="0.25">
      <c r="D91" s="4">
        <v>38</v>
      </c>
      <c r="E91" s="4">
        <v>82</v>
      </c>
      <c r="F91" s="4">
        <v>16</v>
      </c>
      <c r="G91" s="4">
        <v>4</v>
      </c>
      <c r="H91" s="4">
        <v>3</v>
      </c>
      <c r="I91" s="4">
        <v>3</v>
      </c>
      <c r="J91" s="4">
        <f t="shared" si="10"/>
        <v>20</v>
      </c>
      <c r="K91" s="10">
        <f t="shared" si="11"/>
        <v>76.923076923076934</v>
      </c>
      <c r="L91" s="4">
        <f t="shared" si="12"/>
        <v>7</v>
      </c>
      <c r="M91" s="10">
        <f t="shared" si="13"/>
        <v>26.923076923076923</v>
      </c>
      <c r="N91" s="4">
        <f t="shared" si="14"/>
        <v>6</v>
      </c>
      <c r="O91" s="4">
        <f t="shared" si="15"/>
        <v>26</v>
      </c>
      <c r="R91" s="4">
        <v>16</v>
      </c>
      <c r="S91" s="4">
        <v>4</v>
      </c>
      <c r="T91" s="4">
        <v>3</v>
      </c>
      <c r="U91" s="4">
        <v>3</v>
      </c>
      <c r="V91" s="4">
        <f t="shared" si="16"/>
        <v>6</v>
      </c>
      <c r="W91" s="4">
        <f t="shared" si="17"/>
        <v>26</v>
      </c>
      <c r="X91" s="10">
        <f t="shared" si="18"/>
        <v>100</v>
      </c>
      <c r="Y91" s="10">
        <f t="shared" si="19"/>
        <v>100</v>
      </c>
      <c r="AA91" s="4">
        <v>26</v>
      </c>
    </row>
    <row r="92" spans="4:27" x14ac:dyDescent="0.25">
      <c r="D92" s="4">
        <v>39</v>
      </c>
      <c r="E92" s="4">
        <v>83</v>
      </c>
      <c r="F92" s="4">
        <v>0</v>
      </c>
      <c r="G92" s="4">
        <v>1</v>
      </c>
      <c r="H92" s="4">
        <v>0</v>
      </c>
      <c r="I92" s="4">
        <v>0</v>
      </c>
      <c r="J92" s="4">
        <f t="shared" si="10"/>
        <v>1</v>
      </c>
      <c r="K92" s="10">
        <f t="shared" si="11"/>
        <v>100</v>
      </c>
      <c r="L92" s="4">
        <f t="shared" si="12"/>
        <v>1</v>
      </c>
      <c r="M92" s="10">
        <f t="shared" si="13"/>
        <v>100</v>
      </c>
      <c r="N92" s="4">
        <f t="shared" si="14"/>
        <v>0</v>
      </c>
      <c r="O92" s="4">
        <f t="shared" si="15"/>
        <v>1</v>
      </c>
      <c r="R92" s="4">
        <v>0</v>
      </c>
      <c r="S92" s="4">
        <v>1</v>
      </c>
      <c r="W92" s="4">
        <f t="shared" si="17"/>
        <v>1</v>
      </c>
      <c r="X92" s="10">
        <f t="shared" si="18"/>
        <v>100</v>
      </c>
      <c r="Y92" s="10"/>
      <c r="AA92" s="4">
        <v>1</v>
      </c>
    </row>
    <row r="93" spans="4:27" x14ac:dyDescent="0.25">
      <c r="D93" s="4">
        <v>40</v>
      </c>
      <c r="E93" s="4">
        <v>0</v>
      </c>
      <c r="K93" s="10"/>
      <c r="M93" s="10"/>
      <c r="X93" s="10"/>
      <c r="Y93" s="10"/>
    </row>
    <row r="94" spans="4:27" x14ac:dyDescent="0.25">
      <c r="D94" s="4">
        <v>41</v>
      </c>
      <c r="E94" s="4">
        <v>50</v>
      </c>
      <c r="F94" s="4">
        <v>6</v>
      </c>
      <c r="G94" s="4">
        <v>11</v>
      </c>
      <c r="H94" s="4">
        <v>1</v>
      </c>
      <c r="I94" s="4">
        <v>2</v>
      </c>
      <c r="J94" s="4">
        <f t="shared" si="10"/>
        <v>17</v>
      </c>
      <c r="K94" s="10">
        <f t="shared" si="11"/>
        <v>85</v>
      </c>
      <c r="L94" s="4">
        <f t="shared" si="12"/>
        <v>12</v>
      </c>
      <c r="M94" s="10">
        <f t="shared" si="13"/>
        <v>60</v>
      </c>
      <c r="N94" s="4">
        <f t="shared" si="14"/>
        <v>3</v>
      </c>
      <c r="O94" s="4">
        <f t="shared" si="15"/>
        <v>20</v>
      </c>
      <c r="R94" s="4">
        <v>6</v>
      </c>
      <c r="S94" s="4">
        <v>11</v>
      </c>
      <c r="T94" s="4">
        <v>1</v>
      </c>
      <c r="U94" s="4">
        <v>2</v>
      </c>
      <c r="V94" s="4">
        <f t="shared" si="16"/>
        <v>3</v>
      </c>
      <c r="W94" s="4">
        <f t="shared" si="17"/>
        <v>20</v>
      </c>
      <c r="X94" s="10">
        <f t="shared" si="18"/>
        <v>100</v>
      </c>
      <c r="Y94" s="10">
        <f t="shared" si="19"/>
        <v>100</v>
      </c>
      <c r="AA94" s="4">
        <v>20</v>
      </c>
    </row>
    <row r="95" spans="4:27" x14ac:dyDescent="0.25">
      <c r="D95" s="4">
        <v>42</v>
      </c>
      <c r="E95" s="4">
        <v>0</v>
      </c>
      <c r="K95" s="10"/>
      <c r="M95" s="10"/>
      <c r="X95" s="10"/>
      <c r="Y95" s="10"/>
    </row>
    <row r="96" spans="4:27" x14ac:dyDescent="0.25">
      <c r="D96" s="4">
        <v>43</v>
      </c>
      <c r="E96" s="4">
        <v>0</v>
      </c>
      <c r="K96" s="10"/>
      <c r="M96" s="10"/>
      <c r="X96" s="10"/>
      <c r="Y96" s="10"/>
    </row>
    <row r="97" spans="3:27" x14ac:dyDescent="0.25">
      <c r="D97" s="4">
        <v>44</v>
      </c>
      <c r="E97" s="4">
        <v>0</v>
      </c>
      <c r="K97" s="10"/>
      <c r="M97" s="10"/>
      <c r="X97" s="10"/>
      <c r="Y97" s="10"/>
    </row>
    <row r="98" spans="3:27" x14ac:dyDescent="0.25">
      <c r="D98" s="4">
        <v>46</v>
      </c>
      <c r="E98" s="4">
        <v>85</v>
      </c>
      <c r="F98" s="4">
        <v>33</v>
      </c>
      <c r="G98" s="4">
        <v>43</v>
      </c>
      <c r="H98" s="4">
        <v>0</v>
      </c>
      <c r="I98" s="4">
        <v>0</v>
      </c>
      <c r="J98" s="4">
        <f t="shared" si="10"/>
        <v>76</v>
      </c>
      <c r="K98" s="10">
        <f t="shared" si="11"/>
        <v>100</v>
      </c>
      <c r="L98" s="4">
        <f t="shared" si="12"/>
        <v>43</v>
      </c>
      <c r="M98" s="10">
        <f t="shared" si="13"/>
        <v>56.578947368421048</v>
      </c>
      <c r="N98" s="4">
        <f t="shared" si="14"/>
        <v>0</v>
      </c>
      <c r="O98" s="4">
        <f t="shared" si="15"/>
        <v>76</v>
      </c>
      <c r="R98" s="4">
        <v>33</v>
      </c>
      <c r="S98" s="4">
        <v>43</v>
      </c>
      <c r="W98" s="4">
        <f t="shared" si="17"/>
        <v>76</v>
      </c>
      <c r="X98" s="10">
        <f t="shared" si="18"/>
        <v>100</v>
      </c>
      <c r="Y98" s="10"/>
      <c r="AA98" s="4">
        <v>76</v>
      </c>
    </row>
    <row r="99" spans="3:27" x14ac:dyDescent="0.25">
      <c r="K99" s="10"/>
      <c r="M99" s="10"/>
      <c r="X99" s="10"/>
      <c r="Y99" s="10"/>
    </row>
    <row r="101" spans="3:27" x14ac:dyDescent="0.25">
      <c r="D101" s="1"/>
      <c r="E101" s="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4"/>
      <c r="S101" s="14"/>
      <c r="T101" s="14"/>
      <c r="U101" s="14"/>
      <c r="V101" s="14"/>
      <c r="W101" s="1"/>
      <c r="X101" s="1"/>
      <c r="Y101" s="1"/>
    </row>
    <row r="102" spans="3:2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3:27" x14ac:dyDescent="0.25">
      <c r="C103" s="4" t="s">
        <v>27</v>
      </c>
    </row>
    <row r="104" spans="3:27" x14ac:dyDescent="0.25">
      <c r="D104" s="4">
        <v>2</v>
      </c>
      <c r="E104" s="4">
        <v>0</v>
      </c>
    </row>
    <row r="105" spans="3:27" x14ac:dyDescent="0.25">
      <c r="D105" s="4">
        <v>4</v>
      </c>
      <c r="E105" s="4">
        <v>50</v>
      </c>
      <c r="F105" s="4">
        <v>21</v>
      </c>
      <c r="G105" s="4">
        <v>13</v>
      </c>
      <c r="H105" s="4">
        <v>0</v>
      </c>
      <c r="I105" s="4">
        <v>0</v>
      </c>
      <c r="J105" s="4">
        <f>F105+G105</f>
        <v>34</v>
      </c>
      <c r="K105" s="10">
        <f>(J105/O105)*100</f>
        <v>100</v>
      </c>
      <c r="L105" s="4">
        <f>G105+H105</f>
        <v>13</v>
      </c>
      <c r="M105" s="10">
        <f>(L105/O105)*100</f>
        <v>38.235294117647058</v>
      </c>
      <c r="N105" s="4">
        <f>H105+I105</f>
        <v>0</v>
      </c>
      <c r="O105" s="4">
        <f>SUM(F105:I105)</f>
        <v>34</v>
      </c>
      <c r="R105" s="4">
        <v>21</v>
      </c>
      <c r="S105" s="4">
        <v>13</v>
      </c>
      <c r="W105" s="4">
        <f t="shared" ref="W105" si="20">SUM(R105:U105)</f>
        <v>34</v>
      </c>
      <c r="X105" s="10">
        <f t="shared" ref="X105" si="21">(W105/O105)*100</f>
        <v>100</v>
      </c>
      <c r="Y105" s="10"/>
      <c r="AA105" s="4">
        <v>34</v>
      </c>
    </row>
    <row r="106" spans="3:27" x14ac:dyDescent="0.25">
      <c r="D106" s="4">
        <v>5</v>
      </c>
      <c r="E106" s="4">
        <v>40</v>
      </c>
      <c r="F106" s="4">
        <v>1</v>
      </c>
      <c r="G106" s="4">
        <v>1</v>
      </c>
      <c r="H106" s="4">
        <v>0</v>
      </c>
      <c r="I106" s="4">
        <v>0</v>
      </c>
      <c r="J106" s="4">
        <f t="shared" ref="J106:J121" si="22">F106+G106</f>
        <v>2</v>
      </c>
      <c r="K106" s="10">
        <f t="shared" ref="K106:K121" si="23">(J106/O106)*100</f>
        <v>100</v>
      </c>
      <c r="L106" s="4">
        <f t="shared" ref="L106:L121" si="24">G106+H106</f>
        <v>1</v>
      </c>
      <c r="M106" s="10">
        <f t="shared" ref="M106:M121" si="25">(L106/O106)*100</f>
        <v>50</v>
      </c>
      <c r="N106" s="4">
        <f t="shared" ref="N106:N121" si="26">H106+I106</f>
        <v>0</v>
      </c>
      <c r="O106" s="4">
        <f t="shared" ref="O106:O121" si="27">SUM(F106:I106)</f>
        <v>2</v>
      </c>
      <c r="R106" s="4">
        <v>1</v>
      </c>
      <c r="S106" s="4">
        <v>1</v>
      </c>
      <c r="W106" s="4">
        <f t="shared" ref="W106:W121" si="28">SUM(R106:U106)</f>
        <v>2</v>
      </c>
      <c r="X106" s="10">
        <f t="shared" ref="X106:X121" si="29">(W106/O106)*100</f>
        <v>100</v>
      </c>
      <c r="Y106" s="10"/>
      <c r="AA106" s="4">
        <v>2</v>
      </c>
    </row>
    <row r="107" spans="3:27" x14ac:dyDescent="0.25">
      <c r="D107" s="4">
        <v>6</v>
      </c>
      <c r="E107" s="4">
        <v>30</v>
      </c>
      <c r="F107" s="4">
        <v>6</v>
      </c>
      <c r="G107" s="4">
        <v>10</v>
      </c>
      <c r="H107" s="4">
        <v>0</v>
      </c>
      <c r="I107" s="4">
        <v>0</v>
      </c>
      <c r="J107" s="4">
        <f t="shared" si="22"/>
        <v>16</v>
      </c>
      <c r="K107" s="10">
        <f t="shared" si="23"/>
        <v>100</v>
      </c>
      <c r="L107" s="4">
        <f t="shared" si="24"/>
        <v>10</v>
      </c>
      <c r="M107" s="10">
        <f t="shared" si="25"/>
        <v>62.5</v>
      </c>
      <c r="N107" s="4">
        <f t="shared" si="26"/>
        <v>0</v>
      </c>
      <c r="O107" s="4">
        <f t="shared" si="27"/>
        <v>16</v>
      </c>
      <c r="R107" s="4">
        <v>6</v>
      </c>
      <c r="S107" s="4">
        <v>10</v>
      </c>
      <c r="W107" s="4">
        <f t="shared" si="28"/>
        <v>16</v>
      </c>
      <c r="X107" s="10">
        <f t="shared" si="29"/>
        <v>100</v>
      </c>
      <c r="Y107" s="10"/>
      <c r="AA107" s="4">
        <v>16</v>
      </c>
    </row>
    <row r="108" spans="3:27" x14ac:dyDescent="0.25">
      <c r="D108" s="4">
        <v>7</v>
      </c>
      <c r="E108" s="4">
        <v>50</v>
      </c>
      <c r="F108" s="4">
        <v>28</v>
      </c>
      <c r="G108" s="4">
        <v>25</v>
      </c>
      <c r="H108" s="4">
        <v>0</v>
      </c>
      <c r="I108" s="4">
        <v>0</v>
      </c>
      <c r="J108" s="4">
        <f t="shared" si="22"/>
        <v>53</v>
      </c>
      <c r="K108" s="10">
        <f t="shared" si="23"/>
        <v>100</v>
      </c>
      <c r="L108" s="4">
        <f t="shared" si="24"/>
        <v>25</v>
      </c>
      <c r="M108" s="10">
        <f t="shared" si="25"/>
        <v>47.169811320754718</v>
      </c>
      <c r="N108" s="4">
        <f t="shared" si="26"/>
        <v>0</v>
      </c>
      <c r="O108" s="4">
        <f t="shared" si="27"/>
        <v>53</v>
      </c>
      <c r="R108" s="4">
        <v>28</v>
      </c>
      <c r="S108" s="4">
        <v>25</v>
      </c>
      <c r="W108" s="4">
        <f t="shared" si="28"/>
        <v>53</v>
      </c>
      <c r="X108" s="10">
        <f t="shared" si="29"/>
        <v>100</v>
      </c>
      <c r="Y108" s="10"/>
      <c r="AA108" s="4">
        <v>53</v>
      </c>
    </row>
    <row r="109" spans="3:27" x14ac:dyDescent="0.25">
      <c r="D109" s="4">
        <v>8</v>
      </c>
      <c r="E109" s="4">
        <v>40</v>
      </c>
      <c r="K109" s="10"/>
      <c r="M109" s="10"/>
      <c r="X109" s="10"/>
      <c r="Y109" s="10"/>
    </row>
    <row r="110" spans="3:27" x14ac:dyDescent="0.25">
      <c r="D110" s="4">
        <v>9</v>
      </c>
      <c r="E110" s="4">
        <v>0</v>
      </c>
      <c r="K110" s="10"/>
      <c r="M110" s="10"/>
      <c r="X110" s="10"/>
      <c r="Y110" s="10"/>
    </row>
    <row r="111" spans="3:27" x14ac:dyDescent="0.25">
      <c r="D111" s="4">
        <v>10</v>
      </c>
      <c r="E111" s="4">
        <v>25</v>
      </c>
      <c r="F111" s="4">
        <v>1</v>
      </c>
      <c r="G111" s="4">
        <v>0</v>
      </c>
      <c r="H111" s="4">
        <v>0</v>
      </c>
      <c r="I111" s="4">
        <v>0</v>
      </c>
      <c r="J111" s="4">
        <f t="shared" si="22"/>
        <v>1</v>
      </c>
      <c r="K111" s="10">
        <f t="shared" si="23"/>
        <v>100</v>
      </c>
      <c r="L111" s="4">
        <f t="shared" si="24"/>
        <v>0</v>
      </c>
      <c r="M111" s="10">
        <f t="shared" si="25"/>
        <v>0</v>
      </c>
      <c r="N111" s="4">
        <f t="shared" si="26"/>
        <v>0</v>
      </c>
      <c r="O111" s="4">
        <f t="shared" si="27"/>
        <v>1</v>
      </c>
      <c r="R111" s="4">
        <v>1</v>
      </c>
      <c r="S111" s="4">
        <v>0</v>
      </c>
      <c r="W111" s="4">
        <f t="shared" si="28"/>
        <v>1</v>
      </c>
      <c r="X111" s="10">
        <f t="shared" si="29"/>
        <v>100</v>
      </c>
      <c r="Y111" s="10"/>
      <c r="AA111" s="4">
        <v>1</v>
      </c>
    </row>
    <row r="112" spans="3:27" x14ac:dyDescent="0.25">
      <c r="D112" s="4">
        <v>11</v>
      </c>
      <c r="E112" s="4">
        <v>0</v>
      </c>
      <c r="K112" s="10"/>
      <c r="M112" s="10"/>
      <c r="X112" s="10"/>
      <c r="Y112" s="10"/>
    </row>
    <row r="113" spans="3:27" x14ac:dyDescent="0.25">
      <c r="D113" s="4">
        <v>12</v>
      </c>
      <c r="E113" s="4">
        <v>1</v>
      </c>
      <c r="K113" s="10"/>
      <c r="M113" s="10"/>
      <c r="X113" s="10"/>
      <c r="Y113" s="10"/>
    </row>
    <row r="114" spans="3:27" x14ac:dyDescent="0.25">
      <c r="D114" s="4">
        <v>13</v>
      </c>
      <c r="E114" s="4">
        <v>30</v>
      </c>
      <c r="F114" s="4">
        <v>8</v>
      </c>
      <c r="G114" s="4">
        <v>17</v>
      </c>
      <c r="H114" s="4">
        <v>2</v>
      </c>
      <c r="I114" s="4">
        <v>1</v>
      </c>
      <c r="J114" s="4">
        <f t="shared" si="22"/>
        <v>25</v>
      </c>
      <c r="K114" s="10">
        <f t="shared" si="23"/>
        <v>89.285714285714292</v>
      </c>
      <c r="L114" s="4">
        <f t="shared" si="24"/>
        <v>19</v>
      </c>
      <c r="M114" s="10">
        <f t="shared" si="25"/>
        <v>67.857142857142861</v>
      </c>
      <c r="N114" s="4">
        <f t="shared" si="26"/>
        <v>3</v>
      </c>
      <c r="O114" s="4">
        <f t="shared" si="27"/>
        <v>28</v>
      </c>
      <c r="R114" s="4">
        <v>8</v>
      </c>
      <c r="S114" s="4">
        <v>17</v>
      </c>
      <c r="T114" s="4">
        <v>2</v>
      </c>
      <c r="U114" s="4">
        <v>1</v>
      </c>
      <c r="V114" s="4">
        <f t="shared" ref="V114:V121" si="30">T114+U114</f>
        <v>3</v>
      </c>
      <c r="W114" s="4">
        <f t="shared" si="28"/>
        <v>28</v>
      </c>
      <c r="X114" s="10">
        <f t="shared" si="29"/>
        <v>100</v>
      </c>
      <c r="Y114" s="10">
        <f t="shared" ref="Y114:Y121" si="31">(V114/N114)*100</f>
        <v>100</v>
      </c>
      <c r="AA114" s="4">
        <v>28</v>
      </c>
    </row>
    <row r="115" spans="3:27" x14ac:dyDescent="0.25">
      <c r="D115" s="4">
        <v>14</v>
      </c>
      <c r="E115" s="4">
        <v>52</v>
      </c>
      <c r="F115" s="4">
        <v>1</v>
      </c>
      <c r="G115" s="4">
        <v>3</v>
      </c>
      <c r="H115" s="4">
        <v>0</v>
      </c>
      <c r="I115" s="4">
        <v>0</v>
      </c>
      <c r="J115" s="4">
        <f t="shared" si="22"/>
        <v>4</v>
      </c>
      <c r="K115" s="10">
        <f t="shared" si="23"/>
        <v>100</v>
      </c>
      <c r="L115" s="4">
        <f t="shared" si="24"/>
        <v>3</v>
      </c>
      <c r="M115" s="10">
        <f t="shared" si="25"/>
        <v>75</v>
      </c>
      <c r="N115" s="4">
        <f t="shared" si="26"/>
        <v>0</v>
      </c>
      <c r="O115" s="4">
        <f t="shared" si="27"/>
        <v>4</v>
      </c>
      <c r="R115" s="4">
        <v>1</v>
      </c>
      <c r="S115" s="4">
        <v>3</v>
      </c>
      <c r="W115" s="4">
        <f t="shared" si="28"/>
        <v>4</v>
      </c>
      <c r="X115" s="10">
        <f t="shared" si="29"/>
        <v>100</v>
      </c>
      <c r="Y115" s="10"/>
      <c r="AA115" s="4">
        <v>4</v>
      </c>
    </row>
    <row r="116" spans="3:27" x14ac:dyDescent="0.25">
      <c r="D116" s="4">
        <v>15</v>
      </c>
      <c r="E116" s="4">
        <v>0</v>
      </c>
      <c r="K116" s="10"/>
      <c r="M116" s="10"/>
      <c r="X116" s="10"/>
      <c r="Y116" s="10"/>
    </row>
    <row r="117" spans="3:27" x14ac:dyDescent="0.25">
      <c r="D117" s="4">
        <v>16</v>
      </c>
      <c r="E117" s="4">
        <v>0</v>
      </c>
      <c r="K117" s="10"/>
      <c r="M117" s="10"/>
      <c r="X117" s="10"/>
      <c r="Y117" s="10"/>
    </row>
    <row r="118" spans="3:27" x14ac:dyDescent="0.25">
      <c r="D118" s="4">
        <v>17</v>
      </c>
      <c r="E118" s="4">
        <v>0</v>
      </c>
      <c r="K118" s="10"/>
      <c r="M118" s="10"/>
      <c r="X118" s="10"/>
      <c r="Y118" s="10"/>
    </row>
    <row r="119" spans="3:27" x14ac:dyDescent="0.25">
      <c r="D119" s="4">
        <v>19</v>
      </c>
      <c r="E119" s="4">
        <v>38</v>
      </c>
      <c r="F119" s="4">
        <v>12</v>
      </c>
      <c r="G119" s="4">
        <v>8</v>
      </c>
      <c r="H119" s="4">
        <v>0</v>
      </c>
      <c r="I119" s="4">
        <v>2</v>
      </c>
      <c r="J119" s="4">
        <f t="shared" si="22"/>
        <v>20</v>
      </c>
      <c r="K119" s="10">
        <f t="shared" si="23"/>
        <v>90.909090909090907</v>
      </c>
      <c r="L119" s="4">
        <f t="shared" si="24"/>
        <v>8</v>
      </c>
      <c r="M119" s="10">
        <f t="shared" si="25"/>
        <v>36.363636363636367</v>
      </c>
      <c r="N119" s="4">
        <f t="shared" si="26"/>
        <v>2</v>
      </c>
      <c r="O119" s="4">
        <f t="shared" si="27"/>
        <v>22</v>
      </c>
      <c r="R119" s="4">
        <v>12</v>
      </c>
      <c r="S119" s="4">
        <v>8</v>
      </c>
      <c r="U119" s="4">
        <v>1</v>
      </c>
      <c r="V119" s="4">
        <v>1</v>
      </c>
      <c r="W119" s="4">
        <f t="shared" si="28"/>
        <v>21</v>
      </c>
      <c r="X119" s="10">
        <f t="shared" si="29"/>
        <v>95.454545454545453</v>
      </c>
      <c r="Y119" s="10">
        <f t="shared" si="31"/>
        <v>50</v>
      </c>
      <c r="AA119" s="4">
        <v>21</v>
      </c>
    </row>
    <row r="120" spans="3:27" x14ac:dyDescent="0.25">
      <c r="D120" s="4">
        <v>20</v>
      </c>
      <c r="E120" s="4">
        <v>12</v>
      </c>
      <c r="F120" s="4">
        <v>1</v>
      </c>
      <c r="G120" s="4">
        <v>1</v>
      </c>
      <c r="H120" s="4">
        <v>0</v>
      </c>
      <c r="I120" s="4">
        <v>0</v>
      </c>
      <c r="J120" s="4">
        <f t="shared" si="22"/>
        <v>2</v>
      </c>
      <c r="K120" s="10">
        <f t="shared" si="23"/>
        <v>100</v>
      </c>
      <c r="L120" s="4">
        <f t="shared" si="24"/>
        <v>1</v>
      </c>
      <c r="M120" s="10">
        <f t="shared" si="25"/>
        <v>50</v>
      </c>
      <c r="N120" s="4">
        <f t="shared" si="26"/>
        <v>0</v>
      </c>
      <c r="O120" s="4">
        <f t="shared" si="27"/>
        <v>2</v>
      </c>
      <c r="R120" s="4">
        <v>1</v>
      </c>
      <c r="S120" s="4">
        <v>1</v>
      </c>
      <c r="V120" s="4">
        <v>0</v>
      </c>
      <c r="W120" s="4">
        <f t="shared" si="28"/>
        <v>2</v>
      </c>
      <c r="X120" s="10">
        <f t="shared" si="29"/>
        <v>100</v>
      </c>
      <c r="Y120" s="10"/>
      <c r="AA120" s="4">
        <v>2</v>
      </c>
    </row>
    <row r="121" spans="3:27" x14ac:dyDescent="0.25">
      <c r="D121" s="4">
        <v>21</v>
      </c>
      <c r="E121" s="4">
        <v>36</v>
      </c>
      <c r="F121" s="4">
        <v>17</v>
      </c>
      <c r="G121" s="4">
        <v>11</v>
      </c>
      <c r="H121" s="4">
        <v>1</v>
      </c>
      <c r="I121" s="4">
        <v>2</v>
      </c>
      <c r="J121" s="4">
        <f t="shared" si="22"/>
        <v>28</v>
      </c>
      <c r="K121" s="10">
        <f t="shared" si="23"/>
        <v>90.322580645161281</v>
      </c>
      <c r="L121" s="4">
        <f t="shared" si="24"/>
        <v>12</v>
      </c>
      <c r="M121" s="10">
        <f t="shared" si="25"/>
        <v>38.70967741935484</v>
      </c>
      <c r="N121" s="4">
        <f t="shared" si="26"/>
        <v>3</v>
      </c>
      <c r="O121" s="4">
        <f t="shared" si="27"/>
        <v>31</v>
      </c>
      <c r="R121" s="4">
        <v>17</v>
      </c>
      <c r="S121" s="4">
        <v>11</v>
      </c>
      <c r="T121" s="4">
        <v>1</v>
      </c>
      <c r="U121" s="4">
        <v>2</v>
      </c>
      <c r="V121" s="4">
        <f t="shared" si="30"/>
        <v>3</v>
      </c>
      <c r="W121" s="4">
        <f t="shared" si="28"/>
        <v>31</v>
      </c>
      <c r="X121" s="10">
        <f t="shared" si="29"/>
        <v>100</v>
      </c>
      <c r="Y121" s="10">
        <f t="shared" si="31"/>
        <v>100</v>
      </c>
      <c r="AA121" s="4">
        <v>31</v>
      </c>
    </row>
    <row r="122" spans="3:27" x14ac:dyDescent="0.25">
      <c r="D122" s="12"/>
      <c r="K122" s="10"/>
      <c r="M122" s="10"/>
      <c r="X122" s="10"/>
      <c r="Y122" s="10"/>
    </row>
    <row r="124" spans="3:27" x14ac:dyDescent="0.25">
      <c r="D124" s="1"/>
      <c r="E124" s="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4"/>
      <c r="S124" s="14"/>
      <c r="T124" s="14"/>
      <c r="U124" s="14"/>
      <c r="V124" s="14"/>
      <c r="W124" s="1"/>
      <c r="X124" s="1"/>
      <c r="Y124" s="1"/>
    </row>
    <row r="125" spans="3:2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3:27" x14ac:dyDescent="0.25">
      <c r="C126" s="4" t="s">
        <v>42</v>
      </c>
      <c r="D126" s="4">
        <v>1</v>
      </c>
      <c r="E126" s="4">
        <v>0</v>
      </c>
    </row>
    <row r="127" spans="3:27" x14ac:dyDescent="0.25">
      <c r="D127" s="4">
        <v>2</v>
      </c>
      <c r="E127" s="4">
        <v>1</v>
      </c>
    </row>
    <row r="128" spans="3:27" x14ac:dyDescent="0.25">
      <c r="D128" s="4">
        <v>3</v>
      </c>
      <c r="E128" s="4">
        <v>4</v>
      </c>
      <c r="F128" s="4">
        <v>1</v>
      </c>
      <c r="G128" s="4">
        <v>0</v>
      </c>
      <c r="H128" s="4">
        <v>0</v>
      </c>
      <c r="I128" s="4">
        <v>0</v>
      </c>
      <c r="J128" s="6">
        <f>F128+G128</f>
        <v>1</v>
      </c>
      <c r="K128" s="10">
        <f>(J128/O128)*100</f>
        <v>100</v>
      </c>
      <c r="L128" s="6">
        <f>G128+H128</f>
        <v>0</v>
      </c>
      <c r="M128" s="10">
        <f>(L128/O128)*100</f>
        <v>0</v>
      </c>
      <c r="N128" s="4">
        <f>H128+I128</f>
        <v>0</v>
      </c>
      <c r="O128" s="4">
        <f>SUM(F128:I128)</f>
        <v>1</v>
      </c>
      <c r="R128" s="4">
        <v>1</v>
      </c>
      <c r="S128" s="4">
        <v>0</v>
      </c>
      <c r="W128" s="4">
        <f t="shared" ref="W128" si="32">SUM(R128:U128)</f>
        <v>1</v>
      </c>
      <c r="X128" s="10">
        <f t="shared" ref="X128" si="33">(W128/O128)*100</f>
        <v>100</v>
      </c>
      <c r="Y128" s="10"/>
      <c r="AA128" s="4">
        <v>1</v>
      </c>
    </row>
    <row r="129" spans="4:27" x14ac:dyDescent="0.25">
      <c r="D129" s="4">
        <v>4</v>
      </c>
      <c r="E129" s="4">
        <v>9</v>
      </c>
      <c r="F129" s="4">
        <v>4</v>
      </c>
      <c r="G129" s="4">
        <v>1</v>
      </c>
      <c r="H129" s="4">
        <v>0</v>
      </c>
      <c r="I129" s="4">
        <v>0</v>
      </c>
      <c r="J129" s="6">
        <f t="shared" ref="J129:J146" si="34">F129+G129</f>
        <v>5</v>
      </c>
      <c r="K129" s="10">
        <f t="shared" ref="K129:K146" si="35">(J129/O129)*100</f>
        <v>100</v>
      </c>
      <c r="L129" s="6">
        <f t="shared" ref="L129:L146" si="36">G129+H129</f>
        <v>1</v>
      </c>
      <c r="M129" s="10">
        <f t="shared" ref="M129:M146" si="37">(L129/O129)*100</f>
        <v>20</v>
      </c>
      <c r="N129" s="4">
        <f t="shared" ref="N129:N146" si="38">H129+I129</f>
        <v>0</v>
      </c>
      <c r="O129" s="4">
        <f t="shared" ref="O129:O146" si="39">SUM(F129:I129)</f>
        <v>5</v>
      </c>
      <c r="R129" s="4">
        <v>4</v>
      </c>
      <c r="S129" s="4">
        <v>1</v>
      </c>
      <c r="W129" s="4">
        <f t="shared" ref="W129:W146" si="40">SUM(R129:U129)</f>
        <v>5</v>
      </c>
      <c r="X129" s="10">
        <f t="shared" ref="X129:X146" si="41">(W129/O129)*100</f>
        <v>100</v>
      </c>
      <c r="Y129" s="10"/>
      <c r="AA129" s="4">
        <v>5</v>
      </c>
    </row>
    <row r="130" spans="4:27" x14ac:dyDescent="0.25">
      <c r="D130" s="4">
        <v>5</v>
      </c>
      <c r="E130" s="4">
        <v>24</v>
      </c>
      <c r="F130" s="4">
        <v>1</v>
      </c>
      <c r="G130" s="4">
        <v>2</v>
      </c>
      <c r="H130" s="4">
        <v>0</v>
      </c>
      <c r="I130" s="4">
        <v>0</v>
      </c>
      <c r="J130" s="6">
        <f t="shared" si="34"/>
        <v>3</v>
      </c>
      <c r="K130" s="10">
        <f t="shared" si="35"/>
        <v>100</v>
      </c>
      <c r="L130" s="6">
        <f t="shared" si="36"/>
        <v>2</v>
      </c>
      <c r="M130" s="10">
        <f t="shared" si="37"/>
        <v>66.666666666666657</v>
      </c>
      <c r="N130" s="4">
        <f t="shared" si="38"/>
        <v>0</v>
      </c>
      <c r="O130" s="4">
        <f t="shared" si="39"/>
        <v>3</v>
      </c>
      <c r="R130" s="4">
        <v>1</v>
      </c>
      <c r="S130" s="4">
        <v>2</v>
      </c>
      <c r="W130" s="4">
        <f t="shared" si="40"/>
        <v>3</v>
      </c>
      <c r="X130" s="10">
        <f t="shared" si="41"/>
        <v>100</v>
      </c>
      <c r="Y130" s="10"/>
      <c r="AA130" s="4">
        <v>3</v>
      </c>
    </row>
    <row r="131" spans="4:27" x14ac:dyDescent="0.25">
      <c r="D131" s="4">
        <v>6</v>
      </c>
      <c r="E131" s="4">
        <v>7</v>
      </c>
      <c r="F131" s="4">
        <v>3</v>
      </c>
      <c r="G131" s="4">
        <v>4</v>
      </c>
      <c r="H131" s="4">
        <v>0</v>
      </c>
      <c r="I131" s="4">
        <v>0</v>
      </c>
      <c r="J131" s="6">
        <f t="shared" si="34"/>
        <v>7</v>
      </c>
      <c r="K131" s="10">
        <f t="shared" si="35"/>
        <v>100</v>
      </c>
      <c r="L131" s="6">
        <f t="shared" si="36"/>
        <v>4</v>
      </c>
      <c r="M131" s="10">
        <f t="shared" si="37"/>
        <v>57.142857142857139</v>
      </c>
      <c r="N131" s="4">
        <f t="shared" si="38"/>
        <v>0</v>
      </c>
      <c r="O131" s="4">
        <f t="shared" si="39"/>
        <v>7</v>
      </c>
      <c r="R131" s="4">
        <v>3</v>
      </c>
      <c r="S131" s="4">
        <v>4</v>
      </c>
      <c r="W131" s="4">
        <f t="shared" si="40"/>
        <v>7</v>
      </c>
      <c r="X131" s="10">
        <f t="shared" si="41"/>
        <v>100</v>
      </c>
      <c r="Y131" s="10"/>
      <c r="AA131" s="4">
        <v>7</v>
      </c>
    </row>
    <row r="132" spans="4:27" x14ac:dyDescent="0.25">
      <c r="D132" s="4">
        <v>7</v>
      </c>
      <c r="E132" s="4">
        <v>0</v>
      </c>
      <c r="K132" s="10"/>
      <c r="M132" s="10"/>
      <c r="X132" s="10"/>
      <c r="Y132" s="10"/>
    </row>
    <row r="133" spans="4:27" x14ac:dyDescent="0.25">
      <c r="D133" s="4">
        <v>8</v>
      </c>
      <c r="E133" s="4">
        <v>51</v>
      </c>
      <c r="F133" s="4">
        <v>18</v>
      </c>
      <c r="G133" s="4">
        <v>16</v>
      </c>
      <c r="H133" s="4">
        <v>0</v>
      </c>
      <c r="I133" s="4">
        <v>0</v>
      </c>
      <c r="J133" s="6">
        <f t="shared" si="34"/>
        <v>34</v>
      </c>
      <c r="K133" s="10">
        <f t="shared" si="35"/>
        <v>100</v>
      </c>
      <c r="L133" s="6">
        <f t="shared" si="36"/>
        <v>16</v>
      </c>
      <c r="M133" s="10">
        <f t="shared" si="37"/>
        <v>47.058823529411761</v>
      </c>
      <c r="N133" s="4">
        <f t="shared" si="38"/>
        <v>0</v>
      </c>
      <c r="O133" s="4">
        <f t="shared" si="39"/>
        <v>34</v>
      </c>
      <c r="R133" s="4">
        <v>18</v>
      </c>
      <c r="S133" s="4">
        <v>16</v>
      </c>
      <c r="W133" s="4">
        <f t="shared" si="40"/>
        <v>34</v>
      </c>
      <c r="X133" s="10">
        <f t="shared" si="41"/>
        <v>100</v>
      </c>
      <c r="Y133" s="10"/>
      <c r="AA133" s="4">
        <v>34</v>
      </c>
    </row>
    <row r="134" spans="4:27" x14ac:dyDescent="0.25">
      <c r="D134" s="4">
        <v>9</v>
      </c>
      <c r="E134" s="4">
        <v>0</v>
      </c>
      <c r="K134" s="10"/>
      <c r="M134" s="10"/>
      <c r="X134" s="10"/>
      <c r="Y134" s="10"/>
    </row>
    <row r="135" spans="4:27" x14ac:dyDescent="0.25">
      <c r="D135" s="4">
        <v>10</v>
      </c>
      <c r="E135" s="4">
        <v>17</v>
      </c>
      <c r="K135" s="10"/>
      <c r="M135" s="10"/>
      <c r="X135" s="10"/>
      <c r="Y135" s="10"/>
    </row>
    <row r="136" spans="4:27" x14ac:dyDescent="0.25">
      <c r="D136" s="4">
        <v>11</v>
      </c>
      <c r="E136" s="4">
        <v>47</v>
      </c>
      <c r="F136" s="4">
        <v>8</v>
      </c>
      <c r="G136" s="4">
        <v>26</v>
      </c>
      <c r="H136" s="4">
        <v>0</v>
      </c>
      <c r="I136" s="4">
        <v>1</v>
      </c>
      <c r="J136" s="6">
        <f t="shared" si="34"/>
        <v>34</v>
      </c>
      <c r="K136" s="10">
        <f t="shared" si="35"/>
        <v>97.142857142857139</v>
      </c>
      <c r="L136" s="6">
        <f t="shared" si="36"/>
        <v>26</v>
      </c>
      <c r="M136" s="10">
        <f t="shared" si="37"/>
        <v>74.285714285714292</v>
      </c>
      <c r="N136" s="4">
        <f t="shared" si="38"/>
        <v>1</v>
      </c>
      <c r="O136" s="4">
        <f t="shared" si="39"/>
        <v>35</v>
      </c>
      <c r="R136" s="4">
        <v>8</v>
      </c>
      <c r="S136" s="4">
        <v>26</v>
      </c>
      <c r="U136" s="4">
        <v>1</v>
      </c>
      <c r="V136" s="4">
        <v>1</v>
      </c>
      <c r="W136" s="4">
        <f t="shared" si="40"/>
        <v>35</v>
      </c>
      <c r="X136" s="10">
        <f t="shared" si="41"/>
        <v>100</v>
      </c>
      <c r="Y136" s="10">
        <f>(V136/N136)*100</f>
        <v>100</v>
      </c>
      <c r="AA136" s="4">
        <v>35</v>
      </c>
    </row>
    <row r="137" spans="4:27" x14ac:dyDescent="0.25">
      <c r="D137" s="4">
        <v>13</v>
      </c>
      <c r="E137" s="4">
        <v>49</v>
      </c>
      <c r="F137" s="4">
        <v>1</v>
      </c>
      <c r="G137" s="4">
        <v>2</v>
      </c>
      <c r="H137" s="4">
        <v>0</v>
      </c>
      <c r="I137" s="4">
        <v>0</v>
      </c>
      <c r="J137" s="6">
        <f t="shared" si="34"/>
        <v>3</v>
      </c>
      <c r="K137" s="10">
        <f t="shared" si="35"/>
        <v>100</v>
      </c>
      <c r="L137" s="6">
        <f t="shared" si="36"/>
        <v>2</v>
      </c>
      <c r="M137" s="10">
        <f t="shared" si="37"/>
        <v>66.666666666666657</v>
      </c>
      <c r="N137" s="4">
        <f t="shared" si="38"/>
        <v>0</v>
      </c>
      <c r="O137" s="4">
        <f t="shared" si="39"/>
        <v>3</v>
      </c>
      <c r="R137" s="4">
        <v>1</v>
      </c>
      <c r="S137" s="4">
        <v>2</v>
      </c>
      <c r="W137" s="4">
        <f t="shared" si="40"/>
        <v>3</v>
      </c>
      <c r="X137" s="10">
        <f t="shared" si="41"/>
        <v>100</v>
      </c>
      <c r="Y137" s="10"/>
      <c r="AA137" s="4">
        <v>3</v>
      </c>
    </row>
    <row r="138" spans="4:27" x14ac:dyDescent="0.25">
      <c r="D138" s="4">
        <v>14</v>
      </c>
      <c r="E138" s="4">
        <v>2</v>
      </c>
      <c r="K138" s="10"/>
      <c r="M138" s="10"/>
      <c r="X138" s="10"/>
      <c r="Y138" s="10"/>
    </row>
    <row r="139" spans="4:27" x14ac:dyDescent="0.25">
      <c r="D139" s="4">
        <v>15</v>
      </c>
      <c r="E139" s="4">
        <v>59</v>
      </c>
      <c r="F139" s="4">
        <v>22</v>
      </c>
      <c r="G139" s="4">
        <v>27</v>
      </c>
      <c r="H139" s="4">
        <v>3</v>
      </c>
      <c r="I139" s="4">
        <v>7</v>
      </c>
      <c r="J139" s="6">
        <f t="shared" si="34"/>
        <v>49</v>
      </c>
      <c r="K139" s="10">
        <f t="shared" si="35"/>
        <v>83.050847457627114</v>
      </c>
      <c r="L139" s="6">
        <f t="shared" si="36"/>
        <v>30</v>
      </c>
      <c r="M139" s="10">
        <f t="shared" si="37"/>
        <v>50.847457627118644</v>
      </c>
      <c r="N139" s="4">
        <f t="shared" si="38"/>
        <v>10</v>
      </c>
      <c r="O139" s="4">
        <f t="shared" si="39"/>
        <v>59</v>
      </c>
      <c r="R139" s="4">
        <v>22</v>
      </c>
      <c r="S139" s="4">
        <v>27</v>
      </c>
      <c r="T139" s="4">
        <v>3</v>
      </c>
      <c r="U139" s="4">
        <v>7</v>
      </c>
      <c r="V139" s="4">
        <f t="shared" ref="V139:V142" si="42">T139+U139</f>
        <v>10</v>
      </c>
      <c r="W139" s="4">
        <f t="shared" si="40"/>
        <v>59</v>
      </c>
      <c r="X139" s="10">
        <f t="shared" si="41"/>
        <v>100</v>
      </c>
      <c r="Y139" s="10">
        <f t="shared" ref="Y139:Y142" si="43">(V139/N139)*100</f>
        <v>100</v>
      </c>
      <c r="AA139" s="4">
        <v>59</v>
      </c>
    </row>
    <row r="140" spans="4:27" x14ac:dyDescent="0.25">
      <c r="D140" s="4">
        <v>16</v>
      </c>
      <c r="E140" s="4">
        <v>1</v>
      </c>
      <c r="F140" s="4">
        <v>0</v>
      </c>
      <c r="G140" s="4">
        <v>1</v>
      </c>
      <c r="H140" s="4">
        <v>0</v>
      </c>
      <c r="I140" s="4">
        <v>0</v>
      </c>
      <c r="J140" s="6">
        <f t="shared" si="34"/>
        <v>1</v>
      </c>
      <c r="K140" s="10">
        <f t="shared" si="35"/>
        <v>100</v>
      </c>
      <c r="L140" s="6">
        <f t="shared" si="36"/>
        <v>1</v>
      </c>
      <c r="M140" s="10">
        <f t="shared" si="37"/>
        <v>100</v>
      </c>
      <c r="N140" s="4">
        <f t="shared" si="38"/>
        <v>0</v>
      </c>
      <c r="O140" s="4">
        <f t="shared" si="39"/>
        <v>1</v>
      </c>
      <c r="R140" s="4">
        <v>0</v>
      </c>
      <c r="S140" s="4">
        <v>1</v>
      </c>
      <c r="W140" s="4">
        <f t="shared" si="40"/>
        <v>1</v>
      </c>
      <c r="X140" s="10">
        <f t="shared" si="41"/>
        <v>100</v>
      </c>
      <c r="Y140" s="10"/>
      <c r="AA140" s="4">
        <v>1</v>
      </c>
    </row>
    <row r="141" spans="4:27" x14ac:dyDescent="0.25">
      <c r="D141" s="4">
        <v>17</v>
      </c>
      <c r="E141" s="4">
        <v>6</v>
      </c>
      <c r="F141" s="4">
        <v>1</v>
      </c>
      <c r="G141" s="4">
        <v>1</v>
      </c>
      <c r="H141" s="4">
        <v>0</v>
      </c>
      <c r="I141" s="4">
        <v>0</v>
      </c>
      <c r="J141" s="6">
        <f t="shared" si="34"/>
        <v>2</v>
      </c>
      <c r="K141" s="10">
        <f t="shared" si="35"/>
        <v>100</v>
      </c>
      <c r="L141" s="6">
        <f t="shared" si="36"/>
        <v>1</v>
      </c>
      <c r="M141" s="10">
        <f t="shared" si="37"/>
        <v>50</v>
      </c>
      <c r="N141" s="4">
        <f t="shared" si="38"/>
        <v>0</v>
      </c>
      <c r="O141" s="4">
        <f t="shared" si="39"/>
        <v>2</v>
      </c>
      <c r="R141" s="4">
        <v>1</v>
      </c>
      <c r="S141" s="4">
        <v>1</v>
      </c>
      <c r="W141" s="4">
        <f t="shared" si="40"/>
        <v>2</v>
      </c>
      <c r="X141" s="10">
        <f t="shared" si="41"/>
        <v>100</v>
      </c>
      <c r="Y141" s="10"/>
      <c r="AA141" s="4">
        <v>2</v>
      </c>
    </row>
    <row r="142" spans="4:27" x14ac:dyDescent="0.25">
      <c r="D142" s="4">
        <v>18</v>
      </c>
      <c r="E142" s="4">
        <v>52</v>
      </c>
      <c r="F142" s="4">
        <v>2</v>
      </c>
      <c r="G142" s="4">
        <v>2</v>
      </c>
      <c r="H142" s="4">
        <v>0</v>
      </c>
      <c r="I142" s="4">
        <v>1</v>
      </c>
      <c r="J142" s="6">
        <f t="shared" si="34"/>
        <v>4</v>
      </c>
      <c r="K142" s="10">
        <f t="shared" si="35"/>
        <v>80</v>
      </c>
      <c r="L142" s="6">
        <f t="shared" si="36"/>
        <v>2</v>
      </c>
      <c r="M142" s="10">
        <f t="shared" si="37"/>
        <v>40</v>
      </c>
      <c r="N142" s="4">
        <f t="shared" si="38"/>
        <v>1</v>
      </c>
      <c r="O142" s="4">
        <f t="shared" si="39"/>
        <v>5</v>
      </c>
      <c r="R142" s="4">
        <v>2</v>
      </c>
      <c r="S142" s="4">
        <v>2</v>
      </c>
      <c r="T142" s="4">
        <v>0</v>
      </c>
      <c r="U142" s="4">
        <v>1</v>
      </c>
      <c r="V142" s="4">
        <f t="shared" si="42"/>
        <v>1</v>
      </c>
      <c r="W142" s="4">
        <f t="shared" si="40"/>
        <v>5</v>
      </c>
      <c r="X142" s="10">
        <f t="shared" si="41"/>
        <v>100</v>
      </c>
      <c r="Y142" s="10">
        <f t="shared" si="43"/>
        <v>100</v>
      </c>
      <c r="AA142" s="4">
        <v>5</v>
      </c>
    </row>
    <row r="143" spans="4:27" x14ac:dyDescent="0.25">
      <c r="D143" s="4">
        <v>19</v>
      </c>
      <c r="E143" s="4">
        <v>0</v>
      </c>
      <c r="K143" s="10"/>
      <c r="M143" s="10"/>
      <c r="X143" s="10"/>
      <c r="Y143" s="10"/>
    </row>
    <row r="144" spans="4:27" x14ac:dyDescent="0.25">
      <c r="D144" s="4">
        <v>21</v>
      </c>
      <c r="E144" s="4">
        <v>59</v>
      </c>
      <c r="F144" s="4">
        <v>15</v>
      </c>
      <c r="G144" s="4">
        <v>8</v>
      </c>
      <c r="H144" s="4">
        <v>0</v>
      </c>
      <c r="I144" s="4">
        <v>0</v>
      </c>
      <c r="J144" s="6">
        <f t="shared" si="34"/>
        <v>23</v>
      </c>
      <c r="K144" s="10">
        <f t="shared" si="35"/>
        <v>100</v>
      </c>
      <c r="L144" s="6">
        <f t="shared" si="36"/>
        <v>8</v>
      </c>
      <c r="M144" s="10">
        <f t="shared" si="37"/>
        <v>34.782608695652172</v>
      </c>
      <c r="N144" s="4">
        <f t="shared" si="38"/>
        <v>0</v>
      </c>
      <c r="O144" s="4">
        <f t="shared" si="39"/>
        <v>23</v>
      </c>
      <c r="R144" s="4">
        <v>15</v>
      </c>
      <c r="S144" s="4">
        <v>8</v>
      </c>
      <c r="W144" s="4">
        <f t="shared" si="40"/>
        <v>23</v>
      </c>
      <c r="X144" s="10">
        <f t="shared" si="41"/>
        <v>100</v>
      </c>
      <c r="Y144" s="10"/>
      <c r="AA144" s="4">
        <v>23</v>
      </c>
    </row>
    <row r="145" spans="4:27" x14ac:dyDescent="0.25">
      <c r="D145" s="4">
        <v>22</v>
      </c>
      <c r="E145" s="4">
        <v>43</v>
      </c>
      <c r="F145" s="4">
        <v>24</v>
      </c>
      <c r="G145" s="4">
        <v>20</v>
      </c>
      <c r="H145" s="4">
        <v>0</v>
      </c>
      <c r="I145" s="4">
        <v>0</v>
      </c>
      <c r="J145" s="6">
        <f t="shared" si="34"/>
        <v>44</v>
      </c>
      <c r="K145" s="10">
        <f t="shared" si="35"/>
        <v>100</v>
      </c>
      <c r="L145" s="6">
        <f t="shared" si="36"/>
        <v>20</v>
      </c>
      <c r="M145" s="10">
        <f t="shared" si="37"/>
        <v>45.454545454545453</v>
      </c>
      <c r="N145" s="4">
        <f t="shared" si="38"/>
        <v>0</v>
      </c>
      <c r="O145" s="4">
        <f t="shared" si="39"/>
        <v>44</v>
      </c>
      <c r="R145" s="4">
        <v>24</v>
      </c>
      <c r="S145" s="4">
        <v>20</v>
      </c>
      <c r="W145" s="4">
        <f t="shared" si="40"/>
        <v>44</v>
      </c>
      <c r="X145" s="10">
        <f t="shared" si="41"/>
        <v>100</v>
      </c>
      <c r="Y145" s="10"/>
      <c r="AA145" s="4">
        <v>44</v>
      </c>
    </row>
    <row r="146" spans="4:27" x14ac:dyDescent="0.25">
      <c r="D146" s="4">
        <v>23</v>
      </c>
      <c r="E146" s="4">
        <v>25</v>
      </c>
      <c r="F146" s="4">
        <v>11</v>
      </c>
      <c r="G146" s="4">
        <v>13</v>
      </c>
      <c r="H146" s="4">
        <v>0</v>
      </c>
      <c r="I146" s="4">
        <v>0</v>
      </c>
      <c r="J146" s="6">
        <f t="shared" si="34"/>
        <v>24</v>
      </c>
      <c r="K146" s="10">
        <f t="shared" si="35"/>
        <v>100</v>
      </c>
      <c r="L146" s="6">
        <f t="shared" si="36"/>
        <v>13</v>
      </c>
      <c r="M146" s="10">
        <f t="shared" si="37"/>
        <v>54.166666666666664</v>
      </c>
      <c r="N146" s="4">
        <f t="shared" si="38"/>
        <v>0</v>
      </c>
      <c r="O146" s="4">
        <f t="shared" si="39"/>
        <v>24</v>
      </c>
      <c r="R146" s="4">
        <v>11</v>
      </c>
      <c r="S146" s="4">
        <v>13</v>
      </c>
      <c r="W146" s="4">
        <f t="shared" si="40"/>
        <v>24</v>
      </c>
      <c r="X146" s="10">
        <f t="shared" si="41"/>
        <v>100</v>
      </c>
      <c r="Y146" s="10"/>
      <c r="AA146" s="4">
        <v>24</v>
      </c>
    </row>
    <row r="147" spans="4:27" x14ac:dyDescent="0.25">
      <c r="J147" s="6"/>
      <c r="K147" s="10"/>
      <c r="L147" s="6"/>
      <c r="M147" s="10"/>
      <c r="X147" s="10"/>
      <c r="Y147" s="10"/>
    </row>
  </sheetData>
  <mergeCells count="8">
    <mergeCell ref="R3:V3"/>
    <mergeCell ref="R52:V52"/>
    <mergeCell ref="R101:V101"/>
    <mergeCell ref="R124:V124"/>
    <mergeCell ref="F124:O124"/>
    <mergeCell ref="F101:O101"/>
    <mergeCell ref="F52:O52"/>
    <mergeCell ref="F3:O3"/>
  </mergeCells>
  <phoneticPr fontId="2" type="noConversion"/>
  <pageMargins left="0.7" right="0.7" top="0.75" bottom="0.75" header="0.3" footer="0.3"/>
  <ignoredErrors>
    <ignoredError sqref="J54 L54 N54 O54 J56:J61 L56:L61 N56:N61 O56:O61 J63:J65 L63:L65 N63:N65 O63:O65 J67 L67 N67 O67 J70:J72 L70:L72 N70:N72 O70:O72 J74 L74 N74 O74 J76 L76 N76 O76 J81:J82 L81:L82 N81:N82 O81:O82 J84:J85 L84:L85 N84:N85 O84:O85 J87 L87 N87 O87 J89 L89 N89 O89 J91:J92 L91:L92 N91:N92 O91:O92 J94 L94 N94 O94 J98 L98 N98 O98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3A76-6284-4F82-95A2-B2F1C85C836C}">
  <dimension ref="B3:R155"/>
  <sheetViews>
    <sheetView topLeftCell="D118" zoomScale="80" zoomScaleNormal="80" workbookViewId="0">
      <selection activeCell="F155" sqref="F155:S155"/>
    </sheetView>
  </sheetViews>
  <sheetFormatPr defaultColWidth="8.7109375" defaultRowHeight="15" x14ac:dyDescent="0.25"/>
  <cols>
    <col min="1" max="1" width="18.7109375" style="4" customWidth="1"/>
    <col min="2" max="2" width="16.42578125" style="4" customWidth="1"/>
    <col min="3" max="3" width="24.85546875" style="4" customWidth="1"/>
    <col min="4" max="5" width="15.28515625" style="4" customWidth="1"/>
    <col min="6" max="16384" width="8.7109375" style="4"/>
  </cols>
  <sheetData>
    <row r="3" spans="2:18" x14ac:dyDescent="0.25">
      <c r="B3" s="1"/>
      <c r="C3" s="1"/>
      <c r="D3" s="1"/>
      <c r="E3" s="1"/>
      <c r="F3" s="14" t="s">
        <v>0</v>
      </c>
      <c r="G3" s="14"/>
      <c r="H3" s="14"/>
      <c r="I3" s="14"/>
      <c r="J3" s="1"/>
      <c r="K3" s="1"/>
      <c r="L3" s="1"/>
      <c r="M3" s="14" t="s">
        <v>30</v>
      </c>
      <c r="N3" s="14"/>
      <c r="O3" s="1" t="s">
        <v>23</v>
      </c>
      <c r="P3" s="1" t="s">
        <v>24</v>
      </c>
      <c r="Q3" s="1"/>
      <c r="R3" s="11"/>
    </row>
    <row r="4" spans="2:18" x14ac:dyDescent="0.25">
      <c r="B4" s="1" t="s">
        <v>31</v>
      </c>
      <c r="C4" s="1" t="s">
        <v>16</v>
      </c>
      <c r="D4" s="1" t="s">
        <v>17</v>
      </c>
      <c r="E4" s="1" t="s">
        <v>18</v>
      </c>
      <c r="F4" s="1" t="s">
        <v>5</v>
      </c>
      <c r="G4" s="1" t="s">
        <v>8</v>
      </c>
      <c r="H4" s="1" t="s">
        <v>10</v>
      </c>
      <c r="I4" s="1" t="s">
        <v>13</v>
      </c>
      <c r="J4" s="1"/>
      <c r="K4" s="1"/>
      <c r="L4" s="1"/>
      <c r="M4" s="1" t="s">
        <v>5</v>
      </c>
      <c r="N4" s="1" t="s">
        <v>8</v>
      </c>
      <c r="O4" s="1"/>
      <c r="P4" s="1" t="s">
        <v>26</v>
      </c>
      <c r="Q4" s="1" t="s">
        <v>8</v>
      </c>
      <c r="R4" s="2"/>
    </row>
    <row r="5" spans="2:18" x14ac:dyDescent="0.25">
      <c r="B5" s="4" t="s">
        <v>14</v>
      </c>
      <c r="C5" s="4" t="s">
        <v>33</v>
      </c>
      <c r="D5" s="4">
        <v>1</v>
      </c>
      <c r="F5" s="4">
        <v>4</v>
      </c>
      <c r="G5" s="4">
        <v>8</v>
      </c>
      <c r="H5" s="10">
        <f>F5/I5*100</f>
        <v>33.333333333333329</v>
      </c>
      <c r="I5" s="4">
        <f>F5+G5</f>
        <v>12</v>
      </c>
      <c r="M5" s="4">
        <v>4</v>
      </c>
      <c r="N5" s="4">
        <v>8</v>
      </c>
      <c r="O5" s="4">
        <f>M5+N5</f>
        <v>12</v>
      </c>
      <c r="P5" s="10">
        <f>(O5/I5)*100</f>
        <v>100</v>
      </c>
      <c r="Q5" s="10">
        <f>(N5/G5)*100</f>
        <v>100</v>
      </c>
    </row>
    <row r="6" spans="2:18" x14ac:dyDescent="0.25">
      <c r="D6" s="4">
        <v>2</v>
      </c>
      <c r="F6" s="4">
        <v>47</v>
      </c>
      <c r="G6" s="4">
        <v>51</v>
      </c>
      <c r="H6" s="10">
        <f t="shared" ref="H6:H33" si="0">F6/I6*100</f>
        <v>47.959183673469383</v>
      </c>
      <c r="I6" s="4">
        <f t="shared" ref="I6:I33" si="1">F6+G6</f>
        <v>98</v>
      </c>
      <c r="M6" s="4">
        <v>47</v>
      </c>
      <c r="N6" s="4">
        <v>0</v>
      </c>
      <c r="O6" s="4">
        <f t="shared" ref="O6:O46" si="2">M6+N6</f>
        <v>47</v>
      </c>
      <c r="P6" s="10">
        <f t="shared" ref="P6:P47" si="3">(O6/I6)*100</f>
        <v>47.959183673469383</v>
      </c>
      <c r="Q6" s="10">
        <f t="shared" ref="Q6:Q47" si="4">(N6/G6)*100</f>
        <v>0</v>
      </c>
    </row>
    <row r="7" spans="2:18" x14ac:dyDescent="0.25">
      <c r="D7" s="4">
        <v>3</v>
      </c>
      <c r="F7" s="4">
        <v>23</v>
      </c>
      <c r="G7" s="4">
        <v>20</v>
      </c>
      <c r="H7" s="10">
        <f t="shared" si="0"/>
        <v>53.488372093023251</v>
      </c>
      <c r="I7" s="4">
        <f t="shared" si="1"/>
        <v>43</v>
      </c>
      <c r="M7" s="4">
        <v>23</v>
      </c>
      <c r="N7" s="4">
        <v>0</v>
      </c>
      <c r="O7" s="4">
        <f t="shared" si="2"/>
        <v>23</v>
      </c>
      <c r="P7" s="10">
        <f t="shared" si="3"/>
        <v>53.488372093023251</v>
      </c>
      <c r="Q7" s="10">
        <f t="shared" si="4"/>
        <v>0</v>
      </c>
    </row>
    <row r="8" spans="2:18" x14ac:dyDescent="0.25">
      <c r="D8" s="4">
        <v>4</v>
      </c>
      <c r="E8" s="4">
        <v>0</v>
      </c>
      <c r="H8" s="10"/>
      <c r="P8" s="10"/>
      <c r="Q8" s="10"/>
    </row>
    <row r="9" spans="2:18" x14ac:dyDescent="0.25">
      <c r="D9" s="4">
        <v>5</v>
      </c>
      <c r="F9" s="4">
        <v>31</v>
      </c>
      <c r="G9" s="4">
        <v>46</v>
      </c>
      <c r="H9" s="10">
        <f t="shared" si="0"/>
        <v>40.259740259740262</v>
      </c>
      <c r="I9" s="4">
        <f t="shared" si="1"/>
        <v>77</v>
      </c>
      <c r="M9" s="4">
        <v>31</v>
      </c>
      <c r="N9" s="4">
        <v>0</v>
      </c>
      <c r="O9" s="4">
        <f t="shared" si="2"/>
        <v>31</v>
      </c>
      <c r="P9" s="10">
        <f t="shared" si="3"/>
        <v>40.259740259740262</v>
      </c>
      <c r="Q9" s="10">
        <f t="shared" si="4"/>
        <v>0</v>
      </c>
    </row>
    <row r="10" spans="2:18" x14ac:dyDescent="0.25">
      <c r="D10" s="4">
        <v>7</v>
      </c>
      <c r="F10" s="4">
        <v>30</v>
      </c>
      <c r="G10" s="4">
        <v>33</v>
      </c>
      <c r="H10" s="10">
        <f t="shared" si="0"/>
        <v>47.619047619047613</v>
      </c>
      <c r="I10" s="4">
        <f t="shared" si="1"/>
        <v>63</v>
      </c>
      <c r="M10" s="4">
        <v>30</v>
      </c>
      <c r="N10" s="4">
        <v>0</v>
      </c>
      <c r="O10" s="4">
        <f t="shared" si="2"/>
        <v>30</v>
      </c>
      <c r="P10" s="10">
        <f t="shared" si="3"/>
        <v>47.619047619047613</v>
      </c>
      <c r="Q10" s="10">
        <f t="shared" si="4"/>
        <v>0</v>
      </c>
    </row>
    <row r="11" spans="2:18" x14ac:dyDescent="0.25">
      <c r="D11" s="4">
        <v>8</v>
      </c>
      <c r="F11" s="4">
        <v>9</v>
      </c>
      <c r="G11" s="4">
        <v>12</v>
      </c>
      <c r="H11" s="10">
        <f t="shared" si="0"/>
        <v>42.857142857142854</v>
      </c>
      <c r="I11" s="4">
        <f t="shared" si="1"/>
        <v>21</v>
      </c>
      <c r="M11" s="4">
        <v>9</v>
      </c>
      <c r="N11" s="4">
        <v>0</v>
      </c>
      <c r="O11" s="4">
        <f t="shared" si="2"/>
        <v>9</v>
      </c>
      <c r="P11" s="10">
        <f t="shared" si="3"/>
        <v>42.857142857142854</v>
      </c>
      <c r="Q11" s="10">
        <f t="shared" si="4"/>
        <v>0</v>
      </c>
    </row>
    <row r="12" spans="2:18" x14ac:dyDescent="0.25">
      <c r="D12" s="4">
        <v>9</v>
      </c>
      <c r="F12" s="4">
        <v>6</v>
      </c>
      <c r="G12" s="4">
        <v>6</v>
      </c>
      <c r="H12" s="10">
        <f t="shared" si="0"/>
        <v>50</v>
      </c>
      <c r="I12" s="4">
        <f t="shared" si="1"/>
        <v>12</v>
      </c>
      <c r="M12" s="4">
        <v>6</v>
      </c>
      <c r="N12" s="4">
        <v>0</v>
      </c>
      <c r="O12" s="4">
        <f t="shared" si="2"/>
        <v>6</v>
      </c>
      <c r="P12" s="10">
        <f t="shared" si="3"/>
        <v>50</v>
      </c>
      <c r="Q12" s="10">
        <f t="shared" si="4"/>
        <v>0</v>
      </c>
    </row>
    <row r="13" spans="2:18" x14ac:dyDescent="0.25">
      <c r="D13" s="4">
        <v>10</v>
      </c>
      <c r="F13" s="4">
        <v>40</v>
      </c>
      <c r="G13" s="4">
        <v>38</v>
      </c>
      <c r="H13" s="10">
        <f t="shared" si="0"/>
        <v>51.282051282051277</v>
      </c>
      <c r="I13" s="4">
        <f t="shared" si="1"/>
        <v>78</v>
      </c>
      <c r="M13" s="4">
        <v>40</v>
      </c>
      <c r="N13" s="4">
        <v>0</v>
      </c>
      <c r="O13" s="4">
        <f t="shared" si="2"/>
        <v>40</v>
      </c>
      <c r="P13" s="10">
        <f t="shared" si="3"/>
        <v>51.282051282051277</v>
      </c>
      <c r="Q13" s="10">
        <f t="shared" si="4"/>
        <v>0</v>
      </c>
    </row>
    <row r="14" spans="2:18" x14ac:dyDescent="0.25">
      <c r="D14" s="4">
        <v>11</v>
      </c>
      <c r="F14" s="4">
        <v>4</v>
      </c>
      <c r="G14" s="4">
        <v>7</v>
      </c>
      <c r="H14" s="10">
        <f t="shared" si="0"/>
        <v>36.363636363636367</v>
      </c>
      <c r="I14" s="4">
        <f t="shared" si="1"/>
        <v>11</v>
      </c>
      <c r="M14" s="4">
        <v>4</v>
      </c>
      <c r="N14" s="4">
        <v>0</v>
      </c>
      <c r="O14" s="4">
        <f t="shared" si="2"/>
        <v>4</v>
      </c>
      <c r="P14" s="10">
        <f t="shared" si="3"/>
        <v>36.363636363636367</v>
      </c>
      <c r="Q14" s="10">
        <f t="shared" si="4"/>
        <v>0</v>
      </c>
    </row>
    <row r="15" spans="2:18" x14ac:dyDescent="0.25">
      <c r="D15" s="4">
        <v>12</v>
      </c>
      <c r="F15" s="4">
        <v>27</v>
      </c>
      <c r="G15" s="4">
        <v>13</v>
      </c>
      <c r="H15" s="10">
        <f t="shared" si="0"/>
        <v>67.5</v>
      </c>
      <c r="I15" s="4">
        <f t="shared" si="1"/>
        <v>40</v>
      </c>
      <c r="M15" s="4">
        <v>27</v>
      </c>
      <c r="N15" s="4">
        <v>0</v>
      </c>
      <c r="O15" s="4">
        <f t="shared" si="2"/>
        <v>27</v>
      </c>
      <c r="P15" s="10">
        <f t="shared" si="3"/>
        <v>67.5</v>
      </c>
      <c r="Q15" s="10">
        <f t="shared" si="4"/>
        <v>0</v>
      </c>
    </row>
    <row r="16" spans="2:18" x14ac:dyDescent="0.25">
      <c r="D16" s="4">
        <v>13</v>
      </c>
      <c r="E16" s="4">
        <v>0</v>
      </c>
      <c r="H16" s="10"/>
      <c r="P16" s="10"/>
      <c r="Q16" s="10"/>
    </row>
    <row r="17" spans="4:17" x14ac:dyDescent="0.25">
      <c r="D17" s="4">
        <v>14</v>
      </c>
      <c r="F17" s="4">
        <v>19</v>
      </c>
      <c r="G17" s="4">
        <v>15</v>
      </c>
      <c r="H17" s="10">
        <f t="shared" si="0"/>
        <v>55.882352941176471</v>
      </c>
      <c r="I17" s="4">
        <f t="shared" si="1"/>
        <v>34</v>
      </c>
      <c r="M17" s="4">
        <v>19</v>
      </c>
      <c r="N17" s="4">
        <v>0</v>
      </c>
      <c r="O17" s="4">
        <f t="shared" si="2"/>
        <v>19</v>
      </c>
      <c r="P17" s="10">
        <f t="shared" si="3"/>
        <v>55.882352941176471</v>
      </c>
      <c r="Q17" s="10">
        <f t="shared" si="4"/>
        <v>0</v>
      </c>
    </row>
    <row r="18" spans="4:17" x14ac:dyDescent="0.25">
      <c r="D18" s="4">
        <v>15</v>
      </c>
      <c r="F18" s="4">
        <v>8</v>
      </c>
      <c r="G18" s="4">
        <v>12</v>
      </c>
      <c r="H18" s="10">
        <f t="shared" si="0"/>
        <v>40</v>
      </c>
      <c r="I18" s="4">
        <f t="shared" si="1"/>
        <v>20</v>
      </c>
      <c r="M18" s="4">
        <v>8</v>
      </c>
      <c r="N18" s="4">
        <v>0</v>
      </c>
      <c r="O18" s="4">
        <f t="shared" si="2"/>
        <v>8</v>
      </c>
      <c r="P18" s="10">
        <f t="shared" si="3"/>
        <v>40</v>
      </c>
      <c r="Q18" s="10">
        <f t="shared" si="4"/>
        <v>0</v>
      </c>
    </row>
    <row r="19" spans="4:17" x14ac:dyDescent="0.25">
      <c r="D19" s="4">
        <v>16</v>
      </c>
      <c r="F19" s="4">
        <v>35</v>
      </c>
      <c r="G19" s="4">
        <v>34</v>
      </c>
      <c r="H19" s="10">
        <f t="shared" si="0"/>
        <v>50.724637681159422</v>
      </c>
      <c r="I19" s="4">
        <f t="shared" si="1"/>
        <v>69</v>
      </c>
      <c r="M19" s="4">
        <v>35</v>
      </c>
      <c r="N19" s="4">
        <v>0</v>
      </c>
      <c r="O19" s="4">
        <f t="shared" si="2"/>
        <v>35</v>
      </c>
      <c r="P19" s="10">
        <f t="shared" si="3"/>
        <v>50.724637681159422</v>
      </c>
      <c r="Q19" s="10">
        <f t="shared" si="4"/>
        <v>0</v>
      </c>
    </row>
    <row r="20" spans="4:17" x14ac:dyDescent="0.25">
      <c r="D20" s="4">
        <v>17</v>
      </c>
      <c r="F20" s="4">
        <v>30</v>
      </c>
      <c r="G20" s="4">
        <v>38</v>
      </c>
      <c r="H20" s="10">
        <f t="shared" si="0"/>
        <v>44.117647058823529</v>
      </c>
      <c r="I20" s="4">
        <f t="shared" si="1"/>
        <v>68</v>
      </c>
      <c r="M20" s="4">
        <v>30</v>
      </c>
      <c r="N20" s="4">
        <v>0</v>
      </c>
      <c r="O20" s="4">
        <f t="shared" si="2"/>
        <v>30</v>
      </c>
      <c r="P20" s="10">
        <f t="shared" si="3"/>
        <v>44.117647058823529</v>
      </c>
      <c r="Q20" s="10">
        <f t="shared" si="4"/>
        <v>0</v>
      </c>
    </row>
    <row r="21" spans="4:17" x14ac:dyDescent="0.25">
      <c r="D21" s="4">
        <v>19</v>
      </c>
      <c r="E21" s="4">
        <v>0</v>
      </c>
      <c r="H21" s="10"/>
      <c r="P21" s="10"/>
      <c r="Q21" s="10"/>
    </row>
    <row r="22" spans="4:17" x14ac:dyDescent="0.25">
      <c r="D22" s="4">
        <v>20</v>
      </c>
      <c r="H22" s="10"/>
      <c r="P22" s="10"/>
      <c r="Q22" s="10"/>
    </row>
    <row r="23" spans="4:17" x14ac:dyDescent="0.25">
      <c r="D23" s="4">
        <v>21</v>
      </c>
      <c r="F23" s="4">
        <v>35</v>
      </c>
      <c r="G23" s="4">
        <v>43</v>
      </c>
      <c r="H23" s="10">
        <f t="shared" si="0"/>
        <v>44.871794871794876</v>
      </c>
      <c r="I23" s="4">
        <f t="shared" si="1"/>
        <v>78</v>
      </c>
      <c r="M23" s="4">
        <v>35</v>
      </c>
      <c r="N23" s="4">
        <v>0</v>
      </c>
      <c r="O23" s="4">
        <f t="shared" si="2"/>
        <v>35</v>
      </c>
      <c r="P23" s="10">
        <f t="shared" si="3"/>
        <v>44.871794871794876</v>
      </c>
      <c r="Q23" s="10">
        <f t="shared" si="4"/>
        <v>0</v>
      </c>
    </row>
    <row r="24" spans="4:17" x14ac:dyDescent="0.25">
      <c r="D24" s="4">
        <v>22</v>
      </c>
      <c r="F24" s="4">
        <v>11</v>
      </c>
      <c r="G24" s="4">
        <v>12</v>
      </c>
      <c r="H24" s="10">
        <f t="shared" si="0"/>
        <v>47.826086956521742</v>
      </c>
      <c r="I24" s="4">
        <f t="shared" si="1"/>
        <v>23</v>
      </c>
      <c r="M24" s="4">
        <v>11</v>
      </c>
      <c r="N24" s="4">
        <v>0</v>
      </c>
      <c r="O24" s="4">
        <f t="shared" si="2"/>
        <v>11</v>
      </c>
      <c r="P24" s="10">
        <f t="shared" si="3"/>
        <v>47.826086956521742</v>
      </c>
      <c r="Q24" s="10">
        <f t="shared" si="4"/>
        <v>0</v>
      </c>
    </row>
    <row r="25" spans="4:17" x14ac:dyDescent="0.25">
      <c r="D25" s="4">
        <v>23</v>
      </c>
      <c r="F25" s="4">
        <v>24</v>
      </c>
      <c r="G25" s="4">
        <v>30</v>
      </c>
      <c r="H25" s="10">
        <f t="shared" si="0"/>
        <v>44.444444444444443</v>
      </c>
      <c r="I25" s="4">
        <f t="shared" si="1"/>
        <v>54</v>
      </c>
      <c r="M25" s="4">
        <v>24</v>
      </c>
      <c r="N25" s="4">
        <v>0</v>
      </c>
      <c r="O25" s="4">
        <f t="shared" si="2"/>
        <v>24</v>
      </c>
      <c r="P25" s="10">
        <f t="shared" si="3"/>
        <v>44.444444444444443</v>
      </c>
      <c r="Q25" s="10">
        <f t="shared" si="4"/>
        <v>0</v>
      </c>
    </row>
    <row r="26" spans="4:17" x14ac:dyDescent="0.25">
      <c r="D26" s="4">
        <v>24</v>
      </c>
      <c r="F26" s="4">
        <v>24</v>
      </c>
      <c r="G26" s="4">
        <v>28</v>
      </c>
      <c r="H26" s="10">
        <f t="shared" si="0"/>
        <v>46.153846153846153</v>
      </c>
      <c r="I26" s="4">
        <f t="shared" si="1"/>
        <v>52</v>
      </c>
      <c r="M26" s="4">
        <v>24</v>
      </c>
      <c r="N26" s="4">
        <v>0</v>
      </c>
      <c r="O26" s="4">
        <f t="shared" si="2"/>
        <v>24</v>
      </c>
      <c r="P26" s="10">
        <f t="shared" si="3"/>
        <v>46.153846153846153</v>
      </c>
      <c r="Q26" s="10">
        <f t="shared" si="4"/>
        <v>0</v>
      </c>
    </row>
    <row r="27" spans="4:17" x14ac:dyDescent="0.25">
      <c r="D27" s="4">
        <v>25</v>
      </c>
      <c r="H27" s="10"/>
      <c r="P27" s="10"/>
      <c r="Q27" s="10"/>
    </row>
    <row r="28" spans="4:17" x14ac:dyDescent="0.25">
      <c r="D28" s="4">
        <v>26</v>
      </c>
      <c r="E28" s="4">
        <v>0</v>
      </c>
      <c r="H28" s="10"/>
      <c r="P28" s="10"/>
      <c r="Q28" s="10"/>
    </row>
    <row r="29" spans="4:17" x14ac:dyDescent="0.25">
      <c r="D29" s="4">
        <v>27</v>
      </c>
      <c r="F29" s="4">
        <v>19</v>
      </c>
      <c r="G29" s="4">
        <v>40</v>
      </c>
      <c r="H29" s="10">
        <f t="shared" si="0"/>
        <v>32.20338983050847</v>
      </c>
      <c r="I29" s="4">
        <f t="shared" si="1"/>
        <v>59</v>
      </c>
      <c r="M29" s="4">
        <v>19</v>
      </c>
      <c r="N29" s="4">
        <v>0</v>
      </c>
      <c r="O29" s="4">
        <f t="shared" si="2"/>
        <v>19</v>
      </c>
      <c r="P29" s="10">
        <f t="shared" si="3"/>
        <v>32.20338983050847</v>
      </c>
      <c r="Q29" s="10">
        <f t="shared" si="4"/>
        <v>0</v>
      </c>
    </row>
    <row r="30" spans="4:17" x14ac:dyDescent="0.25">
      <c r="D30" s="4">
        <v>28</v>
      </c>
      <c r="F30" s="4">
        <v>28</v>
      </c>
      <c r="G30" s="4">
        <v>19</v>
      </c>
      <c r="H30" s="10">
        <f t="shared" si="0"/>
        <v>59.574468085106382</v>
      </c>
      <c r="I30" s="4">
        <f t="shared" si="1"/>
        <v>47</v>
      </c>
      <c r="M30" s="4">
        <v>28</v>
      </c>
      <c r="N30" s="4">
        <v>0</v>
      </c>
      <c r="O30" s="4">
        <f t="shared" si="2"/>
        <v>28</v>
      </c>
      <c r="P30" s="10">
        <f t="shared" si="3"/>
        <v>59.574468085106382</v>
      </c>
      <c r="Q30" s="10">
        <f t="shared" si="4"/>
        <v>0</v>
      </c>
    </row>
    <row r="31" spans="4:17" x14ac:dyDescent="0.25">
      <c r="D31" s="4">
        <v>29</v>
      </c>
      <c r="F31" s="4">
        <v>18</v>
      </c>
      <c r="G31" s="4">
        <v>13</v>
      </c>
      <c r="H31" s="10">
        <f t="shared" si="0"/>
        <v>58.064516129032263</v>
      </c>
      <c r="I31" s="4">
        <f t="shared" si="1"/>
        <v>31</v>
      </c>
      <c r="M31" s="4">
        <v>18</v>
      </c>
      <c r="N31" s="4">
        <v>0</v>
      </c>
      <c r="O31" s="4">
        <f t="shared" si="2"/>
        <v>18</v>
      </c>
      <c r="P31" s="10">
        <f t="shared" si="3"/>
        <v>58.064516129032263</v>
      </c>
      <c r="Q31" s="10">
        <f t="shared" si="4"/>
        <v>0</v>
      </c>
    </row>
    <row r="32" spans="4:17" x14ac:dyDescent="0.25">
      <c r="D32" s="4">
        <v>30</v>
      </c>
      <c r="F32" s="4">
        <v>82</v>
      </c>
      <c r="G32" s="4">
        <v>32</v>
      </c>
      <c r="H32" s="10">
        <f t="shared" si="0"/>
        <v>71.929824561403507</v>
      </c>
      <c r="I32" s="4">
        <f t="shared" si="1"/>
        <v>114</v>
      </c>
      <c r="M32" s="4">
        <v>82</v>
      </c>
      <c r="N32" s="4">
        <v>0</v>
      </c>
      <c r="O32" s="4">
        <f t="shared" si="2"/>
        <v>82</v>
      </c>
      <c r="P32" s="10">
        <f t="shared" si="3"/>
        <v>71.929824561403507</v>
      </c>
      <c r="Q32" s="10">
        <f t="shared" si="4"/>
        <v>0</v>
      </c>
    </row>
    <row r="33" spans="4:17" x14ac:dyDescent="0.25">
      <c r="D33" s="4">
        <v>31</v>
      </c>
      <c r="F33" s="4">
        <v>58</v>
      </c>
      <c r="G33" s="4">
        <v>49</v>
      </c>
      <c r="H33" s="10">
        <f t="shared" si="0"/>
        <v>54.205607476635507</v>
      </c>
      <c r="I33" s="4">
        <f t="shared" si="1"/>
        <v>107</v>
      </c>
      <c r="M33" s="4">
        <v>58</v>
      </c>
      <c r="N33" s="4">
        <v>0</v>
      </c>
      <c r="O33" s="4">
        <f t="shared" si="2"/>
        <v>58</v>
      </c>
      <c r="P33" s="10">
        <f t="shared" si="3"/>
        <v>54.205607476635507</v>
      </c>
      <c r="Q33" s="10">
        <f t="shared" si="4"/>
        <v>0</v>
      </c>
    </row>
    <row r="34" spans="4:17" x14ac:dyDescent="0.25">
      <c r="D34" s="4">
        <v>32</v>
      </c>
      <c r="F34" s="4">
        <v>7</v>
      </c>
      <c r="G34" s="4">
        <v>12</v>
      </c>
      <c r="H34" s="10">
        <f t="shared" ref="H34:H46" si="5">F34/I34*100</f>
        <v>36.84210526315789</v>
      </c>
      <c r="I34" s="4">
        <f t="shared" ref="I34:I46" si="6">F34+G34</f>
        <v>19</v>
      </c>
      <c r="M34" s="4">
        <v>7</v>
      </c>
      <c r="N34" s="4">
        <v>0</v>
      </c>
      <c r="O34" s="4">
        <f t="shared" si="2"/>
        <v>7</v>
      </c>
      <c r="P34" s="10">
        <f t="shared" si="3"/>
        <v>36.84210526315789</v>
      </c>
      <c r="Q34" s="10">
        <f t="shared" si="4"/>
        <v>0</v>
      </c>
    </row>
    <row r="35" spans="4:17" x14ac:dyDescent="0.25">
      <c r="D35" s="4">
        <v>34</v>
      </c>
      <c r="E35" s="4">
        <v>0</v>
      </c>
      <c r="H35" s="10"/>
      <c r="P35" s="10"/>
      <c r="Q35" s="10"/>
    </row>
    <row r="36" spans="4:17" x14ac:dyDescent="0.25">
      <c r="D36" s="4">
        <v>36</v>
      </c>
      <c r="F36" s="4">
        <v>10</v>
      </c>
      <c r="G36" s="4">
        <v>8</v>
      </c>
      <c r="H36" s="10">
        <f t="shared" si="5"/>
        <v>55.555555555555557</v>
      </c>
      <c r="I36" s="4">
        <f t="shared" si="6"/>
        <v>18</v>
      </c>
      <c r="M36" s="4">
        <v>10</v>
      </c>
      <c r="N36" s="4">
        <v>0</v>
      </c>
      <c r="O36" s="4">
        <f t="shared" si="2"/>
        <v>10</v>
      </c>
      <c r="P36" s="10">
        <f t="shared" si="3"/>
        <v>55.555555555555557</v>
      </c>
      <c r="Q36" s="10">
        <f t="shared" si="4"/>
        <v>0</v>
      </c>
    </row>
    <row r="37" spans="4:17" x14ac:dyDescent="0.25">
      <c r="D37" s="4">
        <v>37</v>
      </c>
      <c r="F37" s="4">
        <v>15</v>
      </c>
      <c r="G37" s="4">
        <v>29</v>
      </c>
      <c r="H37" s="10">
        <f t="shared" si="5"/>
        <v>34.090909090909086</v>
      </c>
      <c r="I37" s="4">
        <f t="shared" si="6"/>
        <v>44</v>
      </c>
      <c r="M37" s="4">
        <v>15</v>
      </c>
      <c r="N37" s="4">
        <v>0</v>
      </c>
      <c r="O37" s="4">
        <f t="shared" si="2"/>
        <v>15</v>
      </c>
      <c r="P37" s="10">
        <f t="shared" si="3"/>
        <v>34.090909090909086</v>
      </c>
      <c r="Q37" s="10">
        <f t="shared" si="4"/>
        <v>0</v>
      </c>
    </row>
    <row r="38" spans="4:17" x14ac:dyDescent="0.25">
      <c r="D38" s="4">
        <v>38</v>
      </c>
      <c r="E38" s="4">
        <v>0</v>
      </c>
      <c r="H38" s="10"/>
      <c r="P38" s="10"/>
      <c r="Q38" s="10"/>
    </row>
    <row r="39" spans="4:17" x14ac:dyDescent="0.25">
      <c r="D39" s="4">
        <v>40</v>
      </c>
      <c r="H39" s="10"/>
      <c r="P39" s="10"/>
      <c r="Q39" s="10"/>
    </row>
    <row r="40" spans="4:17" x14ac:dyDescent="0.25">
      <c r="D40" s="4">
        <v>41</v>
      </c>
      <c r="F40" s="4">
        <v>39</v>
      </c>
      <c r="G40" s="4">
        <v>37</v>
      </c>
      <c r="H40" s="10">
        <f t="shared" si="5"/>
        <v>51.315789473684212</v>
      </c>
      <c r="I40" s="4">
        <f t="shared" si="6"/>
        <v>76</v>
      </c>
      <c r="M40" s="4">
        <v>39</v>
      </c>
      <c r="N40" s="4">
        <v>0</v>
      </c>
      <c r="O40" s="4">
        <f t="shared" si="2"/>
        <v>39</v>
      </c>
      <c r="P40" s="10">
        <f t="shared" si="3"/>
        <v>51.315789473684212</v>
      </c>
      <c r="Q40" s="10">
        <f t="shared" si="4"/>
        <v>0</v>
      </c>
    </row>
    <row r="41" spans="4:17" x14ac:dyDescent="0.25">
      <c r="D41" s="4">
        <v>42</v>
      </c>
      <c r="H41" s="10"/>
      <c r="P41" s="10"/>
      <c r="Q41" s="10"/>
    </row>
    <row r="42" spans="4:17" x14ac:dyDescent="0.25">
      <c r="D42" s="4">
        <v>43</v>
      </c>
      <c r="E42" s="4">
        <v>0</v>
      </c>
      <c r="H42" s="10"/>
      <c r="P42" s="10"/>
      <c r="Q42" s="10"/>
    </row>
    <row r="43" spans="4:17" x14ac:dyDescent="0.25">
      <c r="D43" s="4">
        <v>44</v>
      </c>
      <c r="F43" s="4">
        <v>14</v>
      </c>
      <c r="G43" s="4">
        <v>12</v>
      </c>
      <c r="H43" s="10">
        <f t="shared" si="5"/>
        <v>53.846153846153847</v>
      </c>
      <c r="I43" s="4">
        <f t="shared" si="6"/>
        <v>26</v>
      </c>
      <c r="M43" s="4">
        <v>14</v>
      </c>
      <c r="N43" s="4">
        <v>0</v>
      </c>
      <c r="O43" s="4">
        <f t="shared" si="2"/>
        <v>14</v>
      </c>
      <c r="P43" s="10">
        <f t="shared" si="3"/>
        <v>53.846153846153847</v>
      </c>
      <c r="Q43" s="10">
        <f t="shared" si="4"/>
        <v>0</v>
      </c>
    </row>
    <row r="44" spans="4:17" x14ac:dyDescent="0.25">
      <c r="D44" s="4">
        <v>45</v>
      </c>
      <c r="F44" s="4">
        <v>33</v>
      </c>
      <c r="G44" s="4">
        <v>14</v>
      </c>
      <c r="H44" s="10">
        <f t="shared" si="5"/>
        <v>70.212765957446805</v>
      </c>
      <c r="I44" s="4">
        <f t="shared" si="6"/>
        <v>47</v>
      </c>
      <c r="M44" s="4">
        <v>33</v>
      </c>
      <c r="N44" s="4">
        <v>0</v>
      </c>
      <c r="O44" s="4">
        <f t="shared" si="2"/>
        <v>33</v>
      </c>
      <c r="P44" s="10">
        <f t="shared" si="3"/>
        <v>70.212765957446805</v>
      </c>
      <c r="Q44" s="10">
        <f t="shared" si="4"/>
        <v>0</v>
      </c>
    </row>
    <row r="45" spans="4:17" x14ac:dyDescent="0.25">
      <c r="D45" s="4">
        <v>46</v>
      </c>
      <c r="F45" s="4">
        <v>43</v>
      </c>
      <c r="G45" s="4">
        <v>42</v>
      </c>
      <c r="H45" s="10">
        <f t="shared" si="5"/>
        <v>50.588235294117645</v>
      </c>
      <c r="I45" s="4">
        <f t="shared" si="6"/>
        <v>85</v>
      </c>
      <c r="M45" s="4">
        <v>43</v>
      </c>
      <c r="N45" s="4">
        <v>0</v>
      </c>
      <c r="O45" s="4">
        <f t="shared" si="2"/>
        <v>43</v>
      </c>
      <c r="P45" s="10">
        <f t="shared" si="3"/>
        <v>50.588235294117645</v>
      </c>
      <c r="Q45" s="10">
        <f t="shared" si="4"/>
        <v>0</v>
      </c>
    </row>
    <row r="46" spans="4:17" x14ac:dyDescent="0.25">
      <c r="D46" s="4">
        <v>47</v>
      </c>
      <c r="F46" s="4">
        <v>61</v>
      </c>
      <c r="G46" s="4">
        <v>36</v>
      </c>
      <c r="H46" s="10">
        <f t="shared" si="5"/>
        <v>62.886597938144327</v>
      </c>
      <c r="I46" s="4">
        <f t="shared" si="6"/>
        <v>97</v>
      </c>
      <c r="M46" s="4">
        <v>61</v>
      </c>
      <c r="N46" s="4">
        <v>0</v>
      </c>
      <c r="O46" s="4">
        <f t="shared" si="2"/>
        <v>61</v>
      </c>
      <c r="P46" s="10">
        <f t="shared" si="3"/>
        <v>62.886597938144327</v>
      </c>
      <c r="Q46" s="10">
        <f t="shared" si="4"/>
        <v>0</v>
      </c>
    </row>
    <row r="47" spans="4:17" x14ac:dyDescent="0.25">
      <c r="F47" s="4">
        <f>SUM(F5:F46)</f>
        <v>834</v>
      </c>
      <c r="G47" s="4">
        <f>SUM(G5:G46)</f>
        <v>789</v>
      </c>
      <c r="H47" s="10">
        <f>(F47/I47)*100</f>
        <v>51.386321626617374</v>
      </c>
      <c r="I47" s="4">
        <f>SUM(I5:I46)</f>
        <v>1623</v>
      </c>
      <c r="M47" s="4">
        <f>SUM(M5:M46)</f>
        <v>834</v>
      </c>
      <c r="N47" s="4">
        <f>SUM(N5:N46)</f>
        <v>8</v>
      </c>
      <c r="O47" s="4">
        <f>SUM(O5:O46)</f>
        <v>842</v>
      </c>
      <c r="P47" s="10">
        <f t="shared" si="3"/>
        <v>51.879235982747993</v>
      </c>
      <c r="Q47" s="10">
        <f t="shared" si="4"/>
        <v>1.0139416983523446</v>
      </c>
    </row>
    <row r="49" spans="3:17" x14ac:dyDescent="0.25">
      <c r="D49" s="1"/>
      <c r="E49" s="1"/>
      <c r="F49" s="14"/>
      <c r="G49" s="14"/>
      <c r="H49" s="14"/>
      <c r="I49" s="14"/>
      <c r="J49" s="1"/>
      <c r="K49" s="1"/>
      <c r="L49" s="1"/>
      <c r="M49" s="14"/>
      <c r="N49" s="14"/>
      <c r="O49" s="1"/>
      <c r="P49" s="1"/>
      <c r="Q49" s="1"/>
    </row>
    <row r="50" spans="3:17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x14ac:dyDescent="0.25">
      <c r="C51" s="4" t="s">
        <v>32</v>
      </c>
      <c r="D51" s="4">
        <v>1</v>
      </c>
      <c r="E51" s="4">
        <v>0</v>
      </c>
    </row>
    <row r="52" spans="3:17" x14ac:dyDescent="0.25">
      <c r="D52" s="4">
        <v>2</v>
      </c>
      <c r="E52" s="4">
        <v>0</v>
      </c>
    </row>
    <row r="53" spans="3:17" x14ac:dyDescent="0.25">
      <c r="D53" s="4">
        <v>3</v>
      </c>
      <c r="E53" s="4">
        <v>0</v>
      </c>
    </row>
    <row r="54" spans="3:17" x14ac:dyDescent="0.25">
      <c r="D54" s="4">
        <v>5</v>
      </c>
      <c r="F54" s="4">
        <v>32</v>
      </c>
      <c r="G54" s="4">
        <v>26</v>
      </c>
      <c r="H54" s="10">
        <f t="shared" ref="H54:H81" si="7">F54/I54*100</f>
        <v>55.172413793103445</v>
      </c>
      <c r="I54" s="4">
        <f t="shared" ref="I54:I80" si="8">F54+G54</f>
        <v>58</v>
      </c>
      <c r="M54" s="4">
        <v>32</v>
      </c>
      <c r="N54" s="4">
        <v>0</v>
      </c>
      <c r="O54" s="4">
        <f t="shared" ref="O54:O79" si="9">M54+N54</f>
        <v>32</v>
      </c>
      <c r="P54" s="10">
        <f t="shared" ref="P54:P57" si="10">(O54/I54)*100</f>
        <v>55.172413793103445</v>
      </c>
      <c r="Q54" s="10">
        <f t="shared" ref="Q54" si="11">(N54/G54)*100</f>
        <v>0</v>
      </c>
    </row>
    <row r="55" spans="3:17" x14ac:dyDescent="0.25">
      <c r="D55" s="4">
        <v>6</v>
      </c>
      <c r="E55" s="4">
        <v>0</v>
      </c>
      <c r="H55" s="10"/>
      <c r="P55" s="10"/>
      <c r="Q55" s="10"/>
    </row>
    <row r="56" spans="3:17" x14ac:dyDescent="0.25">
      <c r="D56" s="4">
        <v>7</v>
      </c>
      <c r="F56" s="4">
        <v>24</v>
      </c>
      <c r="G56" s="4">
        <v>26</v>
      </c>
      <c r="H56" s="10">
        <f t="shared" si="7"/>
        <v>48</v>
      </c>
      <c r="I56" s="4">
        <f t="shared" si="8"/>
        <v>50</v>
      </c>
      <c r="M56" s="4">
        <v>24</v>
      </c>
      <c r="N56" s="4">
        <v>0</v>
      </c>
      <c r="O56" s="4">
        <f t="shared" si="9"/>
        <v>24</v>
      </c>
      <c r="P56" s="10">
        <f t="shared" si="10"/>
        <v>48</v>
      </c>
      <c r="Q56" s="10">
        <f t="shared" ref="Q56:Q57" si="12">(N56/G56)*100</f>
        <v>0</v>
      </c>
    </row>
    <row r="57" spans="3:17" x14ac:dyDescent="0.25">
      <c r="D57" s="4">
        <v>8</v>
      </c>
      <c r="F57" s="4">
        <v>1</v>
      </c>
      <c r="G57" s="4">
        <v>2</v>
      </c>
      <c r="H57" s="10">
        <f t="shared" si="7"/>
        <v>33.333333333333329</v>
      </c>
      <c r="I57" s="4">
        <f t="shared" si="8"/>
        <v>3</v>
      </c>
      <c r="M57" s="4">
        <v>1</v>
      </c>
      <c r="N57" s="4">
        <v>0</v>
      </c>
      <c r="O57" s="4">
        <f t="shared" si="9"/>
        <v>1</v>
      </c>
      <c r="P57" s="10">
        <f t="shared" si="10"/>
        <v>33.333333333333329</v>
      </c>
      <c r="Q57" s="10">
        <f t="shared" si="12"/>
        <v>0</v>
      </c>
    </row>
    <row r="58" spans="3:17" x14ac:dyDescent="0.25">
      <c r="D58" s="4">
        <v>9</v>
      </c>
      <c r="E58" s="4">
        <v>0</v>
      </c>
      <c r="H58" s="10"/>
      <c r="P58" s="10"/>
      <c r="Q58" s="10"/>
    </row>
    <row r="59" spans="3:17" x14ac:dyDescent="0.25">
      <c r="D59" s="4">
        <v>10</v>
      </c>
      <c r="E59" s="4">
        <v>0</v>
      </c>
      <c r="H59" s="10"/>
      <c r="P59" s="10"/>
      <c r="Q59" s="10"/>
    </row>
    <row r="60" spans="3:17" x14ac:dyDescent="0.25">
      <c r="D60" s="4">
        <v>11</v>
      </c>
      <c r="F60" s="4">
        <v>10</v>
      </c>
      <c r="G60" s="4">
        <v>15</v>
      </c>
      <c r="H60" s="10">
        <f t="shared" si="7"/>
        <v>40</v>
      </c>
      <c r="I60" s="4">
        <f t="shared" si="8"/>
        <v>25</v>
      </c>
      <c r="M60" s="4">
        <v>10</v>
      </c>
      <c r="N60" s="4">
        <v>0</v>
      </c>
      <c r="O60" s="4">
        <f t="shared" si="9"/>
        <v>10</v>
      </c>
      <c r="P60" s="10">
        <f t="shared" ref="P60" si="13">(O60/I60)*100</f>
        <v>40</v>
      </c>
      <c r="Q60" s="10">
        <f t="shared" ref="Q60" si="14">(N60/G60)*100</f>
        <v>0</v>
      </c>
    </row>
    <row r="61" spans="3:17" x14ac:dyDescent="0.25">
      <c r="D61" s="4">
        <v>12</v>
      </c>
      <c r="E61" s="4">
        <v>0</v>
      </c>
      <c r="H61" s="10"/>
      <c r="P61" s="10"/>
      <c r="Q61" s="10"/>
    </row>
    <row r="62" spans="3:17" x14ac:dyDescent="0.25">
      <c r="D62" s="4">
        <v>13</v>
      </c>
      <c r="F62" s="4">
        <v>40</v>
      </c>
      <c r="G62" s="4">
        <v>47</v>
      </c>
      <c r="H62" s="10">
        <f t="shared" si="7"/>
        <v>45.977011494252871</v>
      </c>
      <c r="I62" s="4">
        <f t="shared" si="8"/>
        <v>87</v>
      </c>
      <c r="M62" s="4">
        <v>40</v>
      </c>
      <c r="N62" s="4">
        <v>0</v>
      </c>
      <c r="O62" s="4">
        <f t="shared" si="9"/>
        <v>40</v>
      </c>
      <c r="P62" s="10">
        <f t="shared" ref="P62" si="15">(O62/I62)*100</f>
        <v>45.977011494252871</v>
      </c>
      <c r="Q62" s="10">
        <f t="shared" ref="Q62" si="16">(N62/G62)*100</f>
        <v>0</v>
      </c>
    </row>
    <row r="63" spans="3:17" x14ac:dyDescent="0.25">
      <c r="D63" s="4">
        <v>14</v>
      </c>
      <c r="E63" s="4">
        <v>0</v>
      </c>
      <c r="H63" s="10"/>
      <c r="P63" s="10"/>
      <c r="Q63" s="10"/>
    </row>
    <row r="64" spans="3:17" x14ac:dyDescent="0.25">
      <c r="D64" s="4">
        <v>15</v>
      </c>
      <c r="E64" s="4">
        <v>0</v>
      </c>
      <c r="H64" s="10"/>
      <c r="P64" s="10"/>
      <c r="Q64" s="10"/>
    </row>
    <row r="65" spans="4:17" x14ac:dyDescent="0.25">
      <c r="D65" s="4">
        <v>16</v>
      </c>
      <c r="E65" s="4">
        <v>0</v>
      </c>
      <c r="H65" s="10"/>
      <c r="P65" s="10"/>
      <c r="Q65" s="10"/>
    </row>
    <row r="66" spans="4:17" x14ac:dyDescent="0.25">
      <c r="D66" s="4">
        <v>17</v>
      </c>
      <c r="E66" s="4">
        <v>0</v>
      </c>
      <c r="H66" s="10"/>
      <c r="P66" s="10"/>
      <c r="Q66" s="10"/>
    </row>
    <row r="67" spans="4:17" x14ac:dyDescent="0.25">
      <c r="D67" s="4">
        <v>18</v>
      </c>
      <c r="F67" s="4">
        <v>25</v>
      </c>
      <c r="G67" s="4">
        <v>22</v>
      </c>
      <c r="H67" s="10">
        <f t="shared" si="7"/>
        <v>53.191489361702125</v>
      </c>
      <c r="I67" s="4">
        <f t="shared" si="8"/>
        <v>47</v>
      </c>
      <c r="M67" s="4">
        <v>25</v>
      </c>
      <c r="N67" s="4">
        <v>0</v>
      </c>
      <c r="O67" s="4">
        <f t="shared" si="9"/>
        <v>25</v>
      </c>
      <c r="P67" s="10">
        <f t="shared" ref="P67" si="17">(O67/I67)*100</f>
        <v>53.191489361702125</v>
      </c>
      <c r="Q67" s="10">
        <f t="shared" ref="Q67" si="18">(N67/G67)*100</f>
        <v>0</v>
      </c>
    </row>
    <row r="68" spans="4:17" x14ac:dyDescent="0.25">
      <c r="D68" s="4">
        <v>19</v>
      </c>
      <c r="E68" s="4">
        <v>0</v>
      </c>
      <c r="H68" s="10"/>
      <c r="P68" s="10"/>
      <c r="Q68" s="10"/>
    </row>
    <row r="69" spans="4:17" x14ac:dyDescent="0.25">
      <c r="D69" s="4">
        <v>20</v>
      </c>
      <c r="F69" s="4">
        <v>17</v>
      </c>
      <c r="G69" s="4">
        <v>13</v>
      </c>
      <c r="H69" s="10">
        <f t="shared" si="7"/>
        <v>56.666666666666664</v>
      </c>
      <c r="I69" s="4">
        <f t="shared" si="8"/>
        <v>30</v>
      </c>
      <c r="M69" s="4">
        <v>17</v>
      </c>
      <c r="N69" s="4">
        <v>0</v>
      </c>
      <c r="O69" s="4">
        <f t="shared" si="9"/>
        <v>17</v>
      </c>
      <c r="P69" s="10">
        <f t="shared" ref="P69" si="19">(O69/I69)*100</f>
        <v>56.666666666666664</v>
      </c>
      <c r="Q69" s="10">
        <f t="shared" ref="Q69" si="20">(N69/G69)*100</f>
        <v>0</v>
      </c>
    </row>
    <row r="70" spans="4:17" x14ac:dyDescent="0.25">
      <c r="D70" s="4">
        <v>21</v>
      </c>
      <c r="E70" s="4">
        <v>0</v>
      </c>
      <c r="H70" s="10"/>
      <c r="P70" s="10"/>
      <c r="Q70" s="10"/>
    </row>
    <row r="71" spans="4:17" x14ac:dyDescent="0.25">
      <c r="D71" s="4">
        <v>22</v>
      </c>
      <c r="F71" s="4">
        <v>48</v>
      </c>
      <c r="G71" s="4">
        <v>53</v>
      </c>
      <c r="H71" s="10">
        <f t="shared" si="7"/>
        <v>47.524752475247524</v>
      </c>
      <c r="I71" s="4">
        <f t="shared" si="8"/>
        <v>101</v>
      </c>
      <c r="M71" s="4">
        <v>48</v>
      </c>
      <c r="N71" s="4">
        <v>0</v>
      </c>
      <c r="O71" s="4">
        <f t="shared" si="9"/>
        <v>48</v>
      </c>
      <c r="P71" s="10">
        <f t="shared" ref="P71" si="21">(O71/I71)*100</f>
        <v>47.524752475247524</v>
      </c>
      <c r="Q71" s="10">
        <f t="shared" ref="Q71" si="22">(N71/G71)*100</f>
        <v>0</v>
      </c>
    </row>
    <row r="72" spans="4:17" x14ac:dyDescent="0.25">
      <c r="D72" s="4">
        <v>23</v>
      </c>
      <c r="H72" s="10"/>
      <c r="P72" s="10"/>
      <c r="Q72" s="10"/>
    </row>
    <row r="73" spans="4:17" x14ac:dyDescent="0.25">
      <c r="D73" s="4">
        <v>24</v>
      </c>
      <c r="E73" s="4">
        <v>0</v>
      </c>
      <c r="H73" s="10"/>
      <c r="P73" s="10"/>
      <c r="Q73" s="10"/>
    </row>
    <row r="74" spans="4:17" x14ac:dyDescent="0.25">
      <c r="D74" s="4">
        <v>25</v>
      </c>
      <c r="E74" s="4">
        <v>0</v>
      </c>
      <c r="H74" s="10"/>
      <c r="P74" s="10"/>
      <c r="Q74" s="10"/>
    </row>
    <row r="75" spans="4:17" x14ac:dyDescent="0.25">
      <c r="D75" s="4">
        <v>26</v>
      </c>
      <c r="E75" s="4">
        <v>0</v>
      </c>
      <c r="H75" s="10"/>
      <c r="P75" s="10"/>
      <c r="Q75" s="10"/>
    </row>
    <row r="76" spans="4:17" x14ac:dyDescent="0.25">
      <c r="D76" s="4">
        <v>27</v>
      </c>
      <c r="F76" s="4">
        <v>9</v>
      </c>
      <c r="G76" s="4">
        <v>5</v>
      </c>
      <c r="H76" s="10">
        <f t="shared" si="7"/>
        <v>64.285714285714292</v>
      </c>
      <c r="I76" s="4">
        <f t="shared" si="8"/>
        <v>14</v>
      </c>
      <c r="M76" s="4">
        <v>9</v>
      </c>
      <c r="N76" s="4">
        <v>0</v>
      </c>
      <c r="O76" s="4">
        <f t="shared" si="9"/>
        <v>9</v>
      </c>
      <c r="P76" s="10">
        <f t="shared" ref="P76:P81" si="23">(O76/I76)*100</f>
        <v>64.285714285714292</v>
      </c>
      <c r="Q76" s="10">
        <f t="shared" ref="Q76:Q81" si="24">(N76/G76)*100</f>
        <v>0</v>
      </c>
    </row>
    <row r="77" spans="4:17" x14ac:dyDescent="0.25">
      <c r="D77" s="4">
        <v>28</v>
      </c>
      <c r="F77" s="4">
        <v>8</v>
      </c>
      <c r="G77" s="4">
        <v>5</v>
      </c>
      <c r="H77" s="10">
        <f t="shared" si="7"/>
        <v>61.53846153846154</v>
      </c>
      <c r="I77" s="4">
        <f t="shared" si="8"/>
        <v>13</v>
      </c>
      <c r="M77" s="4">
        <v>8</v>
      </c>
      <c r="N77" s="4">
        <v>0</v>
      </c>
      <c r="O77" s="4">
        <f t="shared" si="9"/>
        <v>8</v>
      </c>
      <c r="P77" s="10">
        <f t="shared" si="23"/>
        <v>61.53846153846154</v>
      </c>
      <c r="Q77" s="10">
        <f t="shared" si="24"/>
        <v>0</v>
      </c>
    </row>
    <row r="78" spans="4:17" x14ac:dyDescent="0.25">
      <c r="D78" s="4">
        <v>29</v>
      </c>
      <c r="F78" s="4">
        <v>25</v>
      </c>
      <c r="G78" s="4">
        <v>49</v>
      </c>
      <c r="H78" s="10">
        <f t="shared" si="7"/>
        <v>33.783783783783782</v>
      </c>
      <c r="I78" s="4">
        <f t="shared" si="8"/>
        <v>74</v>
      </c>
      <c r="M78" s="4">
        <v>25</v>
      </c>
      <c r="N78" s="4">
        <v>0</v>
      </c>
      <c r="O78" s="4">
        <f t="shared" si="9"/>
        <v>25</v>
      </c>
      <c r="P78" s="10">
        <f t="shared" si="23"/>
        <v>33.783783783783782</v>
      </c>
      <c r="Q78" s="10">
        <f t="shared" si="24"/>
        <v>0</v>
      </c>
    </row>
    <row r="79" spans="4:17" x14ac:dyDescent="0.25">
      <c r="D79" s="4">
        <v>30</v>
      </c>
      <c r="F79" s="4">
        <v>15</v>
      </c>
      <c r="G79" s="4">
        <v>20</v>
      </c>
      <c r="H79" s="10">
        <f t="shared" si="7"/>
        <v>42.857142857142854</v>
      </c>
      <c r="I79" s="4">
        <f t="shared" si="8"/>
        <v>35</v>
      </c>
      <c r="M79" s="4">
        <v>15</v>
      </c>
      <c r="N79" s="4">
        <v>0</v>
      </c>
      <c r="O79" s="4">
        <f t="shared" si="9"/>
        <v>15</v>
      </c>
      <c r="P79" s="10">
        <f t="shared" si="23"/>
        <v>42.857142857142854</v>
      </c>
      <c r="Q79" s="10">
        <f t="shared" si="24"/>
        <v>0</v>
      </c>
    </row>
    <row r="80" spans="4:17" x14ac:dyDescent="0.25">
      <c r="D80" s="4">
        <v>31</v>
      </c>
      <c r="F80" s="4">
        <v>6</v>
      </c>
      <c r="G80" s="4">
        <v>0</v>
      </c>
      <c r="H80" s="10">
        <f t="shared" si="7"/>
        <v>100</v>
      </c>
      <c r="I80" s="4">
        <f t="shared" si="8"/>
        <v>6</v>
      </c>
      <c r="M80" s="4">
        <v>6</v>
      </c>
      <c r="O80" s="4">
        <v>6</v>
      </c>
      <c r="P80" s="10">
        <f t="shared" si="23"/>
        <v>100</v>
      </c>
      <c r="Q80" s="10"/>
    </row>
    <row r="81" spans="2:18" x14ac:dyDescent="0.25">
      <c r="D81" s="8"/>
      <c r="F81" s="4">
        <f>SUM(F51:F80)</f>
        <v>260</v>
      </c>
      <c r="G81" s="4">
        <f>SUM(G51:G80)</f>
        <v>283</v>
      </c>
      <c r="H81" s="10">
        <f t="shared" si="7"/>
        <v>47.882136279926335</v>
      </c>
      <c r="I81" s="4">
        <f>SUM(I51:I80)</f>
        <v>543</v>
      </c>
      <c r="M81" s="4">
        <f>SUM(M51:M80)</f>
        <v>260</v>
      </c>
      <c r="N81" s="4">
        <f>SUM(N51:N80)</f>
        <v>0</v>
      </c>
      <c r="O81" s="4">
        <f>SUM(O51:O80)</f>
        <v>260</v>
      </c>
      <c r="P81" s="10">
        <f t="shared" si="23"/>
        <v>47.882136279926335</v>
      </c>
      <c r="Q81" s="10">
        <f t="shared" si="24"/>
        <v>0</v>
      </c>
    </row>
    <row r="83" spans="2:18" x14ac:dyDescent="0.25">
      <c r="D83" s="1"/>
      <c r="E83" s="1"/>
      <c r="F83" s="14"/>
      <c r="G83" s="14"/>
      <c r="H83" s="14"/>
      <c r="I83" s="14"/>
      <c r="J83" s="1"/>
      <c r="K83" s="1"/>
      <c r="L83" s="1"/>
      <c r="M83" s="14"/>
      <c r="N83" s="14"/>
      <c r="O83" s="1"/>
      <c r="P83" s="1"/>
      <c r="Q83" s="1"/>
      <c r="R83" s="11"/>
    </row>
    <row r="84" spans="2:18" x14ac:dyDescent="0.25">
      <c r="B84" s="4" t="s">
        <v>15</v>
      </c>
      <c r="C84" s="4" t="s">
        <v>33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</row>
    <row r="85" spans="2:18" x14ac:dyDescent="0.25">
      <c r="D85" s="4">
        <v>1</v>
      </c>
      <c r="E85" s="4">
        <v>0</v>
      </c>
    </row>
    <row r="86" spans="2:18" x14ac:dyDescent="0.25">
      <c r="D86" s="4">
        <v>2</v>
      </c>
      <c r="E86" s="4">
        <v>0</v>
      </c>
    </row>
    <row r="87" spans="2:18" x14ac:dyDescent="0.25">
      <c r="D87" s="4">
        <v>3</v>
      </c>
      <c r="F87" s="4">
        <v>92</v>
      </c>
      <c r="G87" s="4">
        <v>33</v>
      </c>
      <c r="H87" s="10">
        <f t="shared" ref="H87" si="25">F87/I87*100</f>
        <v>73.599999999999994</v>
      </c>
      <c r="I87" s="4">
        <f t="shared" ref="I87" si="26">F87+G87</f>
        <v>125</v>
      </c>
      <c r="M87" s="4">
        <v>92</v>
      </c>
      <c r="N87" s="4">
        <v>8</v>
      </c>
      <c r="O87" s="4">
        <f>M87+N87</f>
        <v>100</v>
      </c>
      <c r="P87" s="10">
        <f>(O87/I87)*100</f>
        <v>80</v>
      </c>
      <c r="Q87" s="10">
        <f>(N87/G87)*100</f>
        <v>24.242424242424242</v>
      </c>
    </row>
    <row r="88" spans="2:18" x14ac:dyDescent="0.25">
      <c r="D88" s="4">
        <v>4</v>
      </c>
      <c r="E88" s="4">
        <v>0</v>
      </c>
      <c r="H88" s="10"/>
      <c r="P88" s="10"/>
      <c r="Q88" s="10"/>
    </row>
    <row r="89" spans="2:18" x14ac:dyDescent="0.25">
      <c r="D89" s="4">
        <v>5</v>
      </c>
      <c r="F89" s="4">
        <v>76</v>
      </c>
      <c r="G89" s="4">
        <v>2</v>
      </c>
      <c r="H89" s="10">
        <f t="shared" ref="H89:H127" si="27">F89/I89*100</f>
        <v>97.435897435897431</v>
      </c>
      <c r="I89" s="4">
        <f t="shared" ref="I89:I125" si="28">F89+G89</f>
        <v>78</v>
      </c>
      <c r="M89" s="4">
        <v>76</v>
      </c>
      <c r="O89" s="4">
        <f t="shared" ref="O89:O125" si="29">M89+N89</f>
        <v>76</v>
      </c>
      <c r="P89" s="10">
        <f t="shared" ref="P89:P127" si="30">(O89/I89)*100</f>
        <v>97.435897435897431</v>
      </c>
      <c r="Q89" s="10">
        <f t="shared" ref="Q89:Q127" si="31">(N89/G89)*100</f>
        <v>0</v>
      </c>
    </row>
    <row r="90" spans="2:18" x14ac:dyDescent="0.25">
      <c r="D90" s="4">
        <v>6</v>
      </c>
      <c r="F90" s="4">
        <v>68</v>
      </c>
      <c r="G90" s="4">
        <v>30</v>
      </c>
      <c r="H90" s="10">
        <f t="shared" si="27"/>
        <v>69.387755102040813</v>
      </c>
      <c r="I90" s="4">
        <f t="shared" si="28"/>
        <v>98</v>
      </c>
      <c r="M90" s="4">
        <v>68</v>
      </c>
      <c r="N90" s="4">
        <v>0</v>
      </c>
      <c r="O90" s="4">
        <f t="shared" si="29"/>
        <v>68</v>
      </c>
      <c r="P90" s="10">
        <f t="shared" si="30"/>
        <v>69.387755102040813</v>
      </c>
      <c r="Q90" s="10">
        <f t="shared" si="31"/>
        <v>0</v>
      </c>
    </row>
    <row r="91" spans="2:18" x14ac:dyDescent="0.25">
      <c r="D91" s="4">
        <v>7</v>
      </c>
      <c r="F91" s="4">
        <v>52</v>
      </c>
      <c r="G91" s="4">
        <v>8</v>
      </c>
      <c r="H91" s="10">
        <f t="shared" si="27"/>
        <v>86.666666666666671</v>
      </c>
      <c r="I91" s="4">
        <f t="shared" si="28"/>
        <v>60</v>
      </c>
      <c r="M91" s="4">
        <v>52</v>
      </c>
      <c r="N91" s="4">
        <v>0</v>
      </c>
      <c r="O91" s="4">
        <f t="shared" si="29"/>
        <v>52</v>
      </c>
      <c r="P91" s="10">
        <f t="shared" si="30"/>
        <v>86.666666666666671</v>
      </c>
      <c r="Q91" s="10">
        <f t="shared" si="31"/>
        <v>0</v>
      </c>
    </row>
    <row r="92" spans="2:18" x14ac:dyDescent="0.25">
      <c r="D92" s="4">
        <v>8</v>
      </c>
      <c r="E92" s="4">
        <v>0</v>
      </c>
      <c r="H92" s="10"/>
      <c r="P92" s="10"/>
      <c r="Q92" s="10"/>
    </row>
    <row r="93" spans="2:18" x14ac:dyDescent="0.25">
      <c r="D93" s="4">
        <v>9</v>
      </c>
      <c r="F93" s="4">
        <v>36</v>
      </c>
      <c r="G93" s="4">
        <v>15</v>
      </c>
      <c r="H93" s="10">
        <f t="shared" si="27"/>
        <v>70.588235294117652</v>
      </c>
      <c r="I93" s="4">
        <f t="shared" si="28"/>
        <v>51</v>
      </c>
      <c r="M93" s="4">
        <v>36</v>
      </c>
      <c r="N93" s="4">
        <v>7</v>
      </c>
      <c r="O93" s="4">
        <f t="shared" si="29"/>
        <v>43</v>
      </c>
      <c r="P93" s="10">
        <f t="shared" si="30"/>
        <v>84.313725490196077</v>
      </c>
      <c r="Q93" s="10">
        <f t="shared" si="31"/>
        <v>46.666666666666664</v>
      </c>
    </row>
    <row r="94" spans="2:18" x14ac:dyDescent="0.25">
      <c r="D94" s="4">
        <v>10</v>
      </c>
      <c r="F94" s="4">
        <v>34</v>
      </c>
      <c r="G94" s="4">
        <v>18</v>
      </c>
      <c r="H94" s="10">
        <f t="shared" si="27"/>
        <v>65.384615384615387</v>
      </c>
      <c r="I94" s="4">
        <f t="shared" si="28"/>
        <v>52</v>
      </c>
      <c r="M94" s="4">
        <v>34</v>
      </c>
      <c r="N94" s="4">
        <v>4</v>
      </c>
      <c r="O94" s="4">
        <f t="shared" si="29"/>
        <v>38</v>
      </c>
      <c r="P94" s="10">
        <f t="shared" si="30"/>
        <v>73.076923076923066</v>
      </c>
      <c r="Q94" s="10">
        <f t="shared" si="31"/>
        <v>22.222222222222221</v>
      </c>
    </row>
    <row r="95" spans="2:18" x14ac:dyDescent="0.25">
      <c r="D95" s="4">
        <v>11</v>
      </c>
      <c r="F95" s="4">
        <v>67</v>
      </c>
      <c r="G95" s="4">
        <v>11</v>
      </c>
      <c r="H95" s="10">
        <f t="shared" si="27"/>
        <v>85.897435897435898</v>
      </c>
      <c r="I95" s="4">
        <f t="shared" si="28"/>
        <v>78</v>
      </c>
      <c r="M95" s="4">
        <v>67</v>
      </c>
      <c r="N95" s="4">
        <v>1</v>
      </c>
      <c r="O95" s="4">
        <f t="shared" si="29"/>
        <v>68</v>
      </c>
      <c r="P95" s="10">
        <f t="shared" si="30"/>
        <v>87.179487179487182</v>
      </c>
      <c r="Q95" s="10">
        <f t="shared" si="31"/>
        <v>9.0909090909090917</v>
      </c>
    </row>
    <row r="96" spans="2:18" x14ac:dyDescent="0.25">
      <c r="D96" s="4">
        <v>12</v>
      </c>
      <c r="F96" s="4">
        <v>24</v>
      </c>
      <c r="G96" s="4">
        <v>5</v>
      </c>
      <c r="H96" s="10">
        <f t="shared" si="27"/>
        <v>82.758620689655174</v>
      </c>
      <c r="I96" s="4">
        <f t="shared" si="28"/>
        <v>29</v>
      </c>
      <c r="M96" s="4">
        <v>24</v>
      </c>
      <c r="N96" s="4">
        <v>0</v>
      </c>
      <c r="O96" s="4">
        <f t="shared" si="29"/>
        <v>24</v>
      </c>
      <c r="P96" s="10">
        <f t="shared" si="30"/>
        <v>82.758620689655174</v>
      </c>
      <c r="Q96" s="10">
        <f t="shared" si="31"/>
        <v>0</v>
      </c>
    </row>
    <row r="97" spans="4:17" x14ac:dyDescent="0.25">
      <c r="D97" s="4">
        <v>13</v>
      </c>
      <c r="E97" s="4">
        <v>0</v>
      </c>
      <c r="H97" s="10"/>
      <c r="P97" s="10"/>
      <c r="Q97" s="10"/>
    </row>
    <row r="98" spans="4:17" x14ac:dyDescent="0.25">
      <c r="D98" s="4">
        <v>14</v>
      </c>
      <c r="H98" s="10"/>
      <c r="P98" s="10"/>
      <c r="Q98" s="10"/>
    </row>
    <row r="99" spans="4:17" x14ac:dyDescent="0.25">
      <c r="D99" s="4">
        <v>15</v>
      </c>
      <c r="E99" s="4">
        <v>0</v>
      </c>
      <c r="H99" s="10"/>
      <c r="P99" s="10"/>
      <c r="Q99" s="10"/>
    </row>
    <row r="100" spans="4:17" x14ac:dyDescent="0.25">
      <c r="D100" s="4">
        <v>16</v>
      </c>
      <c r="E100" s="4">
        <v>0</v>
      </c>
      <c r="H100" s="10"/>
      <c r="P100" s="10"/>
      <c r="Q100" s="10"/>
    </row>
    <row r="101" spans="4:17" x14ac:dyDescent="0.25">
      <c r="D101" s="4">
        <v>17</v>
      </c>
      <c r="F101" s="4">
        <v>63</v>
      </c>
      <c r="G101" s="4">
        <v>10</v>
      </c>
      <c r="H101" s="10">
        <f t="shared" si="27"/>
        <v>86.301369863013704</v>
      </c>
      <c r="I101" s="4">
        <f t="shared" si="28"/>
        <v>73</v>
      </c>
      <c r="M101" s="4">
        <v>63</v>
      </c>
      <c r="N101" s="4">
        <v>0</v>
      </c>
      <c r="O101" s="4">
        <f t="shared" si="29"/>
        <v>63</v>
      </c>
      <c r="P101" s="10">
        <f t="shared" si="30"/>
        <v>86.301369863013704</v>
      </c>
      <c r="Q101" s="10">
        <f t="shared" si="31"/>
        <v>0</v>
      </c>
    </row>
    <row r="102" spans="4:17" x14ac:dyDescent="0.25">
      <c r="D102" s="4">
        <v>18</v>
      </c>
      <c r="E102" s="4">
        <v>0</v>
      </c>
      <c r="H102" s="10"/>
      <c r="P102" s="10"/>
      <c r="Q102" s="10"/>
    </row>
    <row r="103" spans="4:17" x14ac:dyDescent="0.25">
      <c r="D103" s="4">
        <v>19</v>
      </c>
      <c r="F103" s="4">
        <v>71</v>
      </c>
      <c r="G103" s="4">
        <v>1</v>
      </c>
      <c r="H103" s="10">
        <f t="shared" si="27"/>
        <v>98.611111111111114</v>
      </c>
      <c r="I103" s="4">
        <f t="shared" si="28"/>
        <v>72</v>
      </c>
      <c r="M103" s="4">
        <v>71</v>
      </c>
      <c r="N103" s="4">
        <v>0</v>
      </c>
      <c r="O103" s="4">
        <f t="shared" si="29"/>
        <v>71</v>
      </c>
      <c r="P103" s="10">
        <f t="shared" si="30"/>
        <v>98.611111111111114</v>
      </c>
      <c r="Q103" s="10">
        <f t="shared" si="31"/>
        <v>0</v>
      </c>
    </row>
    <row r="104" spans="4:17" x14ac:dyDescent="0.25">
      <c r="D104" s="4">
        <v>20</v>
      </c>
      <c r="F104" s="4">
        <v>67</v>
      </c>
      <c r="G104" s="4">
        <v>30</v>
      </c>
      <c r="H104" s="10">
        <f t="shared" si="27"/>
        <v>69.072164948453604</v>
      </c>
      <c r="I104" s="4">
        <f t="shared" si="28"/>
        <v>97</v>
      </c>
      <c r="M104" s="4">
        <v>67</v>
      </c>
      <c r="N104" s="4">
        <v>0</v>
      </c>
      <c r="O104" s="4">
        <f t="shared" si="29"/>
        <v>67</v>
      </c>
      <c r="P104" s="10">
        <f t="shared" si="30"/>
        <v>69.072164948453604</v>
      </c>
      <c r="Q104" s="10">
        <f t="shared" si="31"/>
        <v>0</v>
      </c>
    </row>
    <row r="105" spans="4:17" x14ac:dyDescent="0.25">
      <c r="D105" s="4">
        <v>21</v>
      </c>
      <c r="F105" s="4">
        <v>9</v>
      </c>
      <c r="G105" s="4">
        <v>1</v>
      </c>
      <c r="H105" s="10">
        <f t="shared" si="27"/>
        <v>90</v>
      </c>
      <c r="I105" s="4">
        <f t="shared" si="28"/>
        <v>10</v>
      </c>
      <c r="M105" s="4">
        <v>9</v>
      </c>
      <c r="N105" s="4">
        <v>0</v>
      </c>
      <c r="O105" s="4">
        <f t="shared" si="29"/>
        <v>9</v>
      </c>
      <c r="P105" s="10">
        <f t="shared" si="30"/>
        <v>90</v>
      </c>
      <c r="Q105" s="10">
        <f t="shared" si="31"/>
        <v>0</v>
      </c>
    </row>
    <row r="106" spans="4:17" x14ac:dyDescent="0.25">
      <c r="D106" s="4">
        <v>22</v>
      </c>
      <c r="F106" s="4">
        <v>2</v>
      </c>
      <c r="G106" s="4">
        <v>2</v>
      </c>
      <c r="H106" s="10">
        <f t="shared" si="27"/>
        <v>50</v>
      </c>
      <c r="I106" s="4">
        <f t="shared" si="28"/>
        <v>4</v>
      </c>
      <c r="M106" s="4">
        <v>2</v>
      </c>
      <c r="N106" s="4">
        <v>0</v>
      </c>
      <c r="O106" s="4">
        <f t="shared" si="29"/>
        <v>2</v>
      </c>
      <c r="P106" s="10">
        <f t="shared" si="30"/>
        <v>50</v>
      </c>
      <c r="Q106" s="10">
        <f t="shared" si="31"/>
        <v>0</v>
      </c>
    </row>
    <row r="107" spans="4:17" x14ac:dyDescent="0.25">
      <c r="D107" s="4">
        <v>23</v>
      </c>
      <c r="E107" s="4">
        <v>0</v>
      </c>
      <c r="H107" s="10"/>
      <c r="P107" s="10"/>
      <c r="Q107" s="10"/>
    </row>
    <row r="108" spans="4:17" x14ac:dyDescent="0.25">
      <c r="D108" s="4">
        <v>24</v>
      </c>
      <c r="H108" s="10"/>
      <c r="P108" s="10"/>
      <c r="Q108" s="10"/>
    </row>
    <row r="109" spans="4:17" x14ac:dyDescent="0.25">
      <c r="D109" s="4">
        <v>25</v>
      </c>
      <c r="F109" s="4">
        <v>45</v>
      </c>
      <c r="G109" s="4">
        <v>12</v>
      </c>
      <c r="H109" s="10">
        <f t="shared" si="27"/>
        <v>78.94736842105263</v>
      </c>
      <c r="I109" s="4">
        <f t="shared" si="28"/>
        <v>57</v>
      </c>
      <c r="M109" s="4">
        <v>45</v>
      </c>
      <c r="N109" s="4">
        <v>10</v>
      </c>
      <c r="O109" s="4">
        <f t="shared" si="29"/>
        <v>55</v>
      </c>
      <c r="P109" s="10">
        <f t="shared" si="30"/>
        <v>96.491228070175438</v>
      </c>
      <c r="Q109" s="10">
        <f t="shared" si="31"/>
        <v>83.333333333333343</v>
      </c>
    </row>
    <row r="110" spans="4:17" x14ac:dyDescent="0.25">
      <c r="D110" s="4">
        <v>26</v>
      </c>
      <c r="H110" s="10"/>
      <c r="P110" s="10"/>
      <c r="Q110" s="10"/>
    </row>
    <row r="111" spans="4:17" x14ac:dyDescent="0.25">
      <c r="D111" s="4">
        <v>27</v>
      </c>
      <c r="F111" s="4">
        <v>60</v>
      </c>
      <c r="G111" s="4">
        <v>0</v>
      </c>
      <c r="H111" s="10">
        <f t="shared" si="27"/>
        <v>100</v>
      </c>
      <c r="I111" s="4">
        <f t="shared" si="28"/>
        <v>60</v>
      </c>
      <c r="M111" s="4">
        <v>60</v>
      </c>
      <c r="O111" s="4">
        <v>60</v>
      </c>
      <c r="P111" s="10">
        <f t="shared" si="30"/>
        <v>100</v>
      </c>
      <c r="Q111" s="10"/>
    </row>
    <row r="112" spans="4:17" x14ac:dyDescent="0.25">
      <c r="D112" s="4">
        <v>28</v>
      </c>
      <c r="F112" s="4">
        <v>56</v>
      </c>
      <c r="G112" s="4">
        <v>19</v>
      </c>
      <c r="H112" s="10">
        <f t="shared" si="27"/>
        <v>74.666666666666671</v>
      </c>
      <c r="I112" s="4">
        <f t="shared" si="28"/>
        <v>75</v>
      </c>
      <c r="M112" s="4">
        <v>56</v>
      </c>
      <c r="N112" s="4">
        <v>0</v>
      </c>
      <c r="O112" s="4">
        <f t="shared" si="29"/>
        <v>56</v>
      </c>
      <c r="P112" s="10">
        <f t="shared" si="30"/>
        <v>74.666666666666671</v>
      </c>
      <c r="Q112" s="10">
        <f t="shared" si="31"/>
        <v>0</v>
      </c>
    </row>
    <row r="113" spans="4:17" x14ac:dyDescent="0.25">
      <c r="D113" s="4">
        <v>29</v>
      </c>
      <c r="F113" s="4">
        <v>68</v>
      </c>
      <c r="G113" s="4">
        <v>19</v>
      </c>
      <c r="H113" s="10">
        <f t="shared" si="27"/>
        <v>78.160919540229884</v>
      </c>
      <c r="I113" s="4">
        <f t="shared" si="28"/>
        <v>87</v>
      </c>
      <c r="M113" s="4">
        <v>68</v>
      </c>
      <c r="N113" s="4">
        <v>0</v>
      </c>
      <c r="O113" s="4">
        <f t="shared" si="29"/>
        <v>68</v>
      </c>
      <c r="P113" s="10">
        <f t="shared" si="30"/>
        <v>78.160919540229884</v>
      </c>
      <c r="Q113" s="10">
        <f t="shared" si="31"/>
        <v>0</v>
      </c>
    </row>
    <row r="114" spans="4:17" x14ac:dyDescent="0.25">
      <c r="D114" s="4">
        <v>30</v>
      </c>
      <c r="F114" s="4">
        <v>52</v>
      </c>
      <c r="G114" s="4">
        <v>1</v>
      </c>
      <c r="H114" s="10">
        <f t="shared" si="27"/>
        <v>98.113207547169807</v>
      </c>
      <c r="I114" s="4">
        <f t="shared" si="28"/>
        <v>53</v>
      </c>
      <c r="M114" s="4">
        <v>52</v>
      </c>
      <c r="N114" s="4">
        <v>0</v>
      </c>
      <c r="O114" s="4">
        <f t="shared" si="29"/>
        <v>52</v>
      </c>
      <c r="P114" s="10">
        <f t="shared" si="30"/>
        <v>98.113207547169807</v>
      </c>
      <c r="Q114" s="10">
        <f t="shared" si="31"/>
        <v>0</v>
      </c>
    </row>
    <row r="115" spans="4:17" x14ac:dyDescent="0.25">
      <c r="D115" s="4">
        <v>31</v>
      </c>
      <c r="F115" s="4">
        <v>19</v>
      </c>
      <c r="G115" s="4">
        <v>18</v>
      </c>
      <c r="H115" s="10">
        <f t="shared" si="27"/>
        <v>51.351351351351347</v>
      </c>
      <c r="I115" s="4">
        <f t="shared" si="28"/>
        <v>37</v>
      </c>
      <c r="M115" s="4">
        <v>19</v>
      </c>
      <c r="N115" s="4">
        <v>11</v>
      </c>
      <c r="O115" s="4">
        <f t="shared" si="29"/>
        <v>30</v>
      </c>
      <c r="P115" s="10">
        <f t="shared" si="30"/>
        <v>81.081081081081081</v>
      </c>
      <c r="Q115" s="10">
        <f t="shared" si="31"/>
        <v>61.111111111111114</v>
      </c>
    </row>
    <row r="116" spans="4:17" x14ac:dyDescent="0.25">
      <c r="D116" s="4">
        <v>32</v>
      </c>
      <c r="F116" s="4">
        <v>48</v>
      </c>
      <c r="G116" s="4">
        <v>0</v>
      </c>
      <c r="H116" s="10">
        <f t="shared" si="27"/>
        <v>100</v>
      </c>
      <c r="I116" s="4">
        <f t="shared" si="28"/>
        <v>48</v>
      </c>
      <c r="M116" s="4">
        <v>48</v>
      </c>
      <c r="O116" s="4">
        <v>48</v>
      </c>
      <c r="P116" s="10">
        <f t="shared" si="30"/>
        <v>100</v>
      </c>
      <c r="Q116" s="10"/>
    </row>
    <row r="117" spans="4:17" x14ac:dyDescent="0.25">
      <c r="D117" s="4">
        <v>33</v>
      </c>
      <c r="E117" s="4">
        <v>0</v>
      </c>
      <c r="H117" s="10"/>
      <c r="P117" s="10"/>
      <c r="Q117" s="10"/>
    </row>
    <row r="118" spans="4:17" x14ac:dyDescent="0.25">
      <c r="D118" s="4">
        <v>34</v>
      </c>
      <c r="E118" s="4">
        <v>0</v>
      </c>
      <c r="H118" s="10"/>
      <c r="P118" s="10"/>
      <c r="Q118" s="10"/>
    </row>
    <row r="119" spans="4:17" x14ac:dyDescent="0.25">
      <c r="D119" s="4">
        <v>35</v>
      </c>
      <c r="E119" s="4">
        <v>0</v>
      </c>
      <c r="H119" s="10"/>
      <c r="P119" s="10"/>
      <c r="Q119" s="10"/>
    </row>
    <row r="120" spans="4:17" x14ac:dyDescent="0.25">
      <c r="D120" s="4">
        <v>36</v>
      </c>
      <c r="F120" s="4">
        <v>49</v>
      </c>
      <c r="G120" s="4">
        <v>27</v>
      </c>
      <c r="H120" s="10">
        <f t="shared" si="27"/>
        <v>64.473684210526315</v>
      </c>
      <c r="I120" s="4">
        <f t="shared" si="28"/>
        <v>76</v>
      </c>
      <c r="M120" s="4">
        <v>49</v>
      </c>
      <c r="N120" s="4">
        <v>20</v>
      </c>
      <c r="O120" s="4">
        <f t="shared" si="29"/>
        <v>69</v>
      </c>
      <c r="P120" s="10">
        <f t="shared" si="30"/>
        <v>90.789473684210535</v>
      </c>
      <c r="Q120" s="10">
        <f t="shared" si="31"/>
        <v>74.074074074074076</v>
      </c>
    </row>
    <row r="121" spans="4:17" x14ac:dyDescent="0.25">
      <c r="D121" s="4">
        <v>37</v>
      </c>
      <c r="F121" s="4">
        <v>56</v>
      </c>
      <c r="G121" s="4">
        <v>25</v>
      </c>
      <c r="H121" s="10">
        <f t="shared" si="27"/>
        <v>69.135802469135797</v>
      </c>
      <c r="I121" s="4">
        <f t="shared" si="28"/>
        <v>81</v>
      </c>
      <c r="M121" s="4">
        <v>56</v>
      </c>
      <c r="N121" s="4">
        <v>25</v>
      </c>
      <c r="O121" s="4">
        <f t="shared" si="29"/>
        <v>81</v>
      </c>
      <c r="P121" s="10">
        <f t="shared" si="30"/>
        <v>100</v>
      </c>
      <c r="Q121" s="10">
        <f t="shared" si="31"/>
        <v>100</v>
      </c>
    </row>
    <row r="122" spans="4:17" x14ac:dyDescent="0.25">
      <c r="D122" s="4">
        <v>38</v>
      </c>
      <c r="F122" s="4">
        <v>135</v>
      </c>
      <c r="G122" s="4">
        <v>20</v>
      </c>
      <c r="H122" s="10">
        <f t="shared" si="27"/>
        <v>87.096774193548384</v>
      </c>
      <c r="I122" s="4">
        <f t="shared" si="28"/>
        <v>155</v>
      </c>
      <c r="M122" s="4">
        <v>135</v>
      </c>
      <c r="N122" s="4">
        <v>0</v>
      </c>
      <c r="O122" s="4">
        <f t="shared" si="29"/>
        <v>135</v>
      </c>
      <c r="P122" s="10">
        <f t="shared" si="30"/>
        <v>87.096774193548384</v>
      </c>
      <c r="Q122" s="10">
        <f t="shared" si="31"/>
        <v>0</v>
      </c>
    </row>
    <row r="123" spans="4:17" x14ac:dyDescent="0.25">
      <c r="D123" s="4">
        <v>39</v>
      </c>
      <c r="E123" s="4">
        <v>0</v>
      </c>
      <c r="H123" s="10"/>
      <c r="P123" s="10"/>
      <c r="Q123" s="10"/>
    </row>
    <row r="124" spans="4:17" x14ac:dyDescent="0.25">
      <c r="D124" s="4">
        <v>40</v>
      </c>
      <c r="F124" s="4">
        <v>24</v>
      </c>
      <c r="G124" s="4">
        <v>0</v>
      </c>
      <c r="H124" s="10">
        <f t="shared" si="27"/>
        <v>100</v>
      </c>
      <c r="I124" s="4">
        <f t="shared" si="28"/>
        <v>24</v>
      </c>
      <c r="M124" s="4">
        <v>24</v>
      </c>
      <c r="O124" s="4">
        <v>24</v>
      </c>
      <c r="P124" s="10">
        <f t="shared" si="30"/>
        <v>100</v>
      </c>
      <c r="Q124" s="10"/>
    </row>
    <row r="125" spans="4:17" x14ac:dyDescent="0.25">
      <c r="D125" s="4">
        <v>41</v>
      </c>
      <c r="F125" s="4">
        <v>103</v>
      </c>
      <c r="G125" s="4">
        <v>1</v>
      </c>
      <c r="H125" s="10">
        <f t="shared" si="27"/>
        <v>99.038461538461547</v>
      </c>
      <c r="I125" s="4">
        <f t="shared" si="28"/>
        <v>104</v>
      </c>
      <c r="M125" s="4">
        <v>103</v>
      </c>
      <c r="N125" s="4">
        <v>0</v>
      </c>
      <c r="O125" s="4">
        <f t="shared" si="29"/>
        <v>103</v>
      </c>
      <c r="P125" s="10">
        <f t="shared" si="30"/>
        <v>99.038461538461547</v>
      </c>
      <c r="Q125" s="10">
        <f t="shared" si="31"/>
        <v>0</v>
      </c>
    </row>
    <row r="126" spans="4:17" x14ac:dyDescent="0.25">
      <c r="D126" s="4">
        <v>42</v>
      </c>
      <c r="E126" s="4">
        <v>0</v>
      </c>
      <c r="H126" s="10"/>
      <c r="P126" s="10"/>
      <c r="Q126" s="10"/>
    </row>
    <row r="127" spans="4:17" x14ac:dyDescent="0.25">
      <c r="F127" s="4">
        <f>SUM(F85:F126)</f>
        <v>1376</v>
      </c>
      <c r="G127" s="4">
        <f>SUM(G85:G126)</f>
        <v>308</v>
      </c>
      <c r="H127" s="10">
        <f t="shared" si="27"/>
        <v>81.710213776722085</v>
      </c>
      <c r="I127" s="4">
        <f>SUM(I85:I126)</f>
        <v>1684</v>
      </c>
      <c r="M127" s="4">
        <f>SUM(M85:M126)</f>
        <v>1376</v>
      </c>
      <c r="N127" s="4">
        <f t="shared" ref="N127:O127" si="32">SUM(N85:N126)</f>
        <v>86</v>
      </c>
      <c r="O127" s="4">
        <f t="shared" si="32"/>
        <v>1462</v>
      </c>
      <c r="P127" s="10">
        <f t="shared" si="30"/>
        <v>86.817102137767222</v>
      </c>
      <c r="Q127" s="10">
        <f t="shared" si="31"/>
        <v>27.922077922077921</v>
      </c>
    </row>
    <row r="128" spans="4:17" x14ac:dyDescent="0.25">
      <c r="P128" s="6"/>
      <c r="Q128" s="6"/>
    </row>
    <row r="129" spans="3:17" x14ac:dyDescent="0.25">
      <c r="D129" s="1"/>
      <c r="E129" s="1"/>
      <c r="F129" s="14"/>
      <c r="G129" s="14"/>
      <c r="H129" s="14"/>
      <c r="I129" s="14"/>
      <c r="J129" s="1"/>
      <c r="K129" s="1"/>
      <c r="L129" s="1"/>
      <c r="M129" s="14"/>
      <c r="N129" s="14"/>
      <c r="O129" s="1"/>
      <c r="P129" s="1"/>
      <c r="Q129" s="1"/>
    </row>
    <row r="130" spans="3:1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4" t="s">
        <v>32</v>
      </c>
      <c r="D131" s="4">
        <v>1</v>
      </c>
      <c r="F131" s="4">
        <v>6</v>
      </c>
      <c r="G131" s="4">
        <v>2</v>
      </c>
      <c r="H131" s="10">
        <f t="shared" ref="H131" si="33">F131/I131*100</f>
        <v>75</v>
      </c>
      <c r="I131" s="4">
        <f t="shared" ref="I131" si="34">F131+G131</f>
        <v>8</v>
      </c>
      <c r="M131" s="4">
        <v>6</v>
      </c>
      <c r="N131" s="4">
        <v>1</v>
      </c>
      <c r="O131" s="4">
        <f>M131+N131</f>
        <v>7</v>
      </c>
      <c r="P131" s="10">
        <f>(O131/I131)*100</f>
        <v>87.5</v>
      </c>
      <c r="Q131" s="10">
        <f>(N131/G131)*100</f>
        <v>50</v>
      </c>
    </row>
    <row r="132" spans="3:17" x14ac:dyDescent="0.25">
      <c r="D132" s="4">
        <v>2</v>
      </c>
      <c r="F132" s="4">
        <v>26</v>
      </c>
      <c r="G132" s="4">
        <v>8</v>
      </c>
      <c r="H132" s="10">
        <f t="shared" ref="H132:H151" si="35">F132/I132*100</f>
        <v>76.470588235294116</v>
      </c>
      <c r="I132" s="4">
        <f t="shared" ref="I132:I151" si="36">F132+G132</f>
        <v>34</v>
      </c>
      <c r="M132" s="4">
        <v>26</v>
      </c>
      <c r="N132" s="4">
        <v>1</v>
      </c>
      <c r="O132" s="4">
        <f t="shared" ref="O132:O151" si="37">M132+N132</f>
        <v>27</v>
      </c>
      <c r="P132" s="10">
        <f t="shared" ref="P132:P151" si="38">(O132/I132)*100</f>
        <v>79.411764705882348</v>
      </c>
      <c r="Q132" s="10">
        <f t="shared" ref="Q132:Q151" si="39">(N132/G132)*100</f>
        <v>12.5</v>
      </c>
    </row>
    <row r="133" spans="3:17" x14ac:dyDescent="0.25">
      <c r="D133" s="4">
        <v>3</v>
      </c>
      <c r="E133" s="4">
        <v>0</v>
      </c>
      <c r="H133" s="10"/>
      <c r="P133" s="10"/>
      <c r="Q133" s="10"/>
    </row>
    <row r="134" spans="3:17" x14ac:dyDescent="0.25">
      <c r="D134" s="4">
        <v>4</v>
      </c>
      <c r="F134" s="4">
        <v>18</v>
      </c>
      <c r="G134" s="4">
        <v>5</v>
      </c>
      <c r="H134" s="10">
        <f t="shared" si="35"/>
        <v>78.260869565217391</v>
      </c>
      <c r="I134" s="4">
        <f t="shared" si="36"/>
        <v>23</v>
      </c>
      <c r="M134" s="4">
        <v>18</v>
      </c>
      <c r="N134" s="4">
        <v>0</v>
      </c>
      <c r="O134" s="4">
        <f t="shared" si="37"/>
        <v>18</v>
      </c>
      <c r="P134" s="10">
        <f t="shared" si="38"/>
        <v>78.260869565217391</v>
      </c>
      <c r="Q134" s="10">
        <f t="shared" si="39"/>
        <v>0</v>
      </c>
    </row>
    <row r="135" spans="3:17" x14ac:dyDescent="0.25">
      <c r="D135" s="4">
        <v>5</v>
      </c>
      <c r="F135" s="4">
        <v>19</v>
      </c>
      <c r="G135" s="4">
        <v>3</v>
      </c>
      <c r="H135" s="10">
        <f t="shared" si="35"/>
        <v>86.36363636363636</v>
      </c>
      <c r="I135" s="4">
        <f t="shared" si="36"/>
        <v>22</v>
      </c>
      <c r="M135" s="4">
        <v>19</v>
      </c>
      <c r="N135" s="4">
        <v>1</v>
      </c>
      <c r="O135" s="4">
        <f t="shared" si="37"/>
        <v>20</v>
      </c>
      <c r="P135" s="10">
        <f t="shared" si="38"/>
        <v>90.909090909090907</v>
      </c>
      <c r="Q135" s="10">
        <f t="shared" si="39"/>
        <v>33.333333333333329</v>
      </c>
    </row>
    <row r="136" spans="3:17" x14ac:dyDescent="0.25">
      <c r="D136" s="4">
        <v>6</v>
      </c>
      <c r="F136" s="4">
        <v>41</v>
      </c>
      <c r="G136" s="4">
        <v>10</v>
      </c>
      <c r="H136" s="10">
        <f t="shared" si="35"/>
        <v>80.392156862745097</v>
      </c>
      <c r="I136" s="4">
        <f t="shared" si="36"/>
        <v>51</v>
      </c>
      <c r="M136" s="4">
        <v>41</v>
      </c>
      <c r="N136" s="4">
        <v>0</v>
      </c>
      <c r="O136" s="4">
        <f t="shared" si="37"/>
        <v>41</v>
      </c>
      <c r="P136" s="10">
        <f t="shared" si="38"/>
        <v>80.392156862745097</v>
      </c>
      <c r="Q136" s="10">
        <f t="shared" si="39"/>
        <v>0</v>
      </c>
    </row>
    <row r="137" spans="3:17" x14ac:dyDescent="0.25">
      <c r="D137" s="4">
        <v>7</v>
      </c>
      <c r="F137" s="4">
        <v>21</v>
      </c>
      <c r="G137" s="4">
        <v>2</v>
      </c>
      <c r="H137" s="10">
        <f t="shared" si="35"/>
        <v>91.304347826086953</v>
      </c>
      <c r="I137" s="4">
        <f t="shared" si="36"/>
        <v>23</v>
      </c>
      <c r="M137" s="4">
        <v>21</v>
      </c>
      <c r="N137" s="4">
        <v>0</v>
      </c>
      <c r="O137" s="4">
        <f t="shared" si="37"/>
        <v>21</v>
      </c>
      <c r="P137" s="10">
        <f t="shared" si="38"/>
        <v>91.304347826086953</v>
      </c>
      <c r="Q137" s="10">
        <f t="shared" si="39"/>
        <v>0</v>
      </c>
    </row>
    <row r="138" spans="3:17" x14ac:dyDescent="0.25">
      <c r="D138" s="4">
        <v>8</v>
      </c>
      <c r="F138" s="4">
        <v>38</v>
      </c>
      <c r="G138" s="4">
        <v>34</v>
      </c>
      <c r="H138" s="10">
        <f t="shared" si="35"/>
        <v>52.777777777777779</v>
      </c>
      <c r="I138" s="4">
        <f t="shared" si="36"/>
        <v>72</v>
      </c>
      <c r="M138" s="4">
        <v>38</v>
      </c>
      <c r="N138" s="4">
        <v>0</v>
      </c>
      <c r="O138" s="4">
        <f t="shared" si="37"/>
        <v>38</v>
      </c>
      <c r="P138" s="10">
        <f t="shared" si="38"/>
        <v>52.777777777777779</v>
      </c>
      <c r="Q138" s="10">
        <f t="shared" si="39"/>
        <v>0</v>
      </c>
    </row>
    <row r="139" spans="3:17" x14ac:dyDescent="0.25">
      <c r="D139" s="4">
        <v>9</v>
      </c>
      <c r="E139" s="4">
        <v>0</v>
      </c>
      <c r="H139" s="10"/>
      <c r="P139" s="10"/>
      <c r="Q139" s="10"/>
    </row>
    <row r="140" spans="3:17" x14ac:dyDescent="0.25">
      <c r="D140" s="4">
        <v>10</v>
      </c>
      <c r="E140" s="4">
        <v>0</v>
      </c>
      <c r="H140" s="10"/>
      <c r="P140" s="10"/>
      <c r="Q140" s="10"/>
    </row>
    <row r="141" spans="3:17" x14ac:dyDescent="0.25">
      <c r="D141" s="4">
        <v>11</v>
      </c>
      <c r="F141" s="4">
        <v>20</v>
      </c>
      <c r="G141" s="4">
        <v>5</v>
      </c>
      <c r="H141" s="10">
        <f t="shared" si="35"/>
        <v>80</v>
      </c>
      <c r="I141" s="4">
        <f t="shared" si="36"/>
        <v>25</v>
      </c>
      <c r="M141" s="4">
        <v>20</v>
      </c>
      <c r="N141" s="4">
        <v>3</v>
      </c>
      <c r="O141" s="4">
        <f t="shared" si="37"/>
        <v>23</v>
      </c>
      <c r="P141" s="10">
        <f t="shared" si="38"/>
        <v>92</v>
      </c>
      <c r="Q141" s="10">
        <f t="shared" si="39"/>
        <v>60</v>
      </c>
    </row>
    <row r="142" spans="3:17" x14ac:dyDescent="0.25">
      <c r="D142" s="4">
        <v>12</v>
      </c>
      <c r="F142" s="4">
        <v>11</v>
      </c>
      <c r="G142" s="4">
        <v>5</v>
      </c>
      <c r="H142" s="10">
        <f t="shared" si="35"/>
        <v>68.75</v>
      </c>
      <c r="I142" s="4">
        <f t="shared" si="36"/>
        <v>16</v>
      </c>
      <c r="M142" s="4">
        <v>11</v>
      </c>
      <c r="N142" s="4">
        <v>0</v>
      </c>
      <c r="O142" s="4">
        <f t="shared" si="37"/>
        <v>11</v>
      </c>
      <c r="P142" s="10">
        <f t="shared" si="38"/>
        <v>68.75</v>
      </c>
      <c r="Q142" s="10">
        <f t="shared" si="39"/>
        <v>0</v>
      </c>
    </row>
    <row r="143" spans="3:17" x14ac:dyDescent="0.25">
      <c r="D143" s="4">
        <v>13</v>
      </c>
      <c r="F143" s="4">
        <v>10</v>
      </c>
      <c r="G143" s="4">
        <v>11</v>
      </c>
      <c r="H143" s="10">
        <f t="shared" si="35"/>
        <v>47.619047619047613</v>
      </c>
      <c r="I143" s="4">
        <f t="shared" si="36"/>
        <v>21</v>
      </c>
      <c r="M143" s="4">
        <v>10</v>
      </c>
      <c r="N143" s="4">
        <v>0</v>
      </c>
      <c r="O143" s="4">
        <f t="shared" si="37"/>
        <v>10</v>
      </c>
      <c r="P143" s="10">
        <f t="shared" si="38"/>
        <v>47.619047619047613</v>
      </c>
      <c r="Q143" s="10">
        <f t="shared" si="39"/>
        <v>0</v>
      </c>
    </row>
    <row r="144" spans="3:17" x14ac:dyDescent="0.25">
      <c r="D144" s="4">
        <v>14</v>
      </c>
      <c r="F144" s="4">
        <v>12</v>
      </c>
      <c r="G144" s="4">
        <v>1</v>
      </c>
      <c r="H144" s="10">
        <f t="shared" si="35"/>
        <v>92.307692307692307</v>
      </c>
      <c r="I144" s="4">
        <f t="shared" si="36"/>
        <v>13</v>
      </c>
      <c r="M144" s="4">
        <v>12</v>
      </c>
      <c r="N144" s="4">
        <v>0</v>
      </c>
      <c r="O144" s="4">
        <f t="shared" si="37"/>
        <v>12</v>
      </c>
      <c r="P144" s="10">
        <f t="shared" si="38"/>
        <v>92.307692307692307</v>
      </c>
      <c r="Q144" s="10">
        <f t="shared" si="39"/>
        <v>0</v>
      </c>
    </row>
    <row r="145" spans="4:17" x14ac:dyDescent="0.25">
      <c r="D145" s="4">
        <v>15</v>
      </c>
      <c r="F145" s="4">
        <v>14</v>
      </c>
      <c r="G145" s="4">
        <v>11</v>
      </c>
      <c r="H145" s="10">
        <f t="shared" si="35"/>
        <v>56.000000000000007</v>
      </c>
      <c r="I145" s="4">
        <f t="shared" si="36"/>
        <v>25</v>
      </c>
      <c r="M145" s="4">
        <v>14</v>
      </c>
      <c r="N145" s="4">
        <v>2</v>
      </c>
      <c r="O145" s="4">
        <f t="shared" si="37"/>
        <v>16</v>
      </c>
      <c r="P145" s="10">
        <f t="shared" si="38"/>
        <v>64</v>
      </c>
      <c r="Q145" s="10">
        <f t="shared" si="39"/>
        <v>18.181818181818183</v>
      </c>
    </row>
    <row r="146" spans="4:17" x14ac:dyDescent="0.25">
      <c r="D146" s="4">
        <v>16</v>
      </c>
      <c r="H146" s="10"/>
      <c r="P146" s="10"/>
      <c r="Q146" s="10"/>
    </row>
    <row r="147" spans="4:17" x14ac:dyDescent="0.25">
      <c r="D147" s="4">
        <v>18</v>
      </c>
      <c r="F147" s="4">
        <v>30</v>
      </c>
      <c r="G147" s="4">
        <v>1</v>
      </c>
      <c r="H147" s="10">
        <f t="shared" si="35"/>
        <v>96.774193548387103</v>
      </c>
      <c r="I147" s="4">
        <f t="shared" si="36"/>
        <v>31</v>
      </c>
      <c r="M147" s="4">
        <v>30</v>
      </c>
      <c r="N147" s="4">
        <v>0</v>
      </c>
      <c r="O147" s="4">
        <f t="shared" si="37"/>
        <v>30</v>
      </c>
      <c r="P147" s="10">
        <f t="shared" si="38"/>
        <v>96.774193548387103</v>
      </c>
      <c r="Q147" s="10">
        <f t="shared" si="39"/>
        <v>0</v>
      </c>
    </row>
    <row r="148" spans="4:17" x14ac:dyDescent="0.25">
      <c r="D148" s="4">
        <v>19</v>
      </c>
      <c r="H148" s="10"/>
      <c r="P148" s="10"/>
      <c r="Q148" s="10"/>
    </row>
    <row r="149" spans="4:17" x14ac:dyDescent="0.25">
      <c r="D149" s="4">
        <v>20</v>
      </c>
      <c r="F149" s="4">
        <v>36</v>
      </c>
      <c r="G149" s="4">
        <v>14</v>
      </c>
      <c r="H149" s="10">
        <f t="shared" si="35"/>
        <v>72</v>
      </c>
      <c r="I149" s="4">
        <f t="shared" si="36"/>
        <v>50</v>
      </c>
      <c r="M149" s="4">
        <v>36</v>
      </c>
      <c r="N149" s="4">
        <v>0</v>
      </c>
      <c r="O149" s="4">
        <f t="shared" si="37"/>
        <v>36</v>
      </c>
      <c r="P149" s="10">
        <f t="shared" si="38"/>
        <v>72</v>
      </c>
      <c r="Q149" s="10">
        <f t="shared" si="39"/>
        <v>0</v>
      </c>
    </row>
    <row r="150" spans="4:17" x14ac:dyDescent="0.25">
      <c r="D150" s="4">
        <v>21</v>
      </c>
      <c r="E150" s="4">
        <v>0</v>
      </c>
      <c r="H150" s="10"/>
      <c r="P150" s="10"/>
      <c r="Q150" s="10"/>
    </row>
    <row r="151" spans="4:17" x14ac:dyDescent="0.25">
      <c r="D151" s="4">
        <v>22</v>
      </c>
      <c r="F151" s="4">
        <v>1</v>
      </c>
      <c r="G151" s="4">
        <v>1</v>
      </c>
      <c r="H151" s="10">
        <f t="shared" si="35"/>
        <v>50</v>
      </c>
      <c r="I151" s="4">
        <f t="shared" si="36"/>
        <v>2</v>
      </c>
      <c r="M151" s="4">
        <v>1</v>
      </c>
      <c r="N151" s="4">
        <v>0</v>
      </c>
      <c r="O151" s="4">
        <f t="shared" si="37"/>
        <v>1</v>
      </c>
      <c r="P151" s="10">
        <f t="shared" si="38"/>
        <v>50</v>
      </c>
      <c r="Q151" s="10">
        <f t="shared" si="39"/>
        <v>0</v>
      </c>
    </row>
    <row r="152" spans="4:17" x14ac:dyDescent="0.25">
      <c r="D152" s="4">
        <v>23</v>
      </c>
      <c r="E152" s="4">
        <v>0</v>
      </c>
      <c r="H152" s="10"/>
      <c r="P152" s="10"/>
      <c r="Q152" s="10"/>
    </row>
    <row r="153" spans="4:17" x14ac:dyDescent="0.25">
      <c r="D153" s="4">
        <v>24</v>
      </c>
      <c r="E153" s="4">
        <v>0</v>
      </c>
      <c r="H153" s="10"/>
      <c r="P153" s="10"/>
      <c r="Q153" s="10"/>
    </row>
    <row r="154" spans="4:17" x14ac:dyDescent="0.25">
      <c r="D154" s="4">
        <v>25</v>
      </c>
      <c r="E154" s="4">
        <v>0</v>
      </c>
      <c r="H154" s="10"/>
      <c r="P154" s="10"/>
      <c r="Q154" s="10"/>
    </row>
    <row r="155" spans="4:17" x14ac:dyDescent="0.25">
      <c r="H155" s="10"/>
      <c r="P155" s="10"/>
      <c r="Q155" s="10"/>
    </row>
  </sheetData>
  <mergeCells count="8">
    <mergeCell ref="F129:I129"/>
    <mergeCell ref="M129:N129"/>
    <mergeCell ref="F3:I3"/>
    <mergeCell ref="M3:N3"/>
    <mergeCell ref="F83:I83"/>
    <mergeCell ref="M83:N83"/>
    <mergeCell ref="F49:I49"/>
    <mergeCell ref="M49:N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</vt:lpstr>
      <vt:lpstr>Homing</vt:lpstr>
      <vt:lpstr>Cutting</vt:lpstr>
      <vt:lpstr>Embryonic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Gonzalez</dc:creator>
  <cp:lastModifiedBy>Philip Leftwich (BIO - Staff)</cp:lastModifiedBy>
  <dcterms:created xsi:type="dcterms:W3CDTF">2015-06-05T18:17:20Z</dcterms:created>
  <dcterms:modified xsi:type="dcterms:W3CDTF">2025-02-03T15:05:26Z</dcterms:modified>
</cp:coreProperties>
</file>